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queryTables/queryTable1.xml" ContentType="application/vnd.openxmlformats-officedocument.spreadsheetml.queryTable+xml"/>
  <Override PartName="/xl/charts/chart6.xml" ContentType="application/vnd.openxmlformats-officedocument.drawingml.char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drawings/drawing8.xml" ContentType="application/vnd.openxmlformats-officedocument.drawing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Override PartName="/xl/chartsheets/sheet13.xml" ContentType="application/vnd.openxmlformats-officedocument.spreadsheetml.chartsheet+xml"/>
  <Override PartName="/xl/charts/chart2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sheets/sheet5.xml" ContentType="application/vnd.openxmlformats-officedocument.spreadsheetml.worksheet+xml"/>
  <Override PartName="/xl/chartsheets/sheet11.xml" ContentType="application/vnd.openxmlformats-officedocument.spreadsheetml.chartsheet+xml"/>
  <Override PartName="/xl/queryTables/queryTable15.xml" ContentType="application/vnd.openxmlformats-officedocument.spreadsheetml.queryTable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chartsheets/sheet6.xml" ContentType="application/vnd.openxmlformats-officedocument.spreadsheetml.chartsheet+xml"/>
  <Override PartName="/xl/chartsheets/sheet8.xml" ContentType="application/vnd.openxmlformats-officedocument.spreadsheetml.chartsheet+xml"/>
  <Override PartName="/xl/connections.xml" ContentType="application/vnd.openxmlformats-officedocument.spreadsheetml.connections+xml"/>
  <Override PartName="/xl/queryTables/queryTable13.xml" ContentType="application/vnd.openxmlformats-officedocument.spreadsheetml.queryTable+xml"/>
  <Override PartName="/xl/drawings/drawing13.xml" ContentType="application/vnd.openxmlformats-officedocument.drawing+xml"/>
  <Override PartName="/xl/worksheets/sheet1.xml" ContentType="application/vnd.openxmlformats-officedocument.spreadsheetml.worksheet+xml"/>
  <Override PartName="/xl/chartsheets/sheet4.xml" ContentType="application/vnd.openxmlformats-officedocument.spreadsheetml.chartsheet+xml"/>
  <Override PartName="/xl/queryTables/queryTable8.xml" ContentType="application/vnd.openxmlformats-officedocument.spreadsheetml.queryTable+xml"/>
  <Override PartName="/xl/queryTables/queryTable11.xml" ContentType="application/vnd.openxmlformats-officedocument.spreadsheetml.queryTable+xml"/>
  <Override PartName="/xl/drawings/drawing11.xml" ContentType="application/vnd.openxmlformats-officedocument.drawing+xml"/>
  <Override PartName="/xl/chartsheets/sheet2.xml" ContentType="application/vnd.openxmlformats-officedocument.spreadsheetml.chartsheet+xml"/>
  <Override PartName="/xl/sharedStrings.xml" ContentType="application/vnd.openxmlformats-officedocument.spreadsheetml.sharedStrings+xml"/>
  <Override PartName="/xl/queryTables/queryTable6.xml" ContentType="application/vnd.openxmlformats-officedocument.spreadsheetml.queryTable+xml"/>
  <Override PartName="/xl/worksheets/sheet18.xml" ContentType="application/vnd.openxmlformats-officedocument.spreadsheetml.worksheet+xml"/>
  <Override PartName="/xl/queryTables/queryTable4.xml" ContentType="application/vnd.openxmlformats-officedocument.spreadsheetml.queryTable+xml"/>
  <Override PartName="/xl/charts/chart9.xml" ContentType="application/vnd.openxmlformats-officedocument.drawingml.chart+xml"/>
  <Override PartName="/xl/charts/chart12.xml" ContentType="application/vnd.openxmlformats-officedocument.drawingml.char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queryTables/queryTable2.xml" ContentType="application/vnd.openxmlformats-officedocument.spreadsheetml.queryTable+xml"/>
  <Override PartName="/xl/charts/chart7.xml" ContentType="application/vnd.openxmlformats-officedocument.drawingml.chart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worksheets/sheet14.xml" ContentType="application/vnd.openxmlformats-officedocument.spreadsheetml.worksheet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queryTables/queryTable16.xml" ContentType="application/vnd.openxmlformats-officedocument.spreadsheetml.queryTable+xml"/>
  <Default Extension="emf" ContentType="image/x-emf"/>
  <Default Extension="jpeg" ContentType="image/jpeg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chartsheets/sheet9.xml" ContentType="application/vnd.openxmlformats-officedocument.spreadsheetml.chartsheet+xml"/>
  <Override PartName="/xl/chartsheets/sheet12.xml" ContentType="application/vnd.openxmlformats-officedocument.spreadsheetml.chartsheet+xml"/>
  <Override PartName="/xl/queryTables/queryTable14.xml" ContentType="application/vnd.openxmlformats-officedocument.spreadsheetml.queryTable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chartsheets/sheet7.xml" ContentType="application/vnd.openxmlformats-officedocument.spreadsheetml.chartsheet+xml"/>
  <Override PartName="/xl/chartsheets/sheet10.xml" ContentType="application/vnd.openxmlformats-officedocument.spreadsheetml.chartsheet+xml"/>
  <Override PartName="/xl/queryTables/queryTable9.xml" ContentType="application/vnd.openxmlformats-officedocument.spreadsheetml.queryTable+xml"/>
  <Override PartName="/xl/queryTables/queryTable12.xml" ContentType="application/vnd.openxmlformats-officedocument.spreadsheetml.queryTable+xml"/>
  <Override PartName="/xl/drawings/drawing1.xml" ContentType="application/vnd.openxmlformats-officedocument.drawing+xml"/>
  <Override PartName="/xl/drawings/drawing14.xml" ContentType="application/vnd.openxmlformats-officedocument.drawing+xml"/>
  <Override PartName="/xl/chartsheets/sheet5.xml" ContentType="application/vnd.openxmlformats-officedocument.spreadsheetml.chartsheet+xml"/>
  <Override PartName="/xl/queryTables/queryTable7.xml" ContentType="application/vnd.openxmlformats-officedocument.spreadsheetml.queryTable+xml"/>
  <Override PartName="/xl/queryTables/queryTable10.xml" ContentType="application/vnd.openxmlformats-officedocument.spreadsheetml.queryTable+xml"/>
  <Default Extension="gif" ContentType="image/gif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chartsheets/sheet3.xml" ContentType="application/vnd.openxmlformats-officedocument.spreadsheetml.chartsheet+xml"/>
  <Override PartName="/xl/queryTables/queryTable5.xml" ContentType="application/vnd.openxmlformats-officedocument.spreadsheetml.queryTable+xml"/>
  <Override PartName="/xl/drawings/drawing10.xml" ContentType="application/vnd.openxmlformats-officedocument.drawing+xml"/>
  <Override PartName="/xl/charts/chart13.xml" ContentType="application/vnd.openxmlformats-officedocument.drawingml.chart+xml"/>
  <Override PartName="/xl/worksheets/sheet17.xml" ContentType="application/vnd.openxmlformats-officedocument.spreadsheetml.worksheet+xml"/>
  <Override PartName="/xl/chartsheets/sheet1.xml" ContentType="application/vnd.openxmlformats-officedocument.spreadsheetml.chartsheet+xml"/>
  <Override PartName="/xl/queryTables/queryTable3.xml" ContentType="application/vnd.openxmlformats-officedocument.spreadsheetml.queryTable+xml"/>
  <Override PartName="/xl/charts/chart8.xml" ContentType="application/vnd.openxmlformats-officedocument.drawingml.chart+xml"/>
  <Override PartName="/xl/charts/chart11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0" yWindow="105" windowWidth="13215" windowHeight="7005" tabRatio="754"/>
  </bookViews>
  <sheets>
    <sheet name="BuildingSummary" sheetId="10" r:id="rId1"/>
    <sheet name="ZoneSummary" sheetId="9" r:id="rId2"/>
    <sheet name="LocationSummary" sheetId="8" r:id="rId3"/>
    <sheet name="Miami" sheetId="36" state="veryHidden" r:id="rId4"/>
    <sheet name="Houston" sheetId="35" state="veryHidden" r:id="rId5"/>
    <sheet name="Phoenix" sheetId="34" state="veryHidden" r:id="rId6"/>
    <sheet name="Atlanta" sheetId="33" state="veryHidden" r:id="rId7"/>
    <sheet name="LosAngeles" sheetId="32" state="veryHidden" r:id="rId8"/>
    <sheet name="LasVegas" sheetId="31" state="veryHidden" r:id="rId9"/>
    <sheet name="SanFrancisco" sheetId="30" state="veryHidden" r:id="rId10"/>
    <sheet name="Baltimore" sheetId="29" state="veryHidden" r:id="rId11"/>
    <sheet name="Albuquerque" sheetId="28" state="veryHidden" r:id="rId12"/>
    <sheet name="Seattle" sheetId="27" state="veryHidden" r:id="rId13"/>
    <sheet name="Chicago" sheetId="26" state="veryHidden" r:id="rId14"/>
    <sheet name="Boulder" sheetId="25" state="veryHidden" r:id="rId15"/>
    <sheet name="Minneapolis" sheetId="24" state="veryHidden" r:id="rId16"/>
    <sheet name="Helena" sheetId="23" state="veryHidden" r:id="rId17"/>
    <sheet name="Duluth" sheetId="22" state="veryHidden" r:id="rId18"/>
    <sheet name="Fairbanks" sheetId="21" state="veryHidden" r:id="rId19"/>
    <sheet name="Picture" sheetId="3" r:id="rId20"/>
    <sheet name="Electricity" sheetId="4" r:id="rId21"/>
    <sheet name="Gas" sheetId="5" r:id="rId22"/>
    <sheet name="EUI" sheetId="6" r:id="rId23"/>
    <sheet name="Water" sheetId="37" r:id="rId24"/>
    <sheet name="Carbon" sheetId="20" r:id="rId25"/>
    <sheet name="Schedules" sheetId="11" r:id="rId26"/>
    <sheet name="LghtSch" sheetId="12" r:id="rId27"/>
    <sheet name="LghtSch (2)" sheetId="17" r:id="rId28"/>
    <sheet name="EqpSch" sheetId="13" r:id="rId29"/>
    <sheet name="EqpSch (2)" sheetId="18" r:id="rId30"/>
    <sheet name="OccSch" sheetId="14" r:id="rId31"/>
    <sheet name="OccSch (2)" sheetId="19" r:id="rId32"/>
    <sheet name="HeatSch" sheetId="15" r:id="rId33"/>
    <sheet name="CoolSch" sheetId="16" r:id="rId34"/>
  </sheets>
  <definedNames>
    <definedName name="_xlnm._FilterDatabase" localSheetId="2" hidden="1">LocationSummary!$C$33:$C$33</definedName>
    <definedName name="hospital01miami" localSheetId="3">Miami!$A$1:$S$354</definedName>
    <definedName name="hospital02houston" localSheetId="4">Houston!$A$1:$S$354</definedName>
    <definedName name="hospital03phoenix" localSheetId="5">Phoenix!$A$1:$S$354</definedName>
    <definedName name="hospital04atlanta" localSheetId="6">Atlanta!$A$1:$S$354</definedName>
    <definedName name="hospital05losangeles" localSheetId="7">LosAngeles!$A$1:$S$354</definedName>
    <definedName name="hospital06lasvegas" localSheetId="8">LasVegas!$A$1:$S$354</definedName>
    <definedName name="hospital07sanfrancisco" localSheetId="9">SanFrancisco!$A$1:$S$354</definedName>
    <definedName name="hospital08baltimore" localSheetId="10">Baltimore!$A$1:$S$354</definedName>
    <definedName name="hospital09albuquerque" localSheetId="11">Albuquerque!$A$1:$S$354</definedName>
    <definedName name="hospital10seattle" localSheetId="12">Seattle!$A$1:$S$354</definedName>
    <definedName name="hospital11chicago" localSheetId="13">Chicago!$A$1:$S$354</definedName>
    <definedName name="hospital12boulder" localSheetId="14">Boulder!$A$1:$S$354</definedName>
    <definedName name="hospital13minneapolis" localSheetId="15">Minneapolis!$A$1:$S$354</definedName>
    <definedName name="hospital14helena" localSheetId="16">Helena!$A$1:$S$354</definedName>
    <definedName name="hospital15duluth" localSheetId="17">Duluth!$A$1:$S$354</definedName>
    <definedName name="hospital16fairbanks" localSheetId="18">Fairbanks!$A$1:$S$354</definedName>
    <definedName name="_xlnm.Print_Area" localSheetId="25">Schedules!$A$1:$AB$83</definedName>
    <definedName name="_xlnm.Print_Titles" localSheetId="0">BuildingSummary!$A:$B,BuildingSummary!$1:$1</definedName>
    <definedName name="_xlnm.Print_Titles" localSheetId="2">LocationSummary!$A:$B,LocationSummary!$2:$2</definedName>
    <definedName name="_xlnm.Print_Titles" localSheetId="25">Schedules!$1:$1</definedName>
  </definedNames>
  <calcPr calcId="125725"/>
</workbook>
</file>

<file path=xl/calcChain.xml><?xml version="1.0" encoding="utf-8"?>
<calcChain xmlns="http://schemas.openxmlformats.org/spreadsheetml/2006/main">
  <c r="R188" i="8"/>
  <c r="Q188"/>
  <c r="P188"/>
  <c r="O188"/>
  <c r="N188"/>
  <c r="M188"/>
  <c r="L188"/>
  <c r="K188"/>
  <c r="J188"/>
  <c r="I188"/>
  <c r="H188"/>
  <c r="G188"/>
  <c r="F188"/>
  <c r="E188"/>
  <c r="D188"/>
  <c r="C188"/>
  <c r="R187"/>
  <c r="Q187"/>
  <c r="P187"/>
  <c r="O187"/>
  <c r="N187"/>
  <c r="M187"/>
  <c r="L187"/>
  <c r="K187"/>
  <c r="J187"/>
  <c r="I187"/>
  <c r="H187"/>
  <c r="G187"/>
  <c r="F187"/>
  <c r="E187"/>
  <c r="D187"/>
  <c r="C187"/>
  <c r="R186"/>
  <c r="Q186"/>
  <c r="P186"/>
  <c r="O186"/>
  <c r="N186"/>
  <c r="M186"/>
  <c r="L186"/>
  <c r="K186"/>
  <c r="J186"/>
  <c r="I186"/>
  <c r="H186"/>
  <c r="G186"/>
  <c r="F186"/>
  <c r="E186"/>
  <c r="D186"/>
  <c r="C186"/>
  <c r="R185"/>
  <c r="Q185"/>
  <c r="P185"/>
  <c r="O185"/>
  <c r="N185"/>
  <c r="M185"/>
  <c r="L185"/>
  <c r="K185"/>
  <c r="J185"/>
  <c r="I185"/>
  <c r="H185"/>
  <c r="G185"/>
  <c r="F185"/>
  <c r="E185"/>
  <c r="D185"/>
  <c r="C185"/>
  <c r="R184"/>
  <c r="Q184"/>
  <c r="P184"/>
  <c r="O184"/>
  <c r="N184"/>
  <c r="M184"/>
  <c r="L184"/>
  <c r="K184"/>
  <c r="J184"/>
  <c r="I184"/>
  <c r="H184"/>
  <c r="G184"/>
  <c r="F184"/>
  <c r="E184"/>
  <c r="D184"/>
  <c r="C184"/>
  <c r="R183"/>
  <c r="Q183"/>
  <c r="P183"/>
  <c r="O183"/>
  <c r="N183"/>
  <c r="M183"/>
  <c r="L183"/>
  <c r="K183"/>
  <c r="J183"/>
  <c r="I183"/>
  <c r="H183"/>
  <c r="G183"/>
  <c r="F183"/>
  <c r="E183"/>
  <c r="D183"/>
  <c r="C183"/>
  <c r="R182"/>
  <c r="Q182"/>
  <c r="P182"/>
  <c r="O182"/>
  <c r="N182"/>
  <c r="M182"/>
  <c r="L182"/>
  <c r="K182"/>
  <c r="J182"/>
  <c r="I182"/>
  <c r="H182"/>
  <c r="G182"/>
  <c r="F182"/>
  <c r="E182"/>
  <c r="D182"/>
  <c r="C182"/>
  <c r="R181"/>
  <c r="Q181"/>
  <c r="P181"/>
  <c r="O181"/>
  <c r="N181"/>
  <c r="M181"/>
  <c r="L181"/>
  <c r="K181"/>
  <c r="J181"/>
  <c r="I181"/>
  <c r="H181"/>
  <c r="G181"/>
  <c r="F181"/>
  <c r="E181"/>
  <c r="D181"/>
  <c r="C181"/>
  <c r="R180"/>
  <c r="Q180"/>
  <c r="P180"/>
  <c r="O180"/>
  <c r="N180"/>
  <c r="M180"/>
  <c r="L180"/>
  <c r="K180"/>
  <c r="J180"/>
  <c r="I180"/>
  <c r="H180"/>
  <c r="G180"/>
  <c r="F180"/>
  <c r="E180"/>
  <c r="D180"/>
  <c r="C180"/>
  <c r="R179"/>
  <c r="Q179"/>
  <c r="P179"/>
  <c r="O179"/>
  <c r="N179"/>
  <c r="M179"/>
  <c r="L179"/>
  <c r="K179"/>
  <c r="J179"/>
  <c r="I179"/>
  <c r="H179"/>
  <c r="G179"/>
  <c r="F179"/>
  <c r="E179"/>
  <c r="D179"/>
  <c r="C179"/>
  <c r="R178"/>
  <c r="Q178"/>
  <c r="P178"/>
  <c r="O178"/>
  <c r="N178"/>
  <c r="M178"/>
  <c r="L178"/>
  <c r="K178"/>
  <c r="J178"/>
  <c r="I178"/>
  <c r="H178"/>
  <c r="G178"/>
  <c r="F178"/>
  <c r="E178"/>
  <c r="D178"/>
  <c r="C178"/>
  <c r="R177"/>
  <c r="Q177"/>
  <c r="P177"/>
  <c r="O177"/>
  <c r="N177"/>
  <c r="M177"/>
  <c r="L177"/>
  <c r="K177"/>
  <c r="J177"/>
  <c r="I177"/>
  <c r="H177"/>
  <c r="G177"/>
  <c r="F177"/>
  <c r="E177"/>
  <c r="D177"/>
  <c r="C177"/>
  <c r="R176"/>
  <c r="Q176"/>
  <c r="P176"/>
  <c r="O176"/>
  <c r="N176"/>
  <c r="M176"/>
  <c r="L176"/>
  <c r="K176"/>
  <c r="J176"/>
  <c r="I176"/>
  <c r="H176"/>
  <c r="G176"/>
  <c r="F176"/>
  <c r="E176"/>
  <c r="D176"/>
  <c r="C176"/>
  <c r="R175"/>
  <c r="Q175"/>
  <c r="P175"/>
  <c r="O175"/>
  <c r="N175"/>
  <c r="M175"/>
  <c r="L175"/>
  <c r="K175"/>
  <c r="J175"/>
  <c r="I175"/>
  <c r="H175"/>
  <c r="G175"/>
  <c r="F175"/>
  <c r="E175"/>
  <c r="D175"/>
  <c r="C175"/>
  <c r="R174"/>
  <c r="Q174"/>
  <c r="P174"/>
  <c r="O174"/>
  <c r="N174"/>
  <c r="M174"/>
  <c r="L174"/>
  <c r="K174"/>
  <c r="J174"/>
  <c r="I174"/>
  <c r="H174"/>
  <c r="G174"/>
  <c r="F174"/>
  <c r="E174"/>
  <c r="D174"/>
  <c r="C174"/>
  <c r="R172"/>
  <c r="Q172"/>
  <c r="P172"/>
  <c r="O172"/>
  <c r="N172"/>
  <c r="M172"/>
  <c r="L172"/>
  <c r="K172"/>
  <c r="J172"/>
  <c r="I172"/>
  <c r="H172"/>
  <c r="G172"/>
  <c r="F172"/>
  <c r="E172"/>
  <c r="D172"/>
  <c r="C172"/>
  <c r="R171"/>
  <c r="Q171"/>
  <c r="P171"/>
  <c r="O171"/>
  <c r="N171"/>
  <c r="M171"/>
  <c r="L171"/>
  <c r="K171"/>
  <c r="J171"/>
  <c r="I171"/>
  <c r="H171"/>
  <c r="G171"/>
  <c r="F171"/>
  <c r="E171"/>
  <c r="D171"/>
  <c r="C171"/>
  <c r="R170"/>
  <c r="Q170"/>
  <c r="P170"/>
  <c r="O170"/>
  <c r="N170"/>
  <c r="M170"/>
  <c r="L170"/>
  <c r="K170"/>
  <c r="J170"/>
  <c r="I170"/>
  <c r="H170"/>
  <c r="G170"/>
  <c r="F170"/>
  <c r="E170"/>
  <c r="D170"/>
  <c r="C170"/>
  <c r="R169"/>
  <c r="Q169"/>
  <c r="P169"/>
  <c r="O169"/>
  <c r="N169"/>
  <c r="M169"/>
  <c r="L169"/>
  <c r="K169"/>
  <c r="J169"/>
  <c r="I169"/>
  <c r="H169"/>
  <c r="G169"/>
  <c r="F169"/>
  <c r="E169"/>
  <c r="D169"/>
  <c r="C169"/>
  <c r="R168"/>
  <c r="Q168"/>
  <c r="P168"/>
  <c r="O168"/>
  <c r="N168"/>
  <c r="M168"/>
  <c r="L168"/>
  <c r="K168"/>
  <c r="J168"/>
  <c r="I168"/>
  <c r="H168"/>
  <c r="G168"/>
  <c r="F168"/>
  <c r="E168"/>
  <c r="D168"/>
  <c r="C168"/>
  <c r="R167"/>
  <c r="Q167"/>
  <c r="P167"/>
  <c r="O167"/>
  <c r="N167"/>
  <c r="M167"/>
  <c r="L167"/>
  <c r="K167"/>
  <c r="J167"/>
  <c r="I167"/>
  <c r="H167"/>
  <c r="G167"/>
  <c r="F167"/>
  <c r="E167"/>
  <c r="D167"/>
  <c r="C167"/>
  <c r="R166"/>
  <c r="Q166"/>
  <c r="P166"/>
  <c r="O166"/>
  <c r="N166"/>
  <c r="M166"/>
  <c r="L166"/>
  <c r="K166"/>
  <c r="J166"/>
  <c r="I166"/>
  <c r="H166"/>
  <c r="G166"/>
  <c r="F166"/>
  <c r="E166"/>
  <c r="D166"/>
  <c r="C166"/>
  <c r="R165"/>
  <c r="Q165"/>
  <c r="P165"/>
  <c r="O165"/>
  <c r="N165"/>
  <c r="M165"/>
  <c r="L165"/>
  <c r="K165"/>
  <c r="J165"/>
  <c r="I165"/>
  <c r="H165"/>
  <c r="G165"/>
  <c r="F165"/>
  <c r="E165"/>
  <c r="D165"/>
  <c r="C165"/>
  <c r="R164"/>
  <c r="Q164"/>
  <c r="P164"/>
  <c r="O164"/>
  <c r="N164"/>
  <c r="M164"/>
  <c r="L164"/>
  <c r="K164"/>
  <c r="J164"/>
  <c r="I164"/>
  <c r="H164"/>
  <c r="G164"/>
  <c r="F164"/>
  <c r="E164"/>
  <c r="D164"/>
  <c r="C164"/>
  <c r="R163"/>
  <c r="Q163"/>
  <c r="P163"/>
  <c r="O163"/>
  <c r="N163"/>
  <c r="M163"/>
  <c r="L163"/>
  <c r="K163"/>
  <c r="J163"/>
  <c r="I163"/>
  <c r="H163"/>
  <c r="G163"/>
  <c r="F163"/>
  <c r="E163"/>
  <c r="D163"/>
  <c r="C163"/>
  <c r="R162"/>
  <c r="Q162"/>
  <c r="P162"/>
  <c r="O162"/>
  <c r="N162"/>
  <c r="M162"/>
  <c r="L162"/>
  <c r="K162"/>
  <c r="J162"/>
  <c r="I162"/>
  <c r="H162"/>
  <c r="G162"/>
  <c r="F162"/>
  <c r="E162"/>
  <c r="D162"/>
  <c r="C162"/>
  <c r="R161"/>
  <c r="Q161"/>
  <c r="P161"/>
  <c r="O161"/>
  <c r="N161"/>
  <c r="M161"/>
  <c r="L161"/>
  <c r="K161"/>
  <c r="J161"/>
  <c r="I161"/>
  <c r="H161"/>
  <c r="G161"/>
  <c r="F161"/>
  <c r="E161"/>
  <c r="D161"/>
  <c r="C161"/>
  <c r="R160"/>
  <c r="Q160"/>
  <c r="P160"/>
  <c r="O160"/>
  <c r="N160"/>
  <c r="M160"/>
  <c r="L160"/>
  <c r="K160"/>
  <c r="J160"/>
  <c r="I160"/>
  <c r="H160"/>
  <c r="G160"/>
  <c r="F160"/>
  <c r="E160"/>
  <c r="D160"/>
  <c r="C160"/>
  <c r="R159"/>
  <c r="Q159"/>
  <c r="P159"/>
  <c r="O159"/>
  <c r="N159"/>
  <c r="M159"/>
  <c r="L159"/>
  <c r="K159"/>
  <c r="J159"/>
  <c r="I159"/>
  <c r="H159"/>
  <c r="G159"/>
  <c r="F159"/>
  <c r="E159"/>
  <c r="D159"/>
  <c r="C159"/>
  <c r="R158"/>
  <c r="Q158"/>
  <c r="P158"/>
  <c r="O158"/>
  <c r="N158"/>
  <c r="M158"/>
  <c r="L158"/>
  <c r="K158"/>
  <c r="J158"/>
  <c r="I158"/>
  <c r="H158"/>
  <c r="G158"/>
  <c r="F158"/>
  <c r="E158"/>
  <c r="D158"/>
  <c r="C158"/>
  <c r="R140"/>
  <c r="Q140"/>
  <c r="P140"/>
  <c r="O140"/>
  <c r="N140"/>
  <c r="M140"/>
  <c r="L140"/>
  <c r="K140"/>
  <c r="J140"/>
  <c r="I140"/>
  <c r="H140"/>
  <c r="G140"/>
  <c r="F140"/>
  <c r="E140"/>
  <c r="D140"/>
  <c r="C140"/>
  <c r="R139"/>
  <c r="Q139"/>
  <c r="P139"/>
  <c r="O139"/>
  <c r="N139"/>
  <c r="M139"/>
  <c r="L139"/>
  <c r="K139"/>
  <c r="J139"/>
  <c r="I139"/>
  <c r="H139"/>
  <c r="G139"/>
  <c r="F139"/>
  <c r="E139"/>
  <c r="D139"/>
  <c r="C139"/>
  <c r="R138"/>
  <c r="Q138"/>
  <c r="P138"/>
  <c r="O138"/>
  <c r="N138"/>
  <c r="M138"/>
  <c r="L138"/>
  <c r="K138"/>
  <c r="J138"/>
  <c r="I138"/>
  <c r="H138"/>
  <c r="G138"/>
  <c r="F138"/>
  <c r="E138"/>
  <c r="D138"/>
  <c r="C138"/>
  <c r="R137"/>
  <c r="Q137"/>
  <c r="P137"/>
  <c r="O137"/>
  <c r="N137"/>
  <c r="M137"/>
  <c r="L137"/>
  <c r="K137"/>
  <c r="J137"/>
  <c r="I137"/>
  <c r="H137"/>
  <c r="G137"/>
  <c r="F137"/>
  <c r="E137"/>
  <c r="D137"/>
  <c r="C137"/>
  <c r="R136"/>
  <c r="Q136"/>
  <c r="P136"/>
  <c r="O136"/>
  <c r="N136"/>
  <c r="M136"/>
  <c r="L136"/>
  <c r="K136"/>
  <c r="J136"/>
  <c r="I136"/>
  <c r="H136"/>
  <c r="G136"/>
  <c r="F136"/>
  <c r="E136"/>
  <c r="D136"/>
  <c r="C136"/>
  <c r="R135"/>
  <c r="Q135"/>
  <c r="P135"/>
  <c r="O135"/>
  <c r="N135"/>
  <c r="M135"/>
  <c r="L135"/>
  <c r="K135"/>
  <c r="J135"/>
  <c r="I135"/>
  <c r="H135"/>
  <c r="G135"/>
  <c r="F135"/>
  <c r="E135"/>
  <c r="D135"/>
  <c r="C135"/>
  <c r="R134"/>
  <c r="Q134"/>
  <c r="P134"/>
  <c r="O134"/>
  <c r="N134"/>
  <c r="M134"/>
  <c r="L134"/>
  <c r="K134"/>
  <c r="J134"/>
  <c r="I134"/>
  <c r="H134"/>
  <c r="G134"/>
  <c r="F134"/>
  <c r="E134"/>
  <c r="D134"/>
  <c r="C134"/>
  <c r="R133"/>
  <c r="Q133"/>
  <c r="P133"/>
  <c r="O133"/>
  <c r="N133"/>
  <c r="M133"/>
  <c r="L133"/>
  <c r="K133"/>
  <c r="J133"/>
  <c r="I133"/>
  <c r="H133"/>
  <c r="G133"/>
  <c r="F133"/>
  <c r="E133"/>
  <c r="D133"/>
  <c r="C133"/>
  <c r="R132"/>
  <c r="Q132"/>
  <c r="P132"/>
  <c r="O132"/>
  <c r="N132"/>
  <c r="M132"/>
  <c r="L132"/>
  <c r="K132"/>
  <c r="J132"/>
  <c r="I132"/>
  <c r="H132"/>
  <c r="G132"/>
  <c r="F132"/>
  <c r="E132"/>
  <c r="D132"/>
  <c r="C132"/>
  <c r="R131"/>
  <c r="Q131"/>
  <c r="P131"/>
  <c r="O131"/>
  <c r="N131"/>
  <c r="M131"/>
  <c r="L131"/>
  <c r="K131"/>
  <c r="J131"/>
  <c r="I131"/>
  <c r="H131"/>
  <c r="G131"/>
  <c r="F131"/>
  <c r="E131"/>
  <c r="D131"/>
  <c r="C131"/>
  <c r="R130"/>
  <c r="Q130"/>
  <c r="P130"/>
  <c r="O130"/>
  <c r="N130"/>
  <c r="M130"/>
  <c r="L130"/>
  <c r="K130"/>
  <c r="J130"/>
  <c r="I130"/>
  <c r="H130"/>
  <c r="G130"/>
  <c r="F130"/>
  <c r="E130"/>
  <c r="D130"/>
  <c r="C130"/>
  <c r="R129"/>
  <c r="Q129"/>
  <c r="P129"/>
  <c r="O129"/>
  <c r="N129"/>
  <c r="M129"/>
  <c r="L129"/>
  <c r="K129"/>
  <c r="J129"/>
  <c r="I129"/>
  <c r="H129"/>
  <c r="G129"/>
  <c r="F129"/>
  <c r="E129"/>
  <c r="D129"/>
  <c r="C129"/>
  <c r="R128"/>
  <c r="Q128"/>
  <c r="P128"/>
  <c r="O128"/>
  <c r="N128"/>
  <c r="M128"/>
  <c r="L128"/>
  <c r="K128"/>
  <c r="J128"/>
  <c r="I128"/>
  <c r="H128"/>
  <c r="G128"/>
  <c r="F128"/>
  <c r="E128"/>
  <c r="D128"/>
  <c r="C128"/>
  <c r="R127"/>
  <c r="Q127"/>
  <c r="P127"/>
  <c r="O127"/>
  <c r="N127"/>
  <c r="M127"/>
  <c r="L127"/>
  <c r="K127"/>
  <c r="J127"/>
  <c r="I127"/>
  <c r="H127"/>
  <c r="G127"/>
  <c r="F127"/>
  <c r="E127"/>
  <c r="D127"/>
  <c r="C127"/>
  <c r="R126"/>
  <c r="Q126"/>
  <c r="P126"/>
  <c r="O126"/>
  <c r="N126"/>
  <c r="M126"/>
  <c r="L126"/>
  <c r="K126"/>
  <c r="J126"/>
  <c r="I126"/>
  <c r="H126"/>
  <c r="G126"/>
  <c r="F126"/>
  <c r="E126"/>
  <c r="D126"/>
  <c r="C126"/>
  <c r="C156"/>
  <c r="C155"/>
  <c r="C154"/>
  <c r="C153"/>
  <c r="C152"/>
  <c r="C151"/>
  <c r="C150"/>
  <c r="C149"/>
  <c r="C148"/>
  <c r="C147"/>
  <c r="C146"/>
  <c r="C145"/>
  <c r="C144"/>
  <c r="C143"/>
  <c r="C142"/>
  <c r="P57" l="1"/>
  <c r="P55"/>
  <c r="P54"/>
  <c r="P52"/>
  <c r="P51"/>
  <c r="O57"/>
  <c r="O55"/>
  <c r="O54"/>
  <c r="O52"/>
  <c r="O51"/>
  <c r="P229"/>
  <c r="P228"/>
  <c r="P227"/>
  <c r="P226"/>
  <c r="P225"/>
  <c r="P224"/>
  <c r="P223"/>
  <c r="O229"/>
  <c r="O228"/>
  <c r="O227"/>
  <c r="O226"/>
  <c r="O225"/>
  <c r="O224"/>
  <c r="O223"/>
  <c r="O206"/>
  <c r="P206"/>
  <c r="O207"/>
  <c r="P207"/>
  <c r="O208"/>
  <c r="P208"/>
  <c r="O209"/>
  <c r="P209"/>
  <c r="O210"/>
  <c r="P210"/>
  <c r="O211"/>
  <c r="P211"/>
  <c r="O212"/>
  <c r="P212"/>
  <c r="O213"/>
  <c r="P213"/>
  <c r="O214"/>
  <c r="P214"/>
  <c r="O215"/>
  <c r="P215"/>
  <c r="O216"/>
  <c r="P216"/>
  <c r="P205"/>
  <c r="O205"/>
  <c r="O193"/>
  <c r="P193"/>
  <c r="O194"/>
  <c r="P194"/>
  <c r="O195"/>
  <c r="P195"/>
  <c r="O196"/>
  <c r="P196"/>
  <c r="O197"/>
  <c r="P197"/>
  <c r="O198"/>
  <c r="P198"/>
  <c r="O199"/>
  <c r="P199"/>
  <c r="O200"/>
  <c r="P200"/>
  <c r="O201"/>
  <c r="P201"/>
  <c r="O202"/>
  <c r="P202"/>
  <c r="O203"/>
  <c r="P203"/>
  <c r="P192"/>
  <c r="O192"/>
  <c r="B37"/>
  <c r="B38"/>
  <c r="B39"/>
  <c r="B40"/>
  <c r="B41"/>
  <c r="B36"/>
  <c r="B44"/>
  <c r="B45"/>
  <c r="B46"/>
  <c r="B47"/>
  <c r="B48"/>
  <c r="B43"/>
  <c r="R48"/>
  <c r="R47"/>
  <c r="R46"/>
  <c r="R45"/>
  <c r="R44"/>
  <c r="R43"/>
  <c r="Q48"/>
  <c r="Q47"/>
  <c r="Q46"/>
  <c r="Q45"/>
  <c r="Q44"/>
  <c r="Q43"/>
  <c r="P48"/>
  <c r="P47"/>
  <c r="P46"/>
  <c r="P45"/>
  <c r="P44"/>
  <c r="P43"/>
  <c r="O48"/>
  <c r="O47"/>
  <c r="O46"/>
  <c r="O45"/>
  <c r="O44"/>
  <c r="O43"/>
  <c r="N48"/>
  <c r="N47"/>
  <c r="N46"/>
  <c r="N45"/>
  <c r="N44"/>
  <c r="N43"/>
  <c r="M48"/>
  <c r="M47"/>
  <c r="M46"/>
  <c r="M45"/>
  <c r="M44"/>
  <c r="M43"/>
  <c r="L48"/>
  <c r="L47"/>
  <c r="L46"/>
  <c r="L45"/>
  <c r="L44"/>
  <c r="L43"/>
  <c r="K48"/>
  <c r="K47"/>
  <c r="K46"/>
  <c r="K45"/>
  <c r="K44"/>
  <c r="K43"/>
  <c r="J48"/>
  <c r="J47"/>
  <c r="J46"/>
  <c r="J45"/>
  <c r="J44"/>
  <c r="J43"/>
  <c r="I48"/>
  <c r="I47"/>
  <c r="I46"/>
  <c r="I45"/>
  <c r="I44"/>
  <c r="I43"/>
  <c r="H48"/>
  <c r="H47"/>
  <c r="H46"/>
  <c r="H45"/>
  <c r="H44"/>
  <c r="H43"/>
  <c r="G48"/>
  <c r="G47"/>
  <c r="G46"/>
  <c r="G45"/>
  <c r="G44"/>
  <c r="G43"/>
  <c r="F48"/>
  <c r="F47"/>
  <c r="F46"/>
  <c r="F45"/>
  <c r="F44"/>
  <c r="F43"/>
  <c r="E48"/>
  <c r="E47"/>
  <c r="E46"/>
  <c r="E45"/>
  <c r="E44"/>
  <c r="E43"/>
  <c r="D48"/>
  <c r="D47"/>
  <c r="D46"/>
  <c r="D45"/>
  <c r="D44"/>
  <c r="D43"/>
  <c r="C43"/>
  <c r="C48"/>
  <c r="C47"/>
  <c r="C46"/>
  <c r="C45"/>
  <c r="C44"/>
  <c r="R216" l="1"/>
  <c r="Q216"/>
  <c r="N216"/>
  <c r="M216"/>
  <c r="L216"/>
  <c r="K216"/>
  <c r="J216"/>
  <c r="I216"/>
  <c r="H216"/>
  <c r="G216"/>
  <c r="F216"/>
  <c r="E216"/>
  <c r="D216"/>
  <c r="C216"/>
  <c r="R215"/>
  <c r="Q215"/>
  <c r="N215"/>
  <c r="M215"/>
  <c r="L215"/>
  <c r="K215"/>
  <c r="J215"/>
  <c r="I215"/>
  <c r="H215"/>
  <c r="G215"/>
  <c r="F215"/>
  <c r="E215"/>
  <c r="D215"/>
  <c r="C215"/>
  <c r="R214"/>
  <c r="Q214"/>
  <c r="N214"/>
  <c r="M214"/>
  <c r="L214"/>
  <c r="K214"/>
  <c r="J214"/>
  <c r="I214"/>
  <c r="H214"/>
  <c r="G214"/>
  <c r="F214"/>
  <c r="E214"/>
  <c r="D214"/>
  <c r="C214"/>
  <c r="R213"/>
  <c r="Q213"/>
  <c r="N213"/>
  <c r="M213"/>
  <c r="L213"/>
  <c r="K213"/>
  <c r="J213"/>
  <c r="I213"/>
  <c r="H213"/>
  <c r="G213"/>
  <c r="F213"/>
  <c r="E213"/>
  <c r="D213"/>
  <c r="C213"/>
  <c r="R212"/>
  <c r="Q212"/>
  <c r="N212"/>
  <c r="M212"/>
  <c r="L212"/>
  <c r="K212"/>
  <c r="J212"/>
  <c r="I212"/>
  <c r="H212"/>
  <c r="G212"/>
  <c r="F212"/>
  <c r="E212"/>
  <c r="D212"/>
  <c r="C212"/>
  <c r="R211"/>
  <c r="Q211"/>
  <c r="N211"/>
  <c r="M211"/>
  <c r="L211"/>
  <c r="K211"/>
  <c r="J211"/>
  <c r="I211"/>
  <c r="H211"/>
  <c r="G211"/>
  <c r="F211"/>
  <c r="E211"/>
  <c r="D211"/>
  <c r="C211"/>
  <c r="R210"/>
  <c r="Q210"/>
  <c r="N210"/>
  <c r="M210"/>
  <c r="L210"/>
  <c r="K210"/>
  <c r="J210"/>
  <c r="I210"/>
  <c r="H210"/>
  <c r="G210"/>
  <c r="F210"/>
  <c r="E210"/>
  <c r="D210"/>
  <c r="C210"/>
  <c r="R209"/>
  <c r="Q209"/>
  <c r="N209"/>
  <c r="M209"/>
  <c r="L209"/>
  <c r="K209"/>
  <c r="J209"/>
  <c r="I209"/>
  <c r="H209"/>
  <c r="G209"/>
  <c r="F209"/>
  <c r="E209"/>
  <c r="D209"/>
  <c r="C209"/>
  <c r="R208"/>
  <c r="Q208"/>
  <c r="N208"/>
  <c r="M208"/>
  <c r="L208"/>
  <c r="K208"/>
  <c r="J208"/>
  <c r="I208"/>
  <c r="H208"/>
  <c r="G208"/>
  <c r="F208"/>
  <c r="E208"/>
  <c r="D208"/>
  <c r="C208"/>
  <c r="R207"/>
  <c r="Q207"/>
  <c r="N207"/>
  <c r="M207"/>
  <c r="L207"/>
  <c r="K207"/>
  <c r="J207"/>
  <c r="I207"/>
  <c r="H207"/>
  <c r="G207"/>
  <c r="F207"/>
  <c r="E207"/>
  <c r="D207"/>
  <c r="C207"/>
  <c r="R206"/>
  <c r="Q206"/>
  <c r="N206"/>
  <c r="M206"/>
  <c r="L206"/>
  <c r="K206"/>
  <c r="J206"/>
  <c r="I206"/>
  <c r="H206"/>
  <c r="G206"/>
  <c r="F206"/>
  <c r="E206"/>
  <c r="D206"/>
  <c r="C206"/>
  <c r="R203"/>
  <c r="Q203"/>
  <c r="N203"/>
  <c r="M203"/>
  <c r="L203"/>
  <c r="K203"/>
  <c r="J203"/>
  <c r="I203"/>
  <c r="H203"/>
  <c r="G203"/>
  <c r="F203"/>
  <c r="E203"/>
  <c r="D203"/>
  <c r="C203"/>
  <c r="R202"/>
  <c r="Q202"/>
  <c r="N202"/>
  <c r="M202"/>
  <c r="L202"/>
  <c r="K202"/>
  <c r="J202"/>
  <c r="I202"/>
  <c r="H202"/>
  <c r="G202"/>
  <c r="F202"/>
  <c r="E202"/>
  <c r="D202"/>
  <c r="C202"/>
  <c r="R201"/>
  <c r="Q201"/>
  <c r="N201"/>
  <c r="M201"/>
  <c r="L201"/>
  <c r="K201"/>
  <c r="J201"/>
  <c r="I201"/>
  <c r="H201"/>
  <c r="G201"/>
  <c r="F201"/>
  <c r="E201"/>
  <c r="D201"/>
  <c r="C201"/>
  <c r="R200"/>
  <c r="Q200"/>
  <c r="N200"/>
  <c r="M200"/>
  <c r="L200"/>
  <c r="K200"/>
  <c r="J200"/>
  <c r="I200"/>
  <c r="H200"/>
  <c r="G200"/>
  <c r="F200"/>
  <c r="E200"/>
  <c r="D200"/>
  <c r="C200"/>
  <c r="R199"/>
  <c r="Q199"/>
  <c r="N199"/>
  <c r="M199"/>
  <c r="L199"/>
  <c r="K199"/>
  <c r="J199"/>
  <c r="I199"/>
  <c r="H199"/>
  <c r="G199"/>
  <c r="F199"/>
  <c r="E199"/>
  <c r="D199"/>
  <c r="C199"/>
  <c r="R198"/>
  <c r="Q198"/>
  <c r="N198"/>
  <c r="M198"/>
  <c r="L198"/>
  <c r="K198"/>
  <c r="J198"/>
  <c r="I198"/>
  <c r="H198"/>
  <c r="G198"/>
  <c r="F198"/>
  <c r="E198"/>
  <c r="D198"/>
  <c r="C198"/>
  <c r="R197"/>
  <c r="Q197"/>
  <c r="N197"/>
  <c r="M197"/>
  <c r="L197"/>
  <c r="K197"/>
  <c r="J197"/>
  <c r="I197"/>
  <c r="H197"/>
  <c r="G197"/>
  <c r="F197"/>
  <c r="E197"/>
  <c r="D197"/>
  <c r="C197"/>
  <c r="R196"/>
  <c r="Q196"/>
  <c r="N196"/>
  <c r="M196"/>
  <c r="L196"/>
  <c r="K196"/>
  <c r="J196"/>
  <c r="I196"/>
  <c r="H196"/>
  <c r="G196"/>
  <c r="F196"/>
  <c r="E196"/>
  <c r="D196"/>
  <c r="C196"/>
  <c r="R195"/>
  <c r="Q195"/>
  <c r="N195"/>
  <c r="M195"/>
  <c r="L195"/>
  <c r="K195"/>
  <c r="J195"/>
  <c r="I195"/>
  <c r="H195"/>
  <c r="G195"/>
  <c r="F195"/>
  <c r="E195"/>
  <c r="D195"/>
  <c r="C195"/>
  <c r="R194"/>
  <c r="Q194"/>
  <c r="N194"/>
  <c r="M194"/>
  <c r="L194"/>
  <c r="K194"/>
  <c r="J194"/>
  <c r="I194"/>
  <c r="H194"/>
  <c r="G194"/>
  <c r="F194"/>
  <c r="E194"/>
  <c r="D194"/>
  <c r="C194"/>
  <c r="R193"/>
  <c r="Q193"/>
  <c r="N193"/>
  <c r="M193"/>
  <c r="L193"/>
  <c r="K193"/>
  <c r="J193"/>
  <c r="I193"/>
  <c r="H193"/>
  <c r="G193"/>
  <c r="F193"/>
  <c r="E193"/>
  <c r="D193"/>
  <c r="C193"/>
  <c r="R223"/>
  <c r="Q223"/>
  <c r="N223"/>
  <c r="M223"/>
  <c r="L223"/>
  <c r="K223"/>
  <c r="J223"/>
  <c r="I223"/>
  <c r="H223"/>
  <c r="G223"/>
  <c r="F223"/>
  <c r="E223"/>
  <c r="D223"/>
  <c r="C223"/>
  <c r="R229"/>
  <c r="Q229"/>
  <c r="N229"/>
  <c r="M229"/>
  <c r="L229"/>
  <c r="K229"/>
  <c r="J229"/>
  <c r="I229"/>
  <c r="H229"/>
  <c r="G229"/>
  <c r="F229"/>
  <c r="E229"/>
  <c r="D229"/>
  <c r="C229"/>
  <c r="R228"/>
  <c r="Q228"/>
  <c r="N228"/>
  <c r="M228"/>
  <c r="L228"/>
  <c r="K228"/>
  <c r="J228"/>
  <c r="I228"/>
  <c r="H228"/>
  <c r="G228"/>
  <c r="F228"/>
  <c r="E228"/>
  <c r="D228"/>
  <c r="C228"/>
  <c r="R227"/>
  <c r="Q227"/>
  <c r="N227"/>
  <c r="M227"/>
  <c r="L227"/>
  <c r="K227"/>
  <c r="J227"/>
  <c r="I227"/>
  <c r="H227"/>
  <c r="G227"/>
  <c r="F227"/>
  <c r="E227"/>
  <c r="D227"/>
  <c r="C227"/>
  <c r="R226"/>
  <c r="Q226"/>
  <c r="N226"/>
  <c r="M226"/>
  <c r="L226"/>
  <c r="K226"/>
  <c r="J226"/>
  <c r="I226"/>
  <c r="H226"/>
  <c r="G226"/>
  <c r="F226"/>
  <c r="E226"/>
  <c r="D226"/>
  <c r="C226"/>
  <c r="R225"/>
  <c r="Q225"/>
  <c r="N225"/>
  <c r="M225"/>
  <c r="L225"/>
  <c r="K225"/>
  <c r="J225"/>
  <c r="I225"/>
  <c r="H225"/>
  <c r="G225"/>
  <c r="F225"/>
  <c r="E225"/>
  <c r="D225"/>
  <c r="C225"/>
  <c r="R224"/>
  <c r="Q224"/>
  <c r="N224"/>
  <c r="M224"/>
  <c r="L224"/>
  <c r="K224"/>
  <c r="J224"/>
  <c r="I224"/>
  <c r="H224"/>
  <c r="G224"/>
  <c r="F224"/>
  <c r="E224"/>
  <c r="D224"/>
  <c r="C224"/>
  <c r="R205"/>
  <c r="Q205"/>
  <c r="N205"/>
  <c r="M205"/>
  <c r="L205"/>
  <c r="K205"/>
  <c r="J205"/>
  <c r="I205"/>
  <c r="H205"/>
  <c r="G205"/>
  <c r="F205"/>
  <c r="E205"/>
  <c r="D205"/>
  <c r="C205"/>
  <c r="R192"/>
  <c r="Q192"/>
  <c r="N192"/>
  <c r="M192"/>
  <c r="L192"/>
  <c r="K192"/>
  <c r="J192"/>
  <c r="I192"/>
  <c r="H192"/>
  <c r="G192"/>
  <c r="F192"/>
  <c r="E192"/>
  <c r="D192"/>
  <c r="C192"/>
  <c r="R52"/>
  <c r="Q52"/>
  <c r="N52"/>
  <c r="M52"/>
  <c r="L52"/>
  <c r="K52"/>
  <c r="J52"/>
  <c r="I52"/>
  <c r="H52"/>
  <c r="G52"/>
  <c r="F52"/>
  <c r="E52"/>
  <c r="D52"/>
  <c r="C52"/>
  <c r="R57"/>
  <c r="Q57"/>
  <c r="N57"/>
  <c r="M57"/>
  <c r="L57"/>
  <c r="K57"/>
  <c r="J57"/>
  <c r="I57"/>
  <c r="H57"/>
  <c r="G57"/>
  <c r="F57"/>
  <c r="E57"/>
  <c r="D57"/>
  <c r="C57"/>
  <c r="R55"/>
  <c r="Q55"/>
  <c r="N55"/>
  <c r="M55"/>
  <c r="L55"/>
  <c r="K55"/>
  <c r="J55"/>
  <c r="I55"/>
  <c r="H55"/>
  <c r="G55"/>
  <c r="F55"/>
  <c r="E55"/>
  <c r="D55"/>
  <c r="C55"/>
  <c r="R54"/>
  <c r="Q54"/>
  <c r="N54"/>
  <c r="M54"/>
  <c r="L54"/>
  <c r="K54"/>
  <c r="J54"/>
  <c r="I54"/>
  <c r="H54"/>
  <c r="G54"/>
  <c r="F54"/>
  <c r="E54"/>
  <c r="D54"/>
  <c r="C54"/>
  <c r="R51"/>
  <c r="Q51"/>
  <c r="N51"/>
  <c r="M51"/>
  <c r="L51"/>
  <c r="K51"/>
  <c r="J51"/>
  <c r="I51"/>
  <c r="H51"/>
  <c r="G51"/>
  <c r="F51"/>
  <c r="E51"/>
  <c r="D51"/>
  <c r="C51"/>
  <c r="R221"/>
  <c r="R220"/>
  <c r="R219"/>
  <c r="R218"/>
  <c r="R189"/>
  <c r="R156"/>
  <c r="R155"/>
  <c r="R154"/>
  <c r="R153"/>
  <c r="R152"/>
  <c r="R151"/>
  <c r="R150"/>
  <c r="R149"/>
  <c r="R148"/>
  <c r="R147"/>
  <c r="R146"/>
  <c r="R145"/>
  <c r="R144"/>
  <c r="R143"/>
  <c r="R142"/>
  <c r="R123"/>
  <c r="R122"/>
  <c r="R121"/>
  <c r="R120"/>
  <c r="R119"/>
  <c r="R118"/>
  <c r="R117"/>
  <c r="R116"/>
  <c r="R115"/>
  <c r="R114"/>
  <c r="R113"/>
  <c r="R112"/>
  <c r="R111"/>
  <c r="R110"/>
  <c r="R109"/>
  <c r="R108"/>
  <c r="R106"/>
  <c r="R105"/>
  <c r="R104"/>
  <c r="R103"/>
  <c r="R102"/>
  <c r="R101"/>
  <c r="R100"/>
  <c r="R99"/>
  <c r="R98"/>
  <c r="R97"/>
  <c r="R96"/>
  <c r="R95"/>
  <c r="R94"/>
  <c r="R93"/>
  <c r="R92"/>
  <c r="R90"/>
  <c r="R89"/>
  <c r="R88"/>
  <c r="R87"/>
  <c r="R86"/>
  <c r="R85"/>
  <c r="R84"/>
  <c r="R83"/>
  <c r="R82"/>
  <c r="R81"/>
  <c r="R80"/>
  <c r="R79"/>
  <c r="R78"/>
  <c r="R77"/>
  <c r="R76"/>
  <c r="R74"/>
  <c r="R73"/>
  <c r="R72"/>
  <c r="R71"/>
  <c r="R70"/>
  <c r="R69"/>
  <c r="R68"/>
  <c r="R67"/>
  <c r="R66"/>
  <c r="R65"/>
  <c r="R64"/>
  <c r="R63"/>
  <c r="R62"/>
  <c r="R61"/>
  <c r="R60"/>
  <c r="R34"/>
  <c r="R33"/>
  <c r="R31"/>
  <c r="R29"/>
  <c r="R25"/>
  <c r="R17"/>
  <c r="R16"/>
  <c r="R15"/>
  <c r="R13"/>
  <c r="R10"/>
  <c r="Q221"/>
  <c r="Q220"/>
  <c r="Q219"/>
  <c r="Q218"/>
  <c r="Q189"/>
  <c r="Q156"/>
  <c r="Q155"/>
  <c r="Q154"/>
  <c r="Q153"/>
  <c r="Q152"/>
  <c r="Q151"/>
  <c r="Q150"/>
  <c r="Q149"/>
  <c r="Q148"/>
  <c r="Q147"/>
  <c r="Q146"/>
  <c r="Q145"/>
  <c r="Q144"/>
  <c r="Q143"/>
  <c r="Q142"/>
  <c r="Q123"/>
  <c r="Q122"/>
  <c r="Q121"/>
  <c r="Q120"/>
  <c r="Q119"/>
  <c r="Q118"/>
  <c r="Q117"/>
  <c r="Q116"/>
  <c r="Q115"/>
  <c r="Q114"/>
  <c r="Q113"/>
  <c r="Q112"/>
  <c r="Q111"/>
  <c r="Q110"/>
  <c r="Q109"/>
  <c r="Q108"/>
  <c r="Q106"/>
  <c r="Q105"/>
  <c r="Q104"/>
  <c r="Q103"/>
  <c r="Q102"/>
  <c r="Q101"/>
  <c r="Q100"/>
  <c r="Q99"/>
  <c r="Q98"/>
  <c r="Q97"/>
  <c r="Q96"/>
  <c r="Q95"/>
  <c r="Q94"/>
  <c r="Q93"/>
  <c r="Q92"/>
  <c r="Q90"/>
  <c r="Q89"/>
  <c r="Q88"/>
  <c r="Q87"/>
  <c r="Q86"/>
  <c r="Q85"/>
  <c r="Q84"/>
  <c r="Q83"/>
  <c r="Q82"/>
  <c r="Q81"/>
  <c r="Q80"/>
  <c r="Q79"/>
  <c r="Q78"/>
  <c r="Q77"/>
  <c r="Q76"/>
  <c r="Q74"/>
  <c r="Q73"/>
  <c r="Q72"/>
  <c r="Q71"/>
  <c r="Q70"/>
  <c r="Q69"/>
  <c r="Q68"/>
  <c r="Q67"/>
  <c r="Q66"/>
  <c r="Q65"/>
  <c r="Q64"/>
  <c r="Q63"/>
  <c r="Q62"/>
  <c r="Q61"/>
  <c r="Q60"/>
  <c r="Q34"/>
  <c r="Q33"/>
  <c r="Q31"/>
  <c r="Q29"/>
  <c r="Q25"/>
  <c r="Q17"/>
  <c r="Q16"/>
  <c r="Q15"/>
  <c r="Q13"/>
  <c r="Q10"/>
  <c r="P221"/>
  <c r="P220"/>
  <c r="P219"/>
  <c r="P218"/>
  <c r="P189"/>
  <c r="P156"/>
  <c r="P155"/>
  <c r="P154"/>
  <c r="P153"/>
  <c r="P152"/>
  <c r="P151"/>
  <c r="P150"/>
  <c r="P149"/>
  <c r="P148"/>
  <c r="P147"/>
  <c r="P146"/>
  <c r="P145"/>
  <c r="P144"/>
  <c r="P143"/>
  <c r="P142"/>
  <c r="P123"/>
  <c r="P122"/>
  <c r="P121"/>
  <c r="P120"/>
  <c r="P119"/>
  <c r="P118"/>
  <c r="P117"/>
  <c r="P116"/>
  <c r="P115"/>
  <c r="P114"/>
  <c r="P113"/>
  <c r="P112"/>
  <c r="P111"/>
  <c r="P110"/>
  <c r="P109"/>
  <c r="P108"/>
  <c r="P106"/>
  <c r="P105"/>
  <c r="P104"/>
  <c r="P103"/>
  <c r="P102"/>
  <c r="P101"/>
  <c r="P100"/>
  <c r="P99"/>
  <c r="P98"/>
  <c r="P97"/>
  <c r="P96"/>
  <c r="P95"/>
  <c r="P94"/>
  <c r="P93"/>
  <c r="P92"/>
  <c r="P90"/>
  <c r="P89"/>
  <c r="P88"/>
  <c r="P87"/>
  <c r="P86"/>
  <c r="P85"/>
  <c r="P84"/>
  <c r="P83"/>
  <c r="P82"/>
  <c r="P81"/>
  <c r="P80"/>
  <c r="P79"/>
  <c r="P78"/>
  <c r="P77"/>
  <c r="P76"/>
  <c r="P74"/>
  <c r="P73"/>
  <c r="P72"/>
  <c r="P71"/>
  <c r="P70"/>
  <c r="P69"/>
  <c r="P68"/>
  <c r="P67"/>
  <c r="P66"/>
  <c r="P65"/>
  <c r="P64"/>
  <c r="P63"/>
  <c r="P62"/>
  <c r="P61"/>
  <c r="P60"/>
  <c r="P34"/>
  <c r="P33"/>
  <c r="P31"/>
  <c r="P29"/>
  <c r="P25"/>
  <c r="P17"/>
  <c r="P16"/>
  <c r="P15"/>
  <c r="P13"/>
  <c r="P10"/>
  <c r="O221"/>
  <c r="O220"/>
  <c r="O219"/>
  <c r="O218"/>
  <c r="O189"/>
  <c r="O156"/>
  <c r="O155"/>
  <c r="O154"/>
  <c r="O153"/>
  <c r="O152"/>
  <c r="O151"/>
  <c r="O150"/>
  <c r="O149"/>
  <c r="O148"/>
  <c r="O147"/>
  <c r="O146"/>
  <c r="O145"/>
  <c r="O144"/>
  <c r="O143"/>
  <c r="O142"/>
  <c r="O123"/>
  <c r="O122"/>
  <c r="O121"/>
  <c r="O120"/>
  <c r="O119"/>
  <c r="O118"/>
  <c r="O117"/>
  <c r="O116"/>
  <c r="O115"/>
  <c r="O114"/>
  <c r="O113"/>
  <c r="O112"/>
  <c r="O111"/>
  <c r="O110"/>
  <c r="O109"/>
  <c r="O108"/>
  <c r="O106"/>
  <c r="O105"/>
  <c r="O104"/>
  <c r="O103"/>
  <c r="O102"/>
  <c r="O101"/>
  <c r="O100"/>
  <c r="O99"/>
  <c r="O98"/>
  <c r="O97"/>
  <c r="O96"/>
  <c r="O95"/>
  <c r="O94"/>
  <c r="O93"/>
  <c r="O92"/>
  <c r="O90"/>
  <c r="O89"/>
  <c r="O88"/>
  <c r="O87"/>
  <c r="O86"/>
  <c r="O85"/>
  <c r="O84"/>
  <c r="O83"/>
  <c r="O82"/>
  <c r="O81"/>
  <c r="O80"/>
  <c r="O79"/>
  <c r="O78"/>
  <c r="O77"/>
  <c r="O76"/>
  <c r="O74"/>
  <c r="O73"/>
  <c r="O72"/>
  <c r="O71"/>
  <c r="O70"/>
  <c r="O69"/>
  <c r="O68"/>
  <c r="O67"/>
  <c r="O66"/>
  <c r="O65"/>
  <c r="O64"/>
  <c r="O63"/>
  <c r="O62"/>
  <c r="O61"/>
  <c r="O60"/>
  <c r="O34"/>
  <c r="O33"/>
  <c r="O31"/>
  <c r="O29"/>
  <c r="O25"/>
  <c r="O17"/>
  <c r="O16"/>
  <c r="O15"/>
  <c r="O13"/>
  <c r="O10"/>
  <c r="N221"/>
  <c r="N220"/>
  <c r="N219"/>
  <c r="N218"/>
  <c r="N189"/>
  <c r="N156"/>
  <c r="N155"/>
  <c r="N154"/>
  <c r="N153"/>
  <c r="N152"/>
  <c r="N151"/>
  <c r="N150"/>
  <c r="N149"/>
  <c r="N148"/>
  <c r="N147"/>
  <c r="N146"/>
  <c r="N145"/>
  <c r="N144"/>
  <c r="N143"/>
  <c r="N142"/>
  <c r="N123"/>
  <c r="N122"/>
  <c r="N121"/>
  <c r="N120"/>
  <c r="N119"/>
  <c r="N118"/>
  <c r="N117"/>
  <c r="N116"/>
  <c r="N115"/>
  <c r="N114"/>
  <c r="N113"/>
  <c r="N112"/>
  <c r="N111"/>
  <c r="N110"/>
  <c r="N109"/>
  <c r="N108"/>
  <c r="N106"/>
  <c r="N105"/>
  <c r="N104"/>
  <c r="N103"/>
  <c r="N102"/>
  <c r="N101"/>
  <c r="N100"/>
  <c r="N99"/>
  <c r="N98"/>
  <c r="N97"/>
  <c r="N96"/>
  <c r="N95"/>
  <c r="N94"/>
  <c r="N93"/>
  <c r="N92"/>
  <c r="N90"/>
  <c r="N89"/>
  <c r="N88"/>
  <c r="N87"/>
  <c r="N86"/>
  <c r="N85"/>
  <c r="N84"/>
  <c r="N83"/>
  <c r="N82"/>
  <c r="N81"/>
  <c r="N80"/>
  <c r="N79"/>
  <c r="N78"/>
  <c r="N77"/>
  <c r="N76"/>
  <c r="N74"/>
  <c r="N73"/>
  <c r="N72"/>
  <c r="N71"/>
  <c r="N70"/>
  <c r="N69"/>
  <c r="N68"/>
  <c r="N67"/>
  <c r="N66"/>
  <c r="N65"/>
  <c r="N64"/>
  <c r="N63"/>
  <c r="N62"/>
  <c r="N61"/>
  <c r="N60"/>
  <c r="N34"/>
  <c r="N33"/>
  <c r="N31"/>
  <c r="N29"/>
  <c r="N25"/>
  <c r="N17"/>
  <c r="N16"/>
  <c r="N15"/>
  <c r="N13"/>
  <c r="N10"/>
  <c r="M221"/>
  <c r="M220"/>
  <c r="M219"/>
  <c r="M218"/>
  <c r="M189"/>
  <c r="M156"/>
  <c r="M155"/>
  <c r="M154"/>
  <c r="M153"/>
  <c r="M152"/>
  <c r="M151"/>
  <c r="M150"/>
  <c r="M149"/>
  <c r="M148"/>
  <c r="M147"/>
  <c r="M146"/>
  <c r="M145"/>
  <c r="M144"/>
  <c r="M143"/>
  <c r="M142"/>
  <c r="M123"/>
  <c r="M122"/>
  <c r="M121"/>
  <c r="M120"/>
  <c r="M119"/>
  <c r="M118"/>
  <c r="M117"/>
  <c r="M116"/>
  <c r="M115"/>
  <c r="M114"/>
  <c r="M113"/>
  <c r="M112"/>
  <c r="M111"/>
  <c r="M110"/>
  <c r="M109"/>
  <c r="M108"/>
  <c r="M106"/>
  <c r="M105"/>
  <c r="M104"/>
  <c r="M103"/>
  <c r="M102"/>
  <c r="M101"/>
  <c r="M100"/>
  <c r="M99"/>
  <c r="M98"/>
  <c r="M97"/>
  <c r="M96"/>
  <c r="M95"/>
  <c r="M94"/>
  <c r="M93"/>
  <c r="M92"/>
  <c r="M90"/>
  <c r="M89"/>
  <c r="M88"/>
  <c r="M87"/>
  <c r="M86"/>
  <c r="M85"/>
  <c r="M84"/>
  <c r="M83"/>
  <c r="M82"/>
  <c r="M81"/>
  <c r="M80"/>
  <c r="M79"/>
  <c r="M78"/>
  <c r="M77"/>
  <c r="M76"/>
  <c r="M74"/>
  <c r="M73"/>
  <c r="M72"/>
  <c r="M71"/>
  <c r="M70"/>
  <c r="M69"/>
  <c r="M68"/>
  <c r="M67"/>
  <c r="M66"/>
  <c r="M65"/>
  <c r="M64"/>
  <c r="M63"/>
  <c r="M62"/>
  <c r="M61"/>
  <c r="M60"/>
  <c r="M34"/>
  <c r="M33"/>
  <c r="M31"/>
  <c r="M29"/>
  <c r="M25"/>
  <c r="M17"/>
  <c r="M16"/>
  <c r="M15"/>
  <c r="M13"/>
  <c r="M10"/>
  <c r="L221"/>
  <c r="L220"/>
  <c r="L219"/>
  <c r="L218"/>
  <c r="L189"/>
  <c r="L156"/>
  <c r="L155"/>
  <c r="L154"/>
  <c r="L153"/>
  <c r="L152"/>
  <c r="L151"/>
  <c r="L150"/>
  <c r="L149"/>
  <c r="L148"/>
  <c r="L147"/>
  <c r="L146"/>
  <c r="L145"/>
  <c r="L144"/>
  <c r="L143"/>
  <c r="L142"/>
  <c r="L123"/>
  <c r="L122"/>
  <c r="L121"/>
  <c r="L120"/>
  <c r="L119"/>
  <c r="L118"/>
  <c r="L117"/>
  <c r="L116"/>
  <c r="L115"/>
  <c r="L114"/>
  <c r="L113"/>
  <c r="L112"/>
  <c r="L111"/>
  <c r="L110"/>
  <c r="L109"/>
  <c r="L108"/>
  <c r="L106"/>
  <c r="L105"/>
  <c r="L104"/>
  <c r="L103"/>
  <c r="L102"/>
  <c r="L101"/>
  <c r="L100"/>
  <c r="L99"/>
  <c r="L98"/>
  <c r="L97"/>
  <c r="L96"/>
  <c r="L95"/>
  <c r="L94"/>
  <c r="L93"/>
  <c r="L92"/>
  <c r="L90"/>
  <c r="L89"/>
  <c r="L88"/>
  <c r="L87"/>
  <c r="L86"/>
  <c r="L85"/>
  <c r="L84"/>
  <c r="L83"/>
  <c r="L82"/>
  <c r="L81"/>
  <c r="L80"/>
  <c r="L79"/>
  <c r="L78"/>
  <c r="L77"/>
  <c r="L76"/>
  <c r="L74"/>
  <c r="L73"/>
  <c r="L72"/>
  <c r="L71"/>
  <c r="L70"/>
  <c r="L69"/>
  <c r="L68"/>
  <c r="L67"/>
  <c r="L66"/>
  <c r="L65"/>
  <c r="L64"/>
  <c r="L63"/>
  <c r="L62"/>
  <c r="L61"/>
  <c r="L60"/>
  <c r="L34"/>
  <c r="L33"/>
  <c r="L31"/>
  <c r="L29"/>
  <c r="L25"/>
  <c r="L17"/>
  <c r="L16"/>
  <c r="L15"/>
  <c r="L13"/>
  <c r="L10"/>
  <c r="K221"/>
  <c r="K220"/>
  <c r="K219"/>
  <c r="K218"/>
  <c r="K189"/>
  <c r="K156"/>
  <c r="K155"/>
  <c r="K154"/>
  <c r="K153"/>
  <c r="K152"/>
  <c r="K151"/>
  <c r="K150"/>
  <c r="K149"/>
  <c r="K148"/>
  <c r="K147"/>
  <c r="K146"/>
  <c r="K145"/>
  <c r="K144"/>
  <c r="K143"/>
  <c r="K142"/>
  <c r="K123"/>
  <c r="K122"/>
  <c r="K121"/>
  <c r="K120"/>
  <c r="K119"/>
  <c r="K118"/>
  <c r="K117"/>
  <c r="K116"/>
  <c r="K115"/>
  <c r="K114"/>
  <c r="K113"/>
  <c r="K112"/>
  <c r="K111"/>
  <c r="K110"/>
  <c r="K109"/>
  <c r="K108"/>
  <c r="K106"/>
  <c r="K105"/>
  <c r="K104"/>
  <c r="K103"/>
  <c r="K102"/>
  <c r="K101"/>
  <c r="K100"/>
  <c r="K99"/>
  <c r="K98"/>
  <c r="K97"/>
  <c r="K96"/>
  <c r="K95"/>
  <c r="K94"/>
  <c r="K93"/>
  <c r="K92"/>
  <c r="K90"/>
  <c r="K89"/>
  <c r="K88"/>
  <c r="K87"/>
  <c r="K86"/>
  <c r="K85"/>
  <c r="K84"/>
  <c r="K83"/>
  <c r="K82"/>
  <c r="K81"/>
  <c r="K80"/>
  <c r="K79"/>
  <c r="K78"/>
  <c r="K77"/>
  <c r="K76"/>
  <c r="K74"/>
  <c r="K73"/>
  <c r="K72"/>
  <c r="K71"/>
  <c r="K70"/>
  <c r="K69"/>
  <c r="K68"/>
  <c r="K67"/>
  <c r="K66"/>
  <c r="K65"/>
  <c r="K64"/>
  <c r="K63"/>
  <c r="K62"/>
  <c r="K61"/>
  <c r="K60"/>
  <c r="K34"/>
  <c r="K33"/>
  <c r="K31"/>
  <c r="K29"/>
  <c r="K25"/>
  <c r="K17"/>
  <c r="K16"/>
  <c r="K15"/>
  <c r="K13"/>
  <c r="K10"/>
  <c r="J221"/>
  <c r="J220"/>
  <c r="J219"/>
  <c r="J218"/>
  <c r="J189"/>
  <c r="J156"/>
  <c r="J155"/>
  <c r="J154"/>
  <c r="J153"/>
  <c r="J152"/>
  <c r="J151"/>
  <c r="J150"/>
  <c r="J149"/>
  <c r="J148"/>
  <c r="J147"/>
  <c r="J146"/>
  <c r="J145"/>
  <c r="J144"/>
  <c r="J143"/>
  <c r="J142"/>
  <c r="J123"/>
  <c r="J122"/>
  <c r="J121"/>
  <c r="J120"/>
  <c r="J119"/>
  <c r="J118"/>
  <c r="J117"/>
  <c r="J116"/>
  <c r="J115"/>
  <c r="J114"/>
  <c r="J113"/>
  <c r="J112"/>
  <c r="J111"/>
  <c r="J110"/>
  <c r="J109"/>
  <c r="J108"/>
  <c r="J106"/>
  <c r="J105"/>
  <c r="J104"/>
  <c r="J103"/>
  <c r="J102"/>
  <c r="J101"/>
  <c r="J100"/>
  <c r="J99"/>
  <c r="J98"/>
  <c r="J97"/>
  <c r="J96"/>
  <c r="J95"/>
  <c r="J94"/>
  <c r="J93"/>
  <c r="J92"/>
  <c r="J90"/>
  <c r="J89"/>
  <c r="J88"/>
  <c r="J87"/>
  <c r="J86"/>
  <c r="J85"/>
  <c r="J84"/>
  <c r="J83"/>
  <c r="J82"/>
  <c r="J81"/>
  <c r="J80"/>
  <c r="J79"/>
  <c r="J78"/>
  <c r="J77"/>
  <c r="J76"/>
  <c r="J74"/>
  <c r="J73"/>
  <c r="J72"/>
  <c r="J71"/>
  <c r="J70"/>
  <c r="J69"/>
  <c r="J68"/>
  <c r="J67"/>
  <c r="J66"/>
  <c r="J65"/>
  <c r="J64"/>
  <c r="J63"/>
  <c r="J62"/>
  <c r="J61"/>
  <c r="J60"/>
  <c r="J34"/>
  <c r="J33"/>
  <c r="J31"/>
  <c r="J29"/>
  <c r="J25"/>
  <c r="J17"/>
  <c r="J16"/>
  <c r="J15"/>
  <c r="J13"/>
  <c r="J10"/>
  <c r="I221"/>
  <c r="I220"/>
  <c r="I219"/>
  <c r="I218"/>
  <c r="I189"/>
  <c r="I156"/>
  <c r="I155"/>
  <c r="I154"/>
  <c r="I153"/>
  <c r="I152"/>
  <c r="I151"/>
  <c r="I150"/>
  <c r="I149"/>
  <c r="I148"/>
  <c r="I147"/>
  <c r="I146"/>
  <c r="I145"/>
  <c r="I144"/>
  <c r="I143"/>
  <c r="I142"/>
  <c r="I123"/>
  <c r="I122"/>
  <c r="I121"/>
  <c r="I120"/>
  <c r="I119"/>
  <c r="I118"/>
  <c r="I117"/>
  <c r="I116"/>
  <c r="I115"/>
  <c r="I114"/>
  <c r="I113"/>
  <c r="I112"/>
  <c r="I111"/>
  <c r="I110"/>
  <c r="I109"/>
  <c r="I108"/>
  <c r="I106"/>
  <c r="I105"/>
  <c r="I104"/>
  <c r="I103"/>
  <c r="I102"/>
  <c r="I101"/>
  <c r="I100"/>
  <c r="I99"/>
  <c r="I98"/>
  <c r="I97"/>
  <c r="I96"/>
  <c r="I95"/>
  <c r="I94"/>
  <c r="I93"/>
  <c r="I92"/>
  <c r="I90"/>
  <c r="I89"/>
  <c r="I88"/>
  <c r="I87"/>
  <c r="I86"/>
  <c r="I85"/>
  <c r="I84"/>
  <c r="I83"/>
  <c r="I82"/>
  <c r="I81"/>
  <c r="I80"/>
  <c r="I79"/>
  <c r="I78"/>
  <c r="I77"/>
  <c r="I76"/>
  <c r="I74"/>
  <c r="I73"/>
  <c r="I72"/>
  <c r="I71"/>
  <c r="I70"/>
  <c r="I69"/>
  <c r="I68"/>
  <c r="I67"/>
  <c r="I66"/>
  <c r="I65"/>
  <c r="I64"/>
  <c r="I63"/>
  <c r="I62"/>
  <c r="I61"/>
  <c r="I60"/>
  <c r="I34"/>
  <c r="I33"/>
  <c r="I31"/>
  <c r="I29"/>
  <c r="I25"/>
  <c r="I17"/>
  <c r="I16"/>
  <c r="I15"/>
  <c r="I13"/>
  <c r="I10"/>
  <c r="H221"/>
  <c r="H220"/>
  <c r="H219"/>
  <c r="H218"/>
  <c r="H189"/>
  <c r="H156"/>
  <c r="H155"/>
  <c r="H154"/>
  <c r="H153"/>
  <c r="H152"/>
  <c r="H151"/>
  <c r="H150"/>
  <c r="H149"/>
  <c r="H148"/>
  <c r="H147"/>
  <c r="H146"/>
  <c r="H145"/>
  <c r="H144"/>
  <c r="H143"/>
  <c r="H142"/>
  <c r="H123"/>
  <c r="H122"/>
  <c r="H121"/>
  <c r="H120"/>
  <c r="H119"/>
  <c r="H118"/>
  <c r="H117"/>
  <c r="H116"/>
  <c r="H115"/>
  <c r="H114"/>
  <c r="H113"/>
  <c r="H112"/>
  <c r="H111"/>
  <c r="H110"/>
  <c r="H109"/>
  <c r="H108"/>
  <c r="H106"/>
  <c r="H105"/>
  <c r="H104"/>
  <c r="H103"/>
  <c r="H102"/>
  <c r="H101"/>
  <c r="H100"/>
  <c r="H99"/>
  <c r="H98"/>
  <c r="H97"/>
  <c r="H96"/>
  <c r="H95"/>
  <c r="H94"/>
  <c r="H93"/>
  <c r="H92"/>
  <c r="H90"/>
  <c r="H89"/>
  <c r="H88"/>
  <c r="H87"/>
  <c r="H86"/>
  <c r="H85"/>
  <c r="H84"/>
  <c r="H83"/>
  <c r="H82"/>
  <c r="H81"/>
  <c r="H80"/>
  <c r="H79"/>
  <c r="H78"/>
  <c r="H77"/>
  <c r="H76"/>
  <c r="H74"/>
  <c r="H73"/>
  <c r="H72"/>
  <c r="H71"/>
  <c r="H70"/>
  <c r="H69"/>
  <c r="H68"/>
  <c r="H67"/>
  <c r="H66"/>
  <c r="H65"/>
  <c r="H64"/>
  <c r="H63"/>
  <c r="H62"/>
  <c r="H61"/>
  <c r="H60"/>
  <c r="H34"/>
  <c r="H33"/>
  <c r="H31"/>
  <c r="H29"/>
  <c r="H25"/>
  <c r="H17"/>
  <c r="H16"/>
  <c r="H15"/>
  <c r="H13"/>
  <c r="H10"/>
  <c r="G221"/>
  <c r="G220"/>
  <c r="G219"/>
  <c r="G218"/>
  <c r="G189"/>
  <c r="G156"/>
  <c r="G155"/>
  <c r="G154"/>
  <c r="G153"/>
  <c r="G152"/>
  <c r="G151"/>
  <c r="G150"/>
  <c r="G149"/>
  <c r="G148"/>
  <c r="G147"/>
  <c r="G146"/>
  <c r="G145"/>
  <c r="G144"/>
  <c r="G143"/>
  <c r="G142"/>
  <c r="G123"/>
  <c r="G122"/>
  <c r="G121"/>
  <c r="G120"/>
  <c r="G119"/>
  <c r="G118"/>
  <c r="G117"/>
  <c r="G116"/>
  <c r="G115"/>
  <c r="G114"/>
  <c r="G113"/>
  <c r="G112"/>
  <c r="G111"/>
  <c r="G110"/>
  <c r="G109"/>
  <c r="G108"/>
  <c r="G106"/>
  <c r="G105"/>
  <c r="G104"/>
  <c r="G103"/>
  <c r="G102"/>
  <c r="G101"/>
  <c r="G100"/>
  <c r="G99"/>
  <c r="G98"/>
  <c r="G97"/>
  <c r="G96"/>
  <c r="G95"/>
  <c r="G94"/>
  <c r="G93"/>
  <c r="G92"/>
  <c r="G90"/>
  <c r="G89"/>
  <c r="G88"/>
  <c r="G87"/>
  <c r="G86"/>
  <c r="G85"/>
  <c r="G84"/>
  <c r="G83"/>
  <c r="G82"/>
  <c r="G81"/>
  <c r="G80"/>
  <c r="G79"/>
  <c r="G78"/>
  <c r="G77"/>
  <c r="G76"/>
  <c r="G74"/>
  <c r="G73"/>
  <c r="G72"/>
  <c r="G71"/>
  <c r="G70"/>
  <c r="G69"/>
  <c r="G68"/>
  <c r="G67"/>
  <c r="G66"/>
  <c r="G65"/>
  <c r="G64"/>
  <c r="G63"/>
  <c r="G62"/>
  <c r="G61"/>
  <c r="G60"/>
  <c r="G34"/>
  <c r="G33"/>
  <c r="G31"/>
  <c r="G29"/>
  <c r="G25"/>
  <c r="G17"/>
  <c r="G16"/>
  <c r="G15"/>
  <c r="G13"/>
  <c r="G10"/>
  <c r="F221"/>
  <c r="F220"/>
  <c r="F219"/>
  <c r="F218"/>
  <c r="F189"/>
  <c r="F156"/>
  <c r="F155"/>
  <c r="F154"/>
  <c r="F153"/>
  <c r="F152"/>
  <c r="F151"/>
  <c r="F150"/>
  <c r="F149"/>
  <c r="F148"/>
  <c r="F147"/>
  <c r="F146"/>
  <c r="F145"/>
  <c r="F144"/>
  <c r="F143"/>
  <c r="F142"/>
  <c r="F123"/>
  <c r="F122"/>
  <c r="F121"/>
  <c r="F120"/>
  <c r="F119"/>
  <c r="F118"/>
  <c r="F117"/>
  <c r="F116"/>
  <c r="F115"/>
  <c r="F114"/>
  <c r="F113"/>
  <c r="F112"/>
  <c r="F111"/>
  <c r="F110"/>
  <c r="F109"/>
  <c r="F108"/>
  <c r="F106"/>
  <c r="F105"/>
  <c r="F104"/>
  <c r="F103"/>
  <c r="F102"/>
  <c r="F101"/>
  <c r="F100"/>
  <c r="F99"/>
  <c r="F98"/>
  <c r="F97"/>
  <c r="F96"/>
  <c r="F95"/>
  <c r="F94"/>
  <c r="F93"/>
  <c r="F92"/>
  <c r="F90"/>
  <c r="F89"/>
  <c r="F88"/>
  <c r="F87"/>
  <c r="F86"/>
  <c r="F85"/>
  <c r="F84"/>
  <c r="F83"/>
  <c r="F82"/>
  <c r="F81"/>
  <c r="F80"/>
  <c r="F79"/>
  <c r="F78"/>
  <c r="F77"/>
  <c r="F76"/>
  <c r="F74"/>
  <c r="F73"/>
  <c r="F72"/>
  <c r="F71"/>
  <c r="F70"/>
  <c r="F69"/>
  <c r="F68"/>
  <c r="F67"/>
  <c r="F66"/>
  <c r="F65"/>
  <c r="F64"/>
  <c r="F63"/>
  <c r="F62"/>
  <c r="F61"/>
  <c r="F60"/>
  <c r="F34"/>
  <c r="F33"/>
  <c r="F31"/>
  <c r="F29"/>
  <c r="F25"/>
  <c r="F17"/>
  <c r="F16"/>
  <c r="F15"/>
  <c r="F13"/>
  <c r="F10"/>
  <c r="E221"/>
  <c r="E220"/>
  <c r="E219"/>
  <c r="E218"/>
  <c r="E189"/>
  <c r="E156"/>
  <c r="E155"/>
  <c r="E154"/>
  <c r="E153"/>
  <c r="E152"/>
  <c r="E151"/>
  <c r="E150"/>
  <c r="E149"/>
  <c r="E148"/>
  <c r="E147"/>
  <c r="E146"/>
  <c r="E145"/>
  <c r="E144"/>
  <c r="E143"/>
  <c r="E142"/>
  <c r="E123"/>
  <c r="E122"/>
  <c r="E121"/>
  <c r="E120"/>
  <c r="E119"/>
  <c r="E118"/>
  <c r="E117"/>
  <c r="E116"/>
  <c r="E115"/>
  <c r="E114"/>
  <c r="E113"/>
  <c r="E112"/>
  <c r="E111"/>
  <c r="E110"/>
  <c r="E109"/>
  <c r="E108"/>
  <c r="E106"/>
  <c r="E105"/>
  <c r="E104"/>
  <c r="E103"/>
  <c r="E102"/>
  <c r="E101"/>
  <c r="E100"/>
  <c r="E99"/>
  <c r="E98"/>
  <c r="E97"/>
  <c r="E96"/>
  <c r="E95"/>
  <c r="E94"/>
  <c r="E93"/>
  <c r="E92"/>
  <c r="E90"/>
  <c r="E89"/>
  <c r="E88"/>
  <c r="E87"/>
  <c r="E86"/>
  <c r="E85"/>
  <c r="E84"/>
  <c r="E83"/>
  <c r="E82"/>
  <c r="E81"/>
  <c r="E80"/>
  <c r="E79"/>
  <c r="E78"/>
  <c r="E77"/>
  <c r="E76"/>
  <c r="E74"/>
  <c r="E73"/>
  <c r="E72"/>
  <c r="E71"/>
  <c r="E70"/>
  <c r="E69"/>
  <c r="E68"/>
  <c r="E67"/>
  <c r="E66"/>
  <c r="E65"/>
  <c r="E64"/>
  <c r="E63"/>
  <c r="E62"/>
  <c r="E61"/>
  <c r="E60"/>
  <c r="E34"/>
  <c r="E33"/>
  <c r="E31"/>
  <c r="E29"/>
  <c r="E25"/>
  <c r="E17"/>
  <c r="E16"/>
  <c r="E15"/>
  <c r="E13"/>
  <c r="E10"/>
  <c r="D221"/>
  <c r="D220"/>
  <c r="D219"/>
  <c r="D218"/>
  <c r="D189"/>
  <c r="D156"/>
  <c r="D155"/>
  <c r="D154"/>
  <c r="D153"/>
  <c r="D152"/>
  <c r="D151"/>
  <c r="D150"/>
  <c r="D149"/>
  <c r="D148"/>
  <c r="D147"/>
  <c r="D146"/>
  <c r="D145"/>
  <c r="D144"/>
  <c r="D143"/>
  <c r="D142"/>
  <c r="D123"/>
  <c r="D122"/>
  <c r="D121"/>
  <c r="D120"/>
  <c r="D119"/>
  <c r="D118"/>
  <c r="D117"/>
  <c r="D116"/>
  <c r="D115"/>
  <c r="D114"/>
  <c r="D113"/>
  <c r="D112"/>
  <c r="D111"/>
  <c r="D110"/>
  <c r="D109"/>
  <c r="D108"/>
  <c r="D106"/>
  <c r="D105"/>
  <c r="D104"/>
  <c r="D103"/>
  <c r="D102"/>
  <c r="D101"/>
  <c r="D100"/>
  <c r="D99"/>
  <c r="D98"/>
  <c r="D97"/>
  <c r="D96"/>
  <c r="D95"/>
  <c r="D94"/>
  <c r="D93"/>
  <c r="D92"/>
  <c r="D90"/>
  <c r="D89"/>
  <c r="D88"/>
  <c r="D87"/>
  <c r="D86"/>
  <c r="D85"/>
  <c r="D84"/>
  <c r="D83"/>
  <c r="D82"/>
  <c r="D81"/>
  <c r="D80"/>
  <c r="D79"/>
  <c r="D78"/>
  <c r="D77"/>
  <c r="D76"/>
  <c r="D74"/>
  <c r="D73"/>
  <c r="D72"/>
  <c r="D71"/>
  <c r="D70"/>
  <c r="D69"/>
  <c r="D68"/>
  <c r="D67"/>
  <c r="D66"/>
  <c r="D65"/>
  <c r="D64"/>
  <c r="D63"/>
  <c r="D62"/>
  <c r="D61"/>
  <c r="D60"/>
  <c r="D34"/>
  <c r="D33"/>
  <c r="D31"/>
  <c r="D29"/>
  <c r="D25"/>
  <c r="D17"/>
  <c r="D16"/>
  <c r="D15"/>
  <c r="D13"/>
  <c r="D10"/>
  <c r="C221"/>
  <c r="C220"/>
  <c r="C219"/>
  <c r="C218"/>
  <c r="C189"/>
  <c r="C123"/>
  <c r="C122"/>
  <c r="C121"/>
  <c r="C120"/>
  <c r="C119"/>
  <c r="C118"/>
  <c r="C117"/>
  <c r="C116"/>
  <c r="C115"/>
  <c r="C114"/>
  <c r="C113"/>
  <c r="C112"/>
  <c r="C111"/>
  <c r="C110"/>
  <c r="C109"/>
  <c r="C108"/>
  <c r="C106"/>
  <c r="C105"/>
  <c r="C104"/>
  <c r="C103"/>
  <c r="C102"/>
  <c r="C101"/>
  <c r="C100"/>
  <c r="C99"/>
  <c r="C98"/>
  <c r="C97"/>
  <c r="C96"/>
  <c r="C95"/>
  <c r="C94"/>
  <c r="C93"/>
  <c r="C92"/>
  <c r="C90"/>
  <c r="C89"/>
  <c r="C88"/>
  <c r="C87"/>
  <c r="C86"/>
  <c r="C85"/>
  <c r="C84"/>
  <c r="C83"/>
  <c r="C82"/>
  <c r="C81"/>
  <c r="C80"/>
  <c r="C79"/>
  <c r="C78"/>
  <c r="C77"/>
  <c r="C76"/>
  <c r="C74"/>
  <c r="C73"/>
  <c r="C72"/>
  <c r="C71"/>
  <c r="C70"/>
  <c r="C69"/>
  <c r="C68"/>
  <c r="C67"/>
  <c r="C66"/>
  <c r="C65"/>
  <c r="C64"/>
  <c r="C63"/>
  <c r="C62"/>
  <c r="C61"/>
  <c r="C60"/>
  <c r="C31"/>
  <c r="C34"/>
  <c r="C33"/>
  <c r="B31"/>
  <c r="B29"/>
  <c r="C29"/>
  <c r="C17"/>
  <c r="C16"/>
  <c r="C15"/>
  <c r="C25"/>
  <c r="C13"/>
  <c r="C10"/>
  <c r="D23"/>
  <c r="E23"/>
  <c r="F23"/>
  <c r="G23"/>
  <c r="H23"/>
  <c r="I23"/>
  <c r="J23"/>
  <c r="K23"/>
  <c r="L23"/>
  <c r="M23"/>
  <c r="N23"/>
  <c r="O23"/>
  <c r="P23"/>
  <c r="Q23"/>
  <c r="R23"/>
  <c r="D24"/>
  <c r="E24"/>
  <c r="F24"/>
  <c r="G24"/>
  <c r="H24"/>
  <c r="I24"/>
  <c r="J24"/>
  <c r="K24"/>
  <c r="L24"/>
  <c r="M24"/>
  <c r="N24"/>
  <c r="O24"/>
  <c r="P24"/>
  <c r="Q24"/>
  <c r="R24"/>
  <c r="C24"/>
  <c r="C23"/>
  <c r="D9"/>
  <c r="E9"/>
  <c r="F9"/>
  <c r="G9"/>
  <c r="H9"/>
  <c r="I9"/>
  <c r="J9"/>
  <c r="K9"/>
  <c r="L9"/>
  <c r="M9"/>
  <c r="N9"/>
  <c r="O9"/>
  <c r="P9"/>
  <c r="Q9"/>
  <c r="R9"/>
  <c r="C9"/>
  <c r="D61" i="9"/>
  <c r="D60"/>
  <c r="C41" i="10"/>
  <c r="N58" i="9"/>
  <c r="J58"/>
  <c r="H58"/>
  <c r="G58"/>
  <c r="E60" s="1"/>
  <c r="E58"/>
  <c r="D58"/>
  <c r="G59" l="1"/>
  <c r="E61"/>
  <c r="F61"/>
</calcChain>
</file>

<file path=xl/connections.xml><?xml version="1.0" encoding="utf-8"?>
<connections xmlns="http://schemas.openxmlformats.org/spreadsheetml/2006/main">
  <connection id="1" name="Connection" type="4" refreshedVersion="3" background="1" saveData="1">
    <webPr sourceData="1" parsePre="1" consecutive="1" xl2000="1" url="file:///C:/Projects/Benchmarks/branches/v1.1_3.1/Hospital/nrel/new/1A_USA_FL_MIAMI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162"/>
        <x v="280"/>
        <x v="561"/>
      </tables>
    </webPr>
  </connection>
  <connection id="2" name="Connection1" type="4" refreshedVersion="3" background="1" saveData="1">
    <webPr sourceData="1" parsePre="1" consecutive="1" xl2000="1" url="file:///C:/Projects/Benchmarks/branches/v1.1_3.1/Hospital/nrel/new/2A_USA_TX_HOUSTON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162"/>
        <x v="280"/>
        <x v="561"/>
      </tables>
    </webPr>
  </connection>
  <connection id="3" name="Connection10" type="4" refreshedVersion="3" background="1" saveData="1">
    <webPr sourceData="1" parsePre="1" consecutive="1" xl2000="1" url="file:///C:/Projects/Benchmarks/branches/v1.1_3.1/Hospital/nrel/new/5A_USA_IL_CHICAGO-OHARE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162"/>
        <x v="280"/>
        <x v="561"/>
      </tables>
    </webPr>
  </connection>
  <connection id="4" name="Connection11" type="4" refreshedVersion="3" background="1" saveData="1">
    <webPr sourceData="1" parsePre="1" consecutive="1" xl2000="1" url="file:///C:/Projects/Benchmarks/branches/v1.1_3.1/Hospital/nrel/new/5B_USA_CO_BOULDER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162"/>
        <x v="280"/>
        <x v="561"/>
      </tables>
    </webPr>
  </connection>
  <connection id="5" name="Connection12" type="4" refreshedVersion="3" background="1" saveData="1">
    <webPr sourceData="1" parsePre="1" consecutive="1" xl2000="1" url="file:///C:/Projects/Benchmarks/branches/v1.1_3.1/Hospital/nrel/new/6A_USA_MN_MINNEAPOLI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162"/>
        <x v="280"/>
        <x v="561"/>
      </tables>
    </webPr>
  </connection>
  <connection id="6" name="Connection13" type="4" refreshedVersion="3" background="1" saveData="1">
    <webPr sourceData="1" parsePre="1" consecutive="1" xl2000="1" url="file:///C:/Projects/Benchmarks/branches/v1.1_3.1/Hospital/nrel/new/6B_USA_MT_HELENA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162"/>
        <x v="280"/>
        <x v="561"/>
      </tables>
    </webPr>
  </connection>
  <connection id="7" name="Connection14" type="4" refreshedVersion="3" background="1" saveData="1">
    <webPr sourceData="1" parsePre="1" consecutive="1" xl2000="1" url="file:///C:/Projects/Benchmarks/branches/v1.1_3.1/Hospital/nrel/new/7A_USA_MN_DULUTH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162"/>
        <x v="280"/>
        <x v="561"/>
      </tables>
    </webPr>
  </connection>
  <connection id="8" name="Connection15" type="4" refreshedVersion="3" background="1" saveData="1">
    <webPr sourceData="1" parsePre="1" consecutive="1" xl2000="1" url="file:///C:/Projects/Benchmarks/branches/v1.1_3.1/Hospital/nrel/new/8A_USA_AK_FAIRBANK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162"/>
        <x v="280"/>
        <x v="561"/>
      </tables>
    </webPr>
  </connection>
  <connection id="9" name="Connection2" type="4" refreshedVersion="3" background="1" saveData="1">
    <webPr sourceData="1" parsePre="1" consecutive="1" xl2000="1" url="file:///C:/Projects/Benchmarks/branches/v1.1_3.1/Hospital/nrel/new/2B_USA_AZ_PHOENIX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162"/>
        <x v="280"/>
        <x v="561"/>
      </tables>
    </webPr>
  </connection>
  <connection id="10" name="Connection3" type="4" refreshedVersion="3" background="1" saveData="1">
    <webPr sourceData="1" parsePre="1" consecutive="1" xl2000="1" url="file:///C:/Projects/Benchmarks/branches/v1.1_3.1/Hospital/nrel/new/3A_USA_GA_ATLANTA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162"/>
        <x v="280"/>
        <x v="561"/>
      </tables>
    </webPr>
  </connection>
  <connection id="11" name="Connection4" type="4" refreshedVersion="3" background="1" saveData="1">
    <webPr sourceData="1" parsePre="1" consecutive="1" xl2000="1" url="file:///C:/Projects/Benchmarks/branches/v1.1_3.1/Hospital/nrel/new/3B_USA_CA_LOS_ANGELE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162"/>
        <x v="280"/>
        <x v="561"/>
      </tables>
    </webPr>
  </connection>
  <connection id="12" name="Connection5" type="4" refreshedVersion="3" background="1" saveData="1">
    <webPr sourceData="1" parsePre="1" consecutive="1" xl2000="1" url="file:///C:/Projects/Benchmarks/branches/v1.1_3.1/Hospital/nrel/new/3B_USA_NV_LAS_VEGA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162"/>
        <x v="280"/>
        <x v="561"/>
      </tables>
    </webPr>
  </connection>
  <connection id="13" name="Connection6" type="4" refreshedVersion="3" background="1" saveData="1">
    <webPr sourceData="1" parsePre="1" consecutive="1" xl2000="1" url="file:///C:/Projects/Benchmarks/branches/v1.1_3.1/Hospital/nrel/new/3C_USA_CA_SAN_FRANCISCO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162"/>
        <x v="280"/>
        <x v="561"/>
      </tables>
    </webPr>
  </connection>
  <connection id="14" name="Connection7" type="4" refreshedVersion="3" background="1" saveData="1">
    <webPr sourceData="1" parsePre="1" consecutive="1" xl2000="1" url="file:///C:/Projects/Benchmarks/branches/v1.1_3.1/Hospital/nrel/new/4A_USA_MD_BALTIMORE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162"/>
        <x v="280"/>
        <x v="561"/>
      </tables>
    </webPr>
  </connection>
  <connection id="15" name="Connection8" type="4" refreshedVersion="3" background="1" saveData="1">
    <webPr sourceData="1" parsePre="1" consecutive="1" xl2000="1" url="file:///C:/Projects/Benchmarks/branches/v1.1_3.1/Hospital/nrel/new/4B_USA_NM_ALBUQUERQUE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162"/>
        <x v="280"/>
        <x v="561"/>
      </tables>
    </webPr>
  </connection>
  <connection id="16" name="Connection9" type="4" refreshedVersion="3" background="1" saveData="1">
    <webPr sourceData="1" parsePre="1" consecutive="1" xl2000="1" url="file:///C:/Projects/Benchmarks/branches/v1.1_3.1/Hospital/nrel/new/4C_USA_WA_SEATTLE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162"/>
        <x v="280"/>
        <x v="561"/>
      </tables>
    </webPr>
  </connection>
</connections>
</file>

<file path=xl/sharedStrings.xml><?xml version="1.0" encoding="utf-8"?>
<sst xmlns="http://schemas.openxmlformats.org/spreadsheetml/2006/main" count="17207" uniqueCount="1052">
  <si>
    <t>Purchased Cooling (MJ)</t>
  </si>
  <si>
    <t>Purchased Heating (MJ)</t>
  </si>
  <si>
    <t>Total Building (MJ)</t>
  </si>
  <si>
    <t>Heating (elec)</t>
  </si>
  <si>
    <t>Cooling (elec)</t>
  </si>
  <si>
    <t>Interior Lighting (elec)</t>
  </si>
  <si>
    <t>Exterior Lighting (elec)</t>
  </si>
  <si>
    <t>Interior Equipment (elec)</t>
  </si>
  <si>
    <t>Exterior Equipment (elec)</t>
  </si>
  <si>
    <t>Fans (elec)</t>
  </si>
  <si>
    <t>Pumps (elec)</t>
  </si>
  <si>
    <t>Heat Rejection (elec)</t>
  </si>
  <si>
    <t>Humidification (elec)</t>
  </si>
  <si>
    <t>Heat Recovery (elec)</t>
  </si>
  <si>
    <t>Water Systems (elec)</t>
  </si>
  <si>
    <t>Refrigeration (elec)</t>
  </si>
  <si>
    <t>Generators (elec)</t>
  </si>
  <si>
    <t>Heating (gas)</t>
  </si>
  <si>
    <t>Cooling (gas)</t>
  </si>
  <si>
    <t>Interior Lighting (gas)</t>
  </si>
  <si>
    <t>Exterior Lighting (gas)</t>
  </si>
  <si>
    <t>Interior Equipment (gas)</t>
  </si>
  <si>
    <t>Exterior Equipment (gas)</t>
  </si>
  <si>
    <t>Fans (gas)</t>
  </si>
  <si>
    <t>Pumps (gas)</t>
  </si>
  <si>
    <t>Heat Rejection (gas)</t>
  </si>
  <si>
    <t>Humidification (gas)</t>
  </si>
  <si>
    <t>Heat Recovery (gas)</t>
  </si>
  <si>
    <t>Water Systems (gas)</t>
  </si>
  <si>
    <t>Refrigeration (gas)</t>
  </si>
  <si>
    <t>Generators (gas)</t>
  </si>
  <si>
    <r>
      <t>R-value (m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·K / W)</t>
    </r>
  </si>
  <si>
    <r>
      <t>U-Factor (W / 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·K)</t>
    </r>
  </si>
  <si>
    <r>
      <t>Fan Max Flow Rate (m</t>
    </r>
    <r>
      <rPr>
        <b/>
        <vertAlign val="superscript"/>
        <sz val="8"/>
        <color indexed="8"/>
        <rFont val="Arial"/>
        <family val="2"/>
      </rPr>
      <t>3</t>
    </r>
    <r>
      <rPr>
        <b/>
        <sz val="8"/>
        <color indexed="8"/>
        <rFont val="Arial"/>
        <family val="2"/>
      </rPr>
      <t>/s )</t>
    </r>
  </si>
  <si>
    <r>
      <t>Total Cost ($/m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)</t>
    </r>
  </si>
  <si>
    <r>
      <t>Cost Intensity ($/m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)</t>
    </r>
  </si>
  <si>
    <r>
      <t>Gas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</si>
  <si>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Purchased Cooling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</si>
  <si>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Purchased Heating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</si>
  <si>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Total Building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</si>
  <si>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Electricity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</si>
  <si>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t>Zone Summary</t>
  </si>
  <si>
    <t>Zone Name</t>
  </si>
  <si>
    <t>Conditioned (Y/N)</t>
  </si>
  <si>
    <t>Floor-to-Ceiling Height (m)</t>
  </si>
  <si>
    <t>People</t>
  </si>
  <si>
    <t>SWH (L/h)</t>
  </si>
  <si>
    <t>Ventilation (L/s/Person)</t>
  </si>
  <si>
    <t>Ventilation Total (L/s)</t>
  </si>
  <si>
    <t>Exhaust (L/s)</t>
  </si>
  <si>
    <t>Yes</t>
  </si>
  <si>
    <t>Corridor_SE_Flr_3</t>
  </si>
  <si>
    <t>Corridor_NW_Flr_3</t>
  </si>
  <si>
    <t>Corridor_SE_Flr_4</t>
  </si>
  <si>
    <t>Corridor_NW_Flr_4</t>
  </si>
  <si>
    <t>Hospital</t>
  </si>
  <si>
    <t>Lobby_Flr_1</t>
  </si>
  <si>
    <t>ER_Exam1_Mult4_Flr_1</t>
  </si>
  <si>
    <t>ER_Exam3_Mult4_Flr_1</t>
  </si>
  <si>
    <t>ER_Exam2_Flr_1</t>
  </si>
  <si>
    <t>ER_Exam4_Flr_1</t>
  </si>
  <si>
    <t>ER_Exam5_Mult4_Flr_1</t>
  </si>
  <si>
    <t>Office1_Mult4_Flr_1</t>
  </si>
  <si>
    <t>Corridor_Flr_1</t>
  </si>
  <si>
    <t>ER_NurseStat_Flr_1</t>
  </si>
  <si>
    <t>OR3_Flr_2</t>
  </si>
  <si>
    <t>OR1_Flr_2</t>
  </si>
  <si>
    <t>OR2_Mult5_Flr_2</t>
  </si>
  <si>
    <t>OR4_Flr_2</t>
  </si>
  <si>
    <t>IC_PatRoom1_Mult5_Flr_2</t>
  </si>
  <si>
    <t>IC_PatRoom2_Flr_2</t>
  </si>
  <si>
    <t>IC_PatRoom3_Mult6_Flr_2</t>
  </si>
  <si>
    <t>ICU_Flr_2</t>
  </si>
  <si>
    <t>ICU_NurseSat_Flr_2</t>
  </si>
  <si>
    <t>Corridor_Flr_2</t>
  </si>
  <si>
    <t>OR_NurseSat_Flr_2</t>
  </si>
  <si>
    <t>PatRoom1_Mult10_Flr_3</t>
  </si>
  <si>
    <t>PatRoom2_Flr_3</t>
  </si>
  <si>
    <t>PatRoom3_Mult10_Flr_3</t>
  </si>
  <si>
    <t>PatRoom4_Flr_3</t>
  </si>
  <si>
    <t>PatRoom5_Mult10_Flr_3</t>
  </si>
  <si>
    <t>PhysTherapy_Flr_3</t>
  </si>
  <si>
    <t>PatRoom6_Flr_3</t>
  </si>
  <si>
    <t>PatRoom7_Mult10_Flr_3</t>
  </si>
  <si>
    <t>PatRoom8_Flr_3</t>
  </si>
  <si>
    <t>Lab_Flr_3</t>
  </si>
  <si>
    <t>NurseSat_Lobby_Flr_3</t>
  </si>
  <si>
    <t>PatRoom1_Mult10_Flr_4</t>
  </si>
  <si>
    <t>PatRoom2_Flr_4</t>
  </si>
  <si>
    <t>PatRoom3_Mult10_Flr_4</t>
  </si>
  <si>
    <t>PatRoom4_Flr_4</t>
  </si>
  <si>
    <t>PatRoom5_Mult10_Flr_4</t>
  </si>
  <si>
    <t>PatRoom6_Flr_4</t>
  </si>
  <si>
    <t>PatRoom7_Mult10_Flr_4</t>
  </si>
  <si>
    <t>PatRoom8_Flr_4</t>
  </si>
  <si>
    <t>NurseSat_Lobby_Flr_4</t>
  </si>
  <si>
    <t>Lab_Flr_4</t>
  </si>
  <si>
    <t>Kitchen_Flr_5</t>
  </si>
  <si>
    <t>Office1_Flr_5</t>
  </si>
  <si>
    <t>Corridor_Flr_5</t>
  </si>
  <si>
    <t>Office2_Mult5_Flr_5</t>
  </si>
  <si>
    <t>Office3_Flr_5</t>
  </si>
  <si>
    <t>Office4_Mult6_Flr_5</t>
  </si>
  <si>
    <t>Dining_Flr_5</t>
  </si>
  <si>
    <t>NurseSat_Flr_5</t>
  </si>
  <si>
    <t>Radiology_Flr_4</t>
  </si>
  <si>
    <t>[1] ASHRAE Standard 62.1-2004 Table 6-1, Atlanta, GA:  American Society of Heating, Refrigerating and Air-Conditioning Engineers.</t>
  </si>
  <si>
    <t>Value</t>
  </si>
  <si>
    <t>2003 CBECS</t>
  </si>
  <si>
    <t>Rectangle</t>
  </si>
  <si>
    <t>South</t>
  </si>
  <si>
    <t>East</t>
  </si>
  <si>
    <t>North</t>
  </si>
  <si>
    <t>West</t>
  </si>
  <si>
    <t>Floor to Ceiling Height (m)</t>
  </si>
  <si>
    <t>Floor to Floor Height (m)</t>
  </si>
  <si>
    <t>Roof type</t>
  </si>
  <si>
    <t>Insulation entirely above deck</t>
  </si>
  <si>
    <t>15 cm wood</t>
  </si>
  <si>
    <t>See Benchmark Technical Report</t>
  </si>
  <si>
    <t>MZ-VAV</t>
  </si>
  <si>
    <t>gas water heater</t>
  </si>
  <si>
    <t>gas</t>
  </si>
  <si>
    <t>Temperature Setpoint (ºC )</t>
  </si>
  <si>
    <r>
      <t>Total Floor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</si>
  <si>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Gross 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</si>
  <si>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Net 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</si>
  <si>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 xml:space="preserve">Window </t>
    </r>
    <r>
      <rPr>
        <sz val="10"/>
        <color indexed="8"/>
        <rFont val="Arial"/>
        <family val="2"/>
      </rPr>
      <t>Dimensions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</si>
  <si>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</si>
  <si>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Operable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</si>
  <si>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</si>
  <si>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Thermal diffusivity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/s)</t>
    </r>
  </si>
  <si>
    <r>
      <t>Water Consumption (m</t>
    </r>
    <r>
      <rPr>
        <vertAlign val="superscript"/>
        <sz val="10"/>
        <color indexed="8"/>
        <rFont val="Arial"/>
        <family val="2"/>
      </rPr>
      <t>3</t>
    </r>
    <r>
      <rPr>
        <sz val="10"/>
        <color indexed="8"/>
        <rFont val="Arial"/>
        <family val="2"/>
      </rPr>
      <t xml:space="preserve"> )</t>
    </r>
  </si>
  <si>
    <t>Health care, inpatient</t>
  </si>
  <si>
    <t>5 plus basement</t>
  </si>
  <si>
    <t>See pictures and zone summary</t>
  </si>
  <si>
    <t>Boiler</t>
  </si>
  <si>
    <t>Chiller, water cooled</t>
  </si>
  <si>
    <t>CAV, VAV</t>
  </si>
  <si>
    <t>Hours Per Day</t>
  </si>
  <si>
    <t>Hours Per Week</t>
  </si>
  <si>
    <t>Hours Per Year</t>
  </si>
  <si>
    <t>Kitchen_Elec_Equip_SCH</t>
  </si>
  <si>
    <t>Weekday</t>
  </si>
  <si>
    <t>Kitchen_Gas_Equip_SCH</t>
  </si>
  <si>
    <t>WD, Sat</t>
  </si>
  <si>
    <t>Kitchen_Exhaust_SCH</t>
  </si>
  <si>
    <t>SummerDesign, WinterDesign</t>
  </si>
  <si>
    <t>INFIL_QUARTER_ON_SCH</t>
  </si>
  <si>
    <t>ER_Exam1_Mult4_Flr_1 Water Equipment Latent fract sched</t>
  </si>
  <si>
    <t>ER_Exam1_Mult4_Flr_1 Water Equipment Sensible fract sched</t>
  </si>
  <si>
    <t>ER_Exam1_Mult4_Flr_1 Water Equipment Temp Sched</t>
  </si>
  <si>
    <t>ER_Exam1_Mult4_Flr_1 Water Equipment Hot Supply Temp Sched</t>
  </si>
  <si>
    <t>ER_Exam2_Flr_1 Water Equipment Latent fract sched</t>
  </si>
  <si>
    <t>ER_Exam2_Flr_1 Water Equipment Sensible fract sched</t>
  </si>
  <si>
    <t>ER_Exam2_Flr_1 Water Equipment Temp Sched</t>
  </si>
  <si>
    <t>ER_Exam2_Flr_1 Water Equipment Hot Supply Temp Sched</t>
  </si>
  <si>
    <t>ER_Exam3_Mult4_Flr_1 Water Equipment Latent fract sched</t>
  </si>
  <si>
    <t>ER_Exam3_Mult4_Flr_1 Water Equipment Sensible fract sched</t>
  </si>
  <si>
    <t>ER_Exam3_Mult4_Flr_1 Water Equipment Temp Sched</t>
  </si>
  <si>
    <t>ER_Exam3_Mult4_Flr_1 Water Equipment Hot Supply Temp Sched</t>
  </si>
  <si>
    <t>ER_Exam4_Flr_1 Water Equipment Latent fract sched</t>
  </si>
  <si>
    <t>ER_Exam4_Flr_1 Water Equipment Sensible fract sched</t>
  </si>
  <si>
    <t>ER_Exam4_Flr_1 Water Equipment Temp Sched</t>
  </si>
  <si>
    <t>ER_Exam4_Flr_1 Water Equipment Hot Supply Temp Sched</t>
  </si>
  <si>
    <t>ER_Exam5_Mult4_Flr_1 Water Equipment Latent fract sched</t>
  </si>
  <si>
    <t>ER_Exam5_Mult4_Flr_1 Water Equipment Sensible fract sched</t>
  </si>
  <si>
    <t>ER_Exam5_Mult4_Flr_1 Water Equipment Temp Sched</t>
  </si>
  <si>
    <t>ER_Exam5_Mult4_Flr_1 Water Equipment Hot Supply Temp Sched</t>
  </si>
  <si>
    <t>OR1_Flr_2 Water Equipment Latent fract sched</t>
  </si>
  <si>
    <t>OR1_Flr_2 Water Equipment Sensible fract sched</t>
  </si>
  <si>
    <t>OR1_Flr_2 Water Equipment Temp Sched</t>
  </si>
  <si>
    <t>OR1_Flr_2 Water Equipment Hot Supply Temp Sched</t>
  </si>
  <si>
    <t>OR2_Mult5_Flr_2 Water Equipment Latent fract sched</t>
  </si>
  <si>
    <t>OR2_Mult5_Flr_2 Water Equipment Sensible fract sched</t>
  </si>
  <si>
    <t>OR2_Mult5_Flr_2 Water Equipment Temp Sched</t>
  </si>
  <si>
    <t>OR2_Mult5_Flr_2 Water Equipment Hot Supply Temp Sched</t>
  </si>
  <si>
    <t>OR3_Flr_2 Water Equipment Latent fract sched</t>
  </si>
  <si>
    <t>OR3_Flr_2 Water Equipment Sensible fract sched</t>
  </si>
  <si>
    <t>OR3_Flr_2 Water Equipment Temp Sched</t>
  </si>
  <si>
    <t>OR3_Flr_2 Water Equipment Hot Supply Temp Sched</t>
  </si>
  <si>
    <t>OR4_Flr_2 Water Equipment Latent fract sched</t>
  </si>
  <si>
    <t>OR4_Flr_2 Water Equipment Sensible fract sched</t>
  </si>
  <si>
    <t>OR4_Flr_2 Water Equipment Temp Sched</t>
  </si>
  <si>
    <t>OR4_Flr_2 Water Equipment Hot Supply Temp Sched</t>
  </si>
  <si>
    <t>PatRoom1_Mult10_Flr_3 Water Equipment Latent fract sched</t>
  </si>
  <si>
    <t>PatRoom1_Mult10_Flr_3 Water Equipment Sensible fract sched</t>
  </si>
  <si>
    <t>PatRoom1_Mult10_Flr_3 Water Equipment Temp Sched</t>
  </si>
  <si>
    <t>PatRoom1_Mult10_Flr_3 Water Equipment Hot Supply Temp Sched</t>
  </si>
  <si>
    <t>PatRoom2_Flr_3 Water Equipment Latent fract sched</t>
  </si>
  <si>
    <t>PatRoom2_Flr_3 Water Equipment Sensible fract sched</t>
  </si>
  <si>
    <t>PatRoom2_Flr_3 Water Equipment Temp Sched</t>
  </si>
  <si>
    <t>PatRoom2_Flr_3 Water Equipment Hot Supply Temp Sched</t>
  </si>
  <si>
    <t>PatRoom3_Mult10_Flr_3 Water Equipment Latent fract sched</t>
  </si>
  <si>
    <t>PatRoom3_Mult10_Flr_3 Water Equipment Sensible fract sched</t>
  </si>
  <si>
    <t>PatRoom3_Mult10_Flr_3 Water Equipment Temp Sched</t>
  </si>
  <si>
    <t>PatRoom3_Mult10_Flr_3 Water Equipment Hot Supply Temp Sched</t>
  </si>
  <si>
    <t>PatRoom4_Flr_3 Water Equipment Latent fract sched</t>
  </si>
  <si>
    <t>PatRoom4_Flr_3 Water Equipment Sensible fract sched</t>
  </si>
  <si>
    <t>PatRoom4_Flr_3 Water Equipment Temp Sched</t>
  </si>
  <si>
    <t>PatRoom4_Flr_3 Water Equipment Hot Supply Temp Sched</t>
  </si>
  <si>
    <t>PatRoom5_Mult10_Flr_3 Water Equipment Latent fract sched</t>
  </si>
  <si>
    <t>PatRoom5_Mult10_Flr_3 Water Equipment Sensible fract sched</t>
  </si>
  <si>
    <t>PatRoom5_Mult10_Flr_3 Water Equipment Temp Sched</t>
  </si>
  <si>
    <t>PatRoom5_Mult10_Flr_3 Water Equipment Hot Supply Temp Sched</t>
  </si>
  <si>
    <t>PhysTherapy_Flr_3 Water Equipment Latent fract sched</t>
  </si>
  <si>
    <t>PhysTherapy_Flr_3 Water Equipment Sensible fract sched</t>
  </si>
  <si>
    <t>PhysTherapy_Flr_3 Water Equipment Temp Sched</t>
  </si>
  <si>
    <t>PhysTherapy_Flr_3 Water Equipment Hot Supply Temp Sched</t>
  </si>
  <si>
    <t>PatRoom6_Flr_3 Water Equipment Latent fract sched</t>
  </si>
  <si>
    <t>PatRoom6_Flr_3 Water Equipment Sensible fract sched</t>
  </si>
  <si>
    <t>PatRoom6_Flr_3 Water Equipment Temp Sched</t>
  </si>
  <si>
    <t>PatRoom6_Flr_3 Water Equipment Hot Supply Temp Sched</t>
  </si>
  <si>
    <t>PatRoom7_Mult10_Flr_3 Water Equipment Latent fract sched</t>
  </si>
  <si>
    <t>PatRoom7_Mult10_Flr_3 Water Equipment Sensible fract sched</t>
  </si>
  <si>
    <t>PatRoom7_Mult10_Flr_3 Water Equipment Temp Sched</t>
  </si>
  <si>
    <t>PatRoom7_Mult10_Flr_3 Water Equipment Hot Supply Temp Sched</t>
  </si>
  <si>
    <t>PatRoom8_Flr_3 Water Equipment Latent fract sched</t>
  </si>
  <si>
    <t>PatRoom8_Flr_3 Water Equipment Sensible fract sched</t>
  </si>
  <si>
    <t>PatRoom8_Flr_3 Water Equipment Temp Sched</t>
  </si>
  <si>
    <t>PatRoom8_Flr_3 Water Equipment Hot Supply Temp Sched</t>
  </si>
  <si>
    <t>Lab_Flr_3 Water Equipment Latent fract sched</t>
  </si>
  <si>
    <t>Lab_Flr_3 Water Equipment Sensible fract sched</t>
  </si>
  <si>
    <t>Lab_Flr_3 Water Equipment Temp Sched</t>
  </si>
  <si>
    <t>Lab_Flr_3 Water Equipment Hot Supply Temp Sched</t>
  </si>
  <si>
    <t>PatRoom1_Mult10_Flr_4 Water Equipment Latent fract sched</t>
  </si>
  <si>
    <t>PatRoom1_Mult10_Flr_4 Water Equipment Sensible fract sched</t>
  </si>
  <si>
    <t>PatRoom1_Mult10_Flr_4 Water Equipment Temp Sched</t>
  </si>
  <si>
    <t>PatRoom1_Mult10_Flr_4 Water Equipment Hot Supply Temp Sched</t>
  </si>
  <si>
    <t>PatRoom2_Flr_4 Water Equipment Latent fract sched</t>
  </si>
  <si>
    <t>PatRoom2_Flr_4 Water Equipment Sensible fract sched</t>
  </si>
  <si>
    <t>PatRoom2_Flr_4 Water Equipment Temp Sched</t>
  </si>
  <si>
    <t>PatRoom2_Flr_4 Water Equipment Hot Supply Temp Sched</t>
  </si>
  <si>
    <t>PatRoom3_Mult10_Flr_4 Water Equipment Latent fract sched</t>
  </si>
  <si>
    <t>PatRoom3_Mult10_Flr_4 Water Equipment Sensible fract sched</t>
  </si>
  <si>
    <t>PatRoom3_Mult10_Flr_4 Water Equipment Temp Sched</t>
  </si>
  <si>
    <t>PatRoom3_Mult10_Flr_4 Water Equipment Hot Supply Temp Sched</t>
  </si>
  <si>
    <t>PatRoom4_Flr_4 Water Equipment Latent fract sched</t>
  </si>
  <si>
    <t>PatRoom4_Flr_4 Water Equipment Sensible fract sched</t>
  </si>
  <si>
    <t>PatRoom4_Flr_4 Water Equipment Temp Sched</t>
  </si>
  <si>
    <t>PatRoom4_Flr_4 Water Equipment Hot Supply Temp Sched</t>
  </si>
  <si>
    <t>PatRoom5_Mult10_Flr_4 Water Equipment Latent fract sched</t>
  </si>
  <si>
    <t>PatRoom5_Mult10_Flr_4 Water Equipment Sensible fract sched</t>
  </si>
  <si>
    <t>PatRoom5_Mult10_Flr_4 Water Equipment Temp Sched</t>
  </si>
  <si>
    <t>PatRoom5_Mult10_Flr_4 Water Equipment Hot Supply Temp Sched</t>
  </si>
  <si>
    <t>Radiology_Flr_4 Water Equipment Latent fract sched</t>
  </si>
  <si>
    <t>Radiology_Flr_4 Water Equipment Sensible fract sched</t>
  </si>
  <si>
    <t>Radiology_Flr_4 Water Equipment Temp Sched</t>
  </si>
  <si>
    <t>Radiology_Flr_4 Water Equipment Hot Supply Temp Sched</t>
  </si>
  <si>
    <t>PatRoom6_Flr_4 Water Equipment Latent fract sched</t>
  </si>
  <si>
    <t>PatRoom6_Flr_4 Water Equipment Sensible fract sched</t>
  </si>
  <si>
    <t>PatRoom6_Flr_4 Water Equipment Temp Sched</t>
  </si>
  <si>
    <t>PatRoom6_Flr_4 Water Equipment Hot Supply Temp Sched</t>
  </si>
  <si>
    <t>PatRoom7_Mult10_Flr_4 Water Equipment Latent fract sched</t>
  </si>
  <si>
    <t>PatRoom7_Mult10_Flr_4 Water Equipment Sensible fract sched</t>
  </si>
  <si>
    <t>PatRoom7_Mult10_Flr_4 Water Equipment Temp Sched</t>
  </si>
  <si>
    <t>PatRoom7_Mult10_Flr_4 Water Equipment Hot Supply Temp Sched</t>
  </si>
  <si>
    <t>PatRoom8_Flr_4 Water Equipment Latent fract sched</t>
  </si>
  <si>
    <t>PatRoom8_Flr_4 Water Equipment Sensible fract sched</t>
  </si>
  <si>
    <t>PatRoom8_Flr_4 Water Equipment Temp Sched</t>
  </si>
  <si>
    <t>PatRoom8_Flr_4 Water Equipment Hot Supply Temp Sched</t>
  </si>
  <si>
    <t>Lab_Flr_4 Water Equipment Latent fract sched</t>
  </si>
  <si>
    <t>Lab_Flr_4 Water Equipment Sensible fract sched</t>
  </si>
  <si>
    <t>Lab_Flr_4 Water Equipment Temp Sched</t>
  </si>
  <si>
    <t>Lab_Flr_4 Water Equipment Hot Supply Temp Sched</t>
  </si>
  <si>
    <t>Kitchen_Flr_5 Water Equipment Latent fract sched</t>
  </si>
  <si>
    <t>Kitchen_Flr_5 Water Equipment Sensible fract sched</t>
  </si>
  <si>
    <t>Kitchen_Flr_5 Water Equipment Temp Sched</t>
  </si>
  <si>
    <t>Kitchen_Flr_5 Water Equipment Hot Supply Temp Sched</t>
  </si>
  <si>
    <t>Kitchen_Flr_5_Case:1_WALKINFREEZER_CaseDefrost2aDaySched</t>
  </si>
  <si>
    <t>Kitchen_Flr_5_Case:1_WALKINFREEZER_CaseDripDown2aDaySched</t>
  </si>
  <si>
    <t>Kitchen_Flr_5_Case:1_WALKINFREEZER_WalkInStockingSched</t>
  </si>
  <si>
    <t>Tue, Fri</t>
  </si>
  <si>
    <t>Kitchen_Flr_5_Case:1_WALKINFREEZER_CaseCreditReduxSched</t>
  </si>
  <si>
    <t>Kitchen_Flr_5_Case:2_SELFCONTAINEDDISPLAYCASE_CaseStockingSched</t>
  </si>
  <si>
    <t>Building Total Conditioned Zones</t>
  </si>
  <si>
    <t>Data Source</t>
  </si>
  <si>
    <t>4, 5</t>
  </si>
  <si>
    <t>Sources</t>
  </si>
  <si>
    <t>[2] ASHRAE Standard 90.1-2004 Tables 9.5.1 &amp; 9.6.1, Atlanta, GA:  American Society of Heating, Refrigerating and Air-Conditioning Engineers.</t>
  </si>
  <si>
    <t>[3] ASHRAE Standard 62-1999 Table 6-1, Atlanta, GA:  American Society of Heating, Refrigerating and Air-Conditioning Engineers.</t>
  </si>
  <si>
    <t>[4] DOE Benchmark Report</t>
  </si>
  <si>
    <t>[5] Smith, V. A. and D.R. Fisher. (2001). Estimating Food Service Loads and Profiles. ASHRAE Transactions 2001. V. 107. Pt 2. Atlanta, GA: American Society of Heating, Refrigerating and Air-Conditioning Engineers.</t>
  </si>
  <si>
    <r>
      <t>Area (m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</si>
  <si>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Volume (m</t>
    </r>
    <r>
      <rPr>
        <b/>
        <vertAlign val="superscript"/>
        <sz val="10"/>
        <rFont val="Arial"/>
        <family val="2"/>
      </rPr>
      <t>3</t>
    </r>
    <r>
      <rPr>
        <b/>
        <sz val="10"/>
        <rFont val="Arial"/>
        <family val="2"/>
      </rPr>
      <t>)</t>
    </r>
  </si>
  <si>
    <r>
      <t>Gross Wall Area  (m</t>
    </r>
    <r>
      <rPr>
        <b/>
        <vertAlign val="superscript"/>
        <sz val="10"/>
        <color indexed="8"/>
        <rFont val="Arial"/>
        <family val="2"/>
      </rPr>
      <t>2</t>
    </r>
    <r>
      <rPr>
        <b/>
        <sz val="10"/>
        <color indexed="8"/>
        <rFont val="Arial"/>
        <family val="2"/>
      </rPr>
      <t>)</t>
    </r>
  </si>
  <si>
    <r>
      <t>Window Glass Area (m</t>
    </r>
    <r>
      <rPr>
        <b/>
        <vertAlign val="superscript"/>
        <sz val="10"/>
        <color indexed="8"/>
        <rFont val="Arial"/>
        <family val="2"/>
      </rPr>
      <t>2</t>
    </r>
    <r>
      <rPr>
        <b/>
        <sz val="10"/>
        <color indexed="8"/>
        <rFont val="Arial"/>
        <family val="2"/>
      </rPr>
      <t>)</t>
    </r>
  </si>
  <si>
    <r>
      <t>People (m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/per)</t>
    </r>
  </si>
  <si>
    <r>
      <t>Lights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</si>
  <si>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Elec Plug and Process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</si>
  <si>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Gas Plug and Process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</si>
  <si>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Ventilation (L/s/m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</si>
  <si>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t>Program</t>
  </si>
  <si>
    <t>Building Name</t>
  </si>
  <si>
    <t>ASHRAE 90.1-2004 Climate Zone</t>
  </si>
  <si>
    <t>1A</t>
  </si>
  <si>
    <t>2A</t>
  </si>
  <si>
    <t>2B</t>
  </si>
  <si>
    <t>3A</t>
  </si>
  <si>
    <t>3B</t>
  </si>
  <si>
    <t>3C</t>
  </si>
  <si>
    <t>4A</t>
  </si>
  <si>
    <t>4B</t>
  </si>
  <si>
    <t>4C</t>
  </si>
  <si>
    <t>5A</t>
  </si>
  <si>
    <t>5B</t>
  </si>
  <si>
    <t>6A</t>
  </si>
  <si>
    <t>6B</t>
  </si>
  <si>
    <t>7A</t>
  </si>
  <si>
    <t>8A</t>
  </si>
  <si>
    <t>Available Fuel Types</t>
  </si>
  <si>
    <t>gas, electricity</t>
  </si>
  <si>
    <t>Principal Building Activity</t>
  </si>
  <si>
    <t>Weighting Factor</t>
  </si>
  <si>
    <t>Form</t>
  </si>
  <si>
    <t>Building Shape</t>
  </si>
  <si>
    <t>Aspect Ratio</t>
  </si>
  <si>
    <t>Number of Floors</t>
  </si>
  <si>
    <t>Window Fraction (Window to Wall Ratio)</t>
  </si>
  <si>
    <t>Skylight/TDD Percentage</t>
  </si>
  <si>
    <t>Shading Geometry</t>
  </si>
  <si>
    <t>None</t>
  </si>
  <si>
    <t>Azimuth</t>
  </si>
  <si>
    <t>Thermal Zoning</t>
  </si>
  <si>
    <t>Fabric</t>
  </si>
  <si>
    <t>Exterior walls</t>
  </si>
  <si>
    <t>Construction Type</t>
  </si>
  <si>
    <t>Wall to Skin Ratio</t>
  </si>
  <si>
    <t>Roof</t>
  </si>
  <si>
    <t>Roof to Skin Ratio</t>
  </si>
  <si>
    <t>Window</t>
  </si>
  <si>
    <t>SHGC</t>
  </si>
  <si>
    <t>Visible transmittance</t>
  </si>
  <si>
    <t>Skylights/TDD</t>
  </si>
  <si>
    <t>Foundation</t>
  </si>
  <si>
    <t>Foundation Type</t>
  </si>
  <si>
    <t>Construction</t>
  </si>
  <si>
    <t>Interior Partitions</t>
  </si>
  <si>
    <t>2x4 steel-frame with gypsum board</t>
  </si>
  <si>
    <t>Internal Mass</t>
  </si>
  <si>
    <t>Air Barrier System</t>
  </si>
  <si>
    <t>Infiltration (ACH)</t>
  </si>
  <si>
    <t>HVAC</t>
  </si>
  <si>
    <t>System Type</t>
  </si>
  <si>
    <t>Heating Type</t>
  </si>
  <si>
    <t>Cooling Type</t>
  </si>
  <si>
    <t>Fan Control</t>
  </si>
  <si>
    <t>HVAC Sizing</t>
  </si>
  <si>
    <t>HVAC Efficiency</t>
  </si>
  <si>
    <t>Air Conditioning (COP)</t>
  </si>
  <si>
    <t>Heating Efficiency (%)</t>
  </si>
  <si>
    <t>Heat Recovery</t>
  </si>
  <si>
    <t>Service Water Heating</t>
  </si>
  <si>
    <t>SWH Type</t>
  </si>
  <si>
    <t>Fuel</t>
  </si>
  <si>
    <t>Thermal Efficiency (%)</t>
  </si>
  <si>
    <t>Heating</t>
  </si>
  <si>
    <t>Cooling</t>
  </si>
  <si>
    <t>Schedule</t>
  </si>
  <si>
    <t>Utility Costs</t>
  </si>
  <si>
    <t>Electric Utility Rates</t>
  </si>
  <si>
    <t>Gas Utility Rates</t>
  </si>
  <si>
    <t>Total Utility Costs</t>
  </si>
  <si>
    <t>Energy - End Uses</t>
  </si>
  <si>
    <t>Electricity (kWh)</t>
  </si>
  <si>
    <t>Interior Lighting</t>
  </si>
  <si>
    <t>Exterior Lighting</t>
  </si>
  <si>
    <t>Interior Equipment</t>
  </si>
  <si>
    <t>Exterior Equipment</t>
  </si>
  <si>
    <t>Fans</t>
  </si>
  <si>
    <t>Pumps</t>
  </si>
  <si>
    <t>Heat Rejection</t>
  </si>
  <si>
    <t>Humidification</t>
  </si>
  <si>
    <t>Water Systems</t>
  </si>
  <si>
    <t>Refrigeration</t>
  </si>
  <si>
    <t>Generators</t>
  </si>
  <si>
    <t>Total End Uses</t>
  </si>
  <si>
    <t>Energy - End Use Intensities</t>
  </si>
  <si>
    <t>Multiplier</t>
  </si>
  <si>
    <t>BLDG_LIGHT_SCH</t>
  </si>
  <si>
    <t>BLDG_OCC_SCH</t>
  </si>
  <si>
    <t>BLDG_EQUIP_SCH</t>
  </si>
  <si>
    <t>HTGSETP_SCH</t>
  </si>
  <si>
    <t>CLGSETP_SCH</t>
  </si>
  <si>
    <t>Miami</t>
  </si>
  <si>
    <t>Houston</t>
  </si>
  <si>
    <t>Phoenix</t>
  </si>
  <si>
    <t>Atlanta</t>
  </si>
  <si>
    <t>Los Angeles</t>
  </si>
  <si>
    <t>Las Vegas</t>
  </si>
  <si>
    <t>San Francisco</t>
  </si>
  <si>
    <t>Baltimore</t>
  </si>
  <si>
    <t>Albuquerque</t>
  </si>
  <si>
    <t>Seattle</t>
  </si>
  <si>
    <t>Boulder</t>
  </si>
  <si>
    <t>Minneapolis</t>
  </si>
  <si>
    <t>Helena</t>
  </si>
  <si>
    <t>Duluth</t>
  </si>
  <si>
    <t>Fairbanks</t>
  </si>
  <si>
    <t>INFIL_SCH</t>
  </si>
  <si>
    <t>BLDG_SWH_SCH</t>
  </si>
  <si>
    <t>Type</t>
  </si>
  <si>
    <t>Through</t>
  </si>
  <si>
    <t>Day of Week</t>
  </si>
  <si>
    <t>Fraction</t>
  </si>
  <si>
    <t>Through 12/31</t>
  </si>
  <si>
    <t>All</t>
  </si>
  <si>
    <t>Temperature</t>
  </si>
  <si>
    <t>ALWAYS_ON</t>
  </si>
  <si>
    <t>On/Off</t>
  </si>
  <si>
    <t>ALWAYS_OFF</t>
  </si>
  <si>
    <t>WORK_EFF_SCH</t>
  </si>
  <si>
    <t>AIR_VELO_SCH</t>
  </si>
  <si>
    <t>Any Number</t>
  </si>
  <si>
    <t>CLOTHING_SCH</t>
  </si>
  <si>
    <t>Through 04/30</t>
  </si>
  <si>
    <t>Through 09/30</t>
  </si>
  <si>
    <t>SHADING_SCH</t>
  </si>
  <si>
    <t>PlantOnSched</t>
  </si>
  <si>
    <t>FAN_SCH</t>
  </si>
  <si>
    <t>ReheatCoilAvailSched</t>
  </si>
  <si>
    <t>CoolingCoilAvailSched</t>
  </si>
  <si>
    <t>Humidity Setpoint Schedule</t>
  </si>
  <si>
    <t>Humidity</t>
  </si>
  <si>
    <t>Dual Zone Control Type Sched</t>
  </si>
  <si>
    <t>Control Type</t>
  </si>
  <si>
    <t>Seasonal-Reset-Supply-Air-Temp-Sch</t>
  </si>
  <si>
    <t>CW-Loop-Temp-Schedule</t>
  </si>
  <si>
    <t>HW-Loop-Temp-Schedule</t>
  </si>
  <si>
    <t>Heating-Supply-Air-Temp-Sch</t>
  </si>
  <si>
    <t>Hours_of_operation</t>
  </si>
  <si>
    <t>WD, SummerDesign</t>
  </si>
  <si>
    <t>HVACOperationSchd</t>
  </si>
  <si>
    <t>SummerDesign</t>
  </si>
  <si>
    <t>WinterDesign</t>
  </si>
  <si>
    <t>WD</t>
  </si>
  <si>
    <t>MinOA_Sched</t>
  </si>
  <si>
    <t>MinOA_MotorizedDamper_Sched</t>
  </si>
  <si>
    <t>ACTIVITY_SCH</t>
  </si>
  <si>
    <t>Sat, WinterDesign</t>
  </si>
  <si>
    <t>Sun, Hol, Other</t>
  </si>
  <si>
    <t>INFIL_HALF_ON_SCH</t>
  </si>
  <si>
    <t>BLDG_ELEVATORS</t>
  </si>
  <si>
    <t>Sat</t>
  </si>
  <si>
    <t>Through 3/31</t>
  </si>
  <si>
    <t>Through 9/30</t>
  </si>
  <si>
    <t>Basement</t>
  </si>
  <si>
    <t>BLDG_LIGHT_EXTD_SCH</t>
  </si>
  <si>
    <t>BLDG_OCC_EXTD_SCH</t>
  </si>
  <si>
    <t>BLDG_EQUIP_EXTD_SCH</t>
  </si>
  <si>
    <t>BLDG_SWH_EXTD_SCH</t>
  </si>
  <si>
    <t>DOE Commercial Building Benchmark - Hospital</t>
  </si>
  <si>
    <t>Other</t>
  </si>
  <si>
    <t>Total</t>
  </si>
  <si>
    <t>Location Summary</t>
  </si>
  <si>
    <t>Mass wall</t>
  </si>
  <si>
    <t>n/a</t>
  </si>
  <si>
    <t>Air Conditioning (kW)</t>
  </si>
  <si>
    <t>Heating (kW)</t>
  </si>
  <si>
    <t>Average Annual Rate ($/kWh)</t>
  </si>
  <si>
    <t>Average Annual Rate ($/MJ)</t>
  </si>
  <si>
    <t>Gas (MJ)</t>
  </si>
  <si>
    <t>May</t>
  </si>
  <si>
    <t>Peak Energy Demand</t>
  </si>
  <si>
    <t>Electricity Peak Demand (kW)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</si>
  <si>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</si>
  <si>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</si>
  <si>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</si>
  <si>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</si>
  <si>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</si>
  <si>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</si>
  <si>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</si>
  <si>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</si>
  <si>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</si>
  <si>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</si>
  <si>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</si>
  <si>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Time of Peak Electrical Demand</t>
  </si>
  <si>
    <r>
      <t>Water Consumption (m</t>
    </r>
    <r>
      <rPr>
        <b/>
        <vertAlign val="superscript"/>
        <sz val="8"/>
        <color indexed="8"/>
        <rFont val="Arial"/>
        <family val="2"/>
      </rPr>
      <t>3</t>
    </r>
    <r>
      <rPr>
        <b/>
        <sz val="8"/>
        <color indexed="8"/>
        <rFont val="Arial"/>
        <family val="2"/>
      </rPr>
      <t>)</t>
    </r>
  </si>
  <si>
    <t>Total Building</t>
  </si>
  <si>
    <t>Emissions</t>
  </si>
  <si>
    <t>Carbon Equivalent (kg)</t>
  </si>
  <si>
    <r>
      <t>CO</t>
    </r>
    <r>
      <rPr>
        <vertAlign val="subscript"/>
        <sz val="8"/>
        <color indexed="8"/>
        <rFont val="Arial"/>
        <family val="2"/>
      </rPr>
      <t xml:space="preserve">2 </t>
    </r>
    <r>
      <rPr>
        <sz val="8"/>
        <color indexed="8"/>
        <rFont val="Arial"/>
        <family val="2"/>
      </rPr>
      <t>(kg)</t>
    </r>
  </si>
  <si>
    <r>
      <t>NO</t>
    </r>
    <r>
      <rPr>
        <vertAlign val="subscript"/>
        <sz val="8"/>
        <color indexed="8"/>
        <rFont val="Arial"/>
        <family val="2"/>
      </rPr>
      <t xml:space="preserve">X </t>
    </r>
    <r>
      <rPr>
        <sz val="8"/>
        <color indexed="8"/>
        <rFont val="Arial"/>
        <family val="2"/>
      </rPr>
      <t>(kg)</t>
    </r>
  </si>
  <si>
    <r>
      <t>SO</t>
    </r>
    <r>
      <rPr>
        <vertAlign val="subscript"/>
        <sz val="8"/>
        <color indexed="8"/>
        <rFont val="Arial"/>
        <family val="2"/>
      </rPr>
      <t xml:space="preserve">2 </t>
    </r>
    <r>
      <rPr>
        <sz val="8"/>
        <color indexed="8"/>
        <rFont val="Arial"/>
        <family val="2"/>
      </rPr>
      <t>(kg)</t>
    </r>
  </si>
  <si>
    <t>PM (kg)</t>
  </si>
  <si>
    <t>Hg (kg)</t>
  </si>
  <si>
    <t>4 in slab</t>
  </si>
  <si>
    <t>IEAD</t>
  </si>
  <si>
    <t>Chicago</t>
  </si>
  <si>
    <t>Total Energy [GJ]</t>
  </si>
  <si>
    <t>Energy Per Total Building Area [MJ/m2]</t>
  </si>
  <si>
    <t>Energy Per Conditioned Building Area [MJ/m2]</t>
  </si>
  <si>
    <t>Total Site Energy</t>
  </si>
  <si>
    <t>Net Site Energy</t>
  </si>
  <si>
    <t>Total Source Energy</t>
  </si>
  <si>
    <t>Net Source Energy</t>
  </si>
  <si>
    <t>Area [m2]</t>
  </si>
  <si>
    <t>Total Building Area</t>
  </si>
  <si>
    <t>Net Conditioned Building Area</t>
  </si>
  <si>
    <t>Unconditioned Building Area</t>
  </si>
  <si>
    <t>Electricity [GJ]</t>
  </si>
  <si>
    <t>Natural Gas [GJ]</t>
  </si>
  <si>
    <t>Other Fuel [GJ]</t>
  </si>
  <si>
    <t>District Cooling [GJ]</t>
  </si>
  <si>
    <t>District Heating [GJ]</t>
  </si>
  <si>
    <t>Water [m3]</t>
  </si>
  <si>
    <t>Volume [m3]</t>
  </si>
  <si>
    <t>Multipliers</t>
  </si>
  <si>
    <t>Gross Wall Area [m2]</t>
  </si>
  <si>
    <t>Window Glass Area [m2]</t>
  </si>
  <si>
    <t>Lighting [W/m2]</t>
  </si>
  <si>
    <t>People [m2] per person</t>
  </si>
  <si>
    <t>Plug and Process [W/m2]</t>
  </si>
  <si>
    <t>BASEMENT</t>
  </si>
  <si>
    <t>ER_EXAM1_MULT4_FLR_1</t>
  </si>
  <si>
    <t>ER_EXAM2_FLR_1</t>
  </si>
  <si>
    <t>ER_EXAM3_MULT4_FLR_1</t>
  </si>
  <si>
    <t>ER_EXAM4_FLR_1</t>
  </si>
  <si>
    <t>ER_EXAM5_MULT4_FLR_1</t>
  </si>
  <si>
    <t>OFFICE1_MULT4_FLR_1</t>
  </si>
  <si>
    <t>LOBBY_FLR_1</t>
  </si>
  <si>
    <t>CORRIDOR_FLR_1</t>
  </si>
  <si>
    <t>ER_NURSESTAT_FLR_1</t>
  </si>
  <si>
    <t>OR1_FLR_2</t>
  </si>
  <si>
    <t>OR2_MULT5_FLR_2</t>
  </si>
  <si>
    <t>OR3_FLR_2</t>
  </si>
  <si>
    <t>OR4_FLR_2</t>
  </si>
  <si>
    <t>IC_PATROOM1_MULT5_FLR_2</t>
  </si>
  <si>
    <t>IC_PATROOM2_FLR_2</t>
  </si>
  <si>
    <t>IC_PATROOM3_MULT6_FLR_2</t>
  </si>
  <si>
    <t>ICU_FLR_2</t>
  </si>
  <si>
    <t>ICU_NURSESAT_FLR_2</t>
  </si>
  <si>
    <t>CORRIDOR_FLR_2</t>
  </si>
  <si>
    <t>OR_NURSESAT_FLR_2</t>
  </si>
  <si>
    <t>PATROOM1_MULT10_FLR_3</t>
  </si>
  <si>
    <t>PATROOM2_FLR_3</t>
  </si>
  <si>
    <t>PATROOM3_MULT10_FLR_3</t>
  </si>
  <si>
    <t>PATROOM4_FLR_3</t>
  </si>
  <si>
    <t>PATROOM5_MULT10_FLR_3</t>
  </si>
  <si>
    <t>PHYSTHERAPY_FLR_3</t>
  </si>
  <si>
    <t>PATROOM6_FLR_3</t>
  </si>
  <si>
    <t>PATROOM7_MULT10_FLR_3</t>
  </si>
  <si>
    <t>PATROOM8_FLR_3</t>
  </si>
  <si>
    <t>NURSESAT_LOBBY_FLR_3</t>
  </si>
  <si>
    <t>LAB_FLR_3</t>
  </si>
  <si>
    <t>CORRIDOR_SE_FLR_3</t>
  </si>
  <si>
    <t>CORRIDOR_NW_FLR_3</t>
  </si>
  <si>
    <t>PATROOM1_MULT10_FLR_4</t>
  </si>
  <si>
    <t>PATROOM2_FLR_4</t>
  </si>
  <si>
    <t>PATROOM3_MULT10_FLR_4</t>
  </si>
  <si>
    <t>PATROOM4_FLR_4</t>
  </si>
  <si>
    <t>PATROOM5_MULT10_FLR_4</t>
  </si>
  <si>
    <t>RADIOLOGY_FLR_4</t>
  </si>
  <si>
    <t>PATROOM6_FLR_4</t>
  </si>
  <si>
    <t>PATROOM7_MULT10_FLR_4</t>
  </si>
  <si>
    <t>PATROOM8_FLR_4</t>
  </si>
  <si>
    <t>NURSESAT_LOBBY_FLR_4</t>
  </si>
  <si>
    <t>LAB_FLR_4</t>
  </si>
  <si>
    <t>CORRIDOR_SE_FLR_4</t>
  </si>
  <si>
    <t>CORRIDOR_NW_FLR_4</t>
  </si>
  <si>
    <t>DINING_FLR_5</t>
  </si>
  <si>
    <t>NURSESAT_FLR_5</t>
  </si>
  <si>
    <t>KITCHEN_FLR_5</t>
  </si>
  <si>
    <t>OFFICE1_FLR_5</t>
  </si>
  <si>
    <t>OFFICE2_MULT5_FLR_5</t>
  </si>
  <si>
    <t>OFFICE3_FLR_5</t>
  </si>
  <si>
    <t>OFFICE4_MULT6_FLR_5</t>
  </si>
  <si>
    <t>CORRIDOR_FLR_5</t>
  </si>
  <si>
    <t>Conditioned Total</t>
  </si>
  <si>
    <t>Unconditioned Total</t>
  </si>
  <si>
    <t>Reflectance</t>
  </si>
  <si>
    <t>U-Factor with Film [W/m2-K]</t>
  </si>
  <si>
    <t>U-Factor no Film [W/m2-K]</t>
  </si>
  <si>
    <t>Gross Area [m2]</t>
  </si>
  <si>
    <t>Azimuth [deg]</t>
  </si>
  <si>
    <t>Tilt [deg]</t>
  </si>
  <si>
    <t>Cardinal Direction</t>
  </si>
  <si>
    <t>BASEMENT_WALL_NORTH</t>
  </si>
  <si>
    <t>EXT-SLAB</t>
  </si>
  <si>
    <t>N</t>
  </si>
  <si>
    <t>BASEMENT_WALL_EAST</t>
  </si>
  <si>
    <t>E</t>
  </si>
  <si>
    <t>BASEMENT_WALL_SOUTH</t>
  </si>
  <si>
    <t>S</t>
  </si>
  <si>
    <t>BASEMENT_WALL_WEST</t>
  </si>
  <si>
    <t>W</t>
  </si>
  <si>
    <t>BASEMENT_FLOOR</t>
  </si>
  <si>
    <t>ER_EXAM1_MULT4_FLR_1_WALL_SOUTH</t>
  </si>
  <si>
    <t>EXT-WALLS</t>
  </si>
  <si>
    <t>ER_EXAM2_FLR_1_WALL_EAST</t>
  </si>
  <si>
    <t>ER_EXAM2_FLR_1_WALL_SOUTH</t>
  </si>
  <si>
    <t>ER_EXAM3_MULT4_FLR_1_WALL_EAST</t>
  </si>
  <si>
    <t>ER_EXAM4_FLR_1_WALL_NORTH</t>
  </si>
  <si>
    <t>ER_EXAM4_FLR_1_WALL_EAST</t>
  </si>
  <si>
    <t>ER_EXAM5_MULT4_FLR_1_WALL_NORTH</t>
  </si>
  <si>
    <t>OFFICE1_MULT4_FLR_1_WALL_SOUTH</t>
  </si>
  <si>
    <t>LOBBY_FLR_1_WALL_NORTH</t>
  </si>
  <si>
    <t>LOBBY_FLR_1_WALL_1_WEST</t>
  </si>
  <si>
    <t>LOBBY_FLR_1_WALL_1_SOUTH</t>
  </si>
  <si>
    <t>LOBBY_FLR_1_WALL_2_SOUTH</t>
  </si>
  <si>
    <t>CORRIDOR_FLR_1_WALL_NORTH</t>
  </si>
  <si>
    <t>CORRIDOR_FLR_1_WALL_SOUTH</t>
  </si>
  <si>
    <t>ER_NURSESTAT_FLR_1_WALL_1_EAST</t>
  </si>
  <si>
    <t>OR1_FLR_2_WALL_NORTH</t>
  </si>
  <si>
    <t>OR1_FLR_2_WALL_EAST</t>
  </si>
  <si>
    <t>OR2_MULT5_FLR_2_WALL_EAST</t>
  </si>
  <si>
    <t>OR3_FLR_2_WALL_NORTH</t>
  </si>
  <si>
    <t>IC_PATROOM1_MULT5_FLR_2_WALL_NORTH</t>
  </si>
  <si>
    <t>IC_PATROOM2_FLR_2_WALL_NORTH</t>
  </si>
  <si>
    <t>IC_PATROOM2_FLR_2_WALL_WEST</t>
  </si>
  <si>
    <t>IC_PATROOM3_MULT6_FLR_2_WALL_WEST</t>
  </si>
  <si>
    <t>ICU_FLR_2_WALL_SOUTH</t>
  </si>
  <si>
    <t>ICU_FLR_2_WALL_WEST</t>
  </si>
  <si>
    <t>CORRIDOR_FLR_2_WALL_NORTH</t>
  </si>
  <si>
    <t>CORRIDOR_FLR_2_WALL_SOUTH</t>
  </si>
  <si>
    <t>OR_NURSESAT_FLR_2_WALL_1_NORTH</t>
  </si>
  <si>
    <t>OR_NURSESAT_FLR_2_WALL_SOUTH</t>
  </si>
  <si>
    <t>PATROOM1_MULT10_FLR_3_WALL_SOUTH</t>
  </si>
  <si>
    <t>PATROOM2_FLR_3_WALL_EAST</t>
  </si>
  <si>
    <t>PATROOM2_FLR_3_WALL_SOUTH</t>
  </si>
  <si>
    <t>PATROOM3_MULT10_FLR_3_WALL_EAST</t>
  </si>
  <si>
    <t>PATROOM4_FLR_3_WALL_NORTH</t>
  </si>
  <si>
    <t>PATROOM4_FLR_3_WALL_EAST</t>
  </si>
  <si>
    <t>PATROOM5_MULT10_FLR_3_WALL_NORTH</t>
  </si>
  <si>
    <t>PATROOM6_FLR_3_WALL_SOUTH</t>
  </si>
  <si>
    <t>PATROOM6_FLR_3_WALL_WEST</t>
  </si>
  <si>
    <t>PATROOM7_MULT10_FLR_3_WALL_WEST</t>
  </si>
  <si>
    <t>PATROOM8_FLR_3_WALL_NORTH</t>
  </si>
  <si>
    <t>PATROOM8_FLR_3_WALL_WEST</t>
  </si>
  <si>
    <t>CORRIDOR_SE_FLR_3_WALL_1_SOUTH</t>
  </si>
  <si>
    <t>CORRIDOR_NW_FLR_3_WALL_1_NORTH</t>
  </si>
  <si>
    <t>PATROOM1_MULT10_FLR_4_WALL_SOUTH</t>
  </si>
  <si>
    <t>PATROOM2_FLR_4_WALL_EAST</t>
  </si>
  <si>
    <t>PATROOM2_FLR_4_WALL_SOUTH</t>
  </si>
  <si>
    <t>PATROOM3_MULT10_FLR_4_WALL_EAST</t>
  </si>
  <si>
    <t>PATROOM4_FLR_4_WALL_NORTH</t>
  </si>
  <si>
    <t>PATROOM4_FLR_4_WALL_EAST</t>
  </si>
  <si>
    <t>PATROOM5_MULT10_FLR_4_WALL_NORTH</t>
  </si>
  <si>
    <t>PATROOM6_FLR_4_WALL_SOUTH</t>
  </si>
  <si>
    <t>PATROOM6_FLR_4_WALL_WEST</t>
  </si>
  <si>
    <t>PATROOM7_MULT10_FLR_4_WALL_WEST</t>
  </si>
  <si>
    <t>PATROOM8_FLR_4_WALL_NORTH</t>
  </si>
  <si>
    <t>PATROOM8_FLR_4_WALL_WEST</t>
  </si>
  <si>
    <t>CORRIDOR_SE_FLR_4_WALL_1_SOUTH</t>
  </si>
  <si>
    <t>CORRIDOR_NW_FLR_4_WALL_1_NORTH</t>
  </si>
  <si>
    <t>DINING_FLR_5_WALL_EAST</t>
  </si>
  <si>
    <t>DINING_FLR_5_WALL_SOUTH</t>
  </si>
  <si>
    <t>DINING_FLR_5_CEILING</t>
  </si>
  <si>
    <t>ROOFS</t>
  </si>
  <si>
    <t>NURSESAT_FLR_5_WALL_SOUTH</t>
  </si>
  <si>
    <t>NURSESAT_FLR_5_CEILING</t>
  </si>
  <si>
    <t>KITCHEN_FLR_5_WALL_NORTH</t>
  </si>
  <si>
    <t>KITCHEN_FLR_5_WALL_EAST</t>
  </si>
  <si>
    <t>KITCHEN_FLR_5_CEILING</t>
  </si>
  <si>
    <t>OFFICE1_FLR_5_WALL_SOUTH</t>
  </si>
  <si>
    <t>OFFICE1_FLR_5_WALL_WEST</t>
  </si>
  <si>
    <t>OFFICE1_FLR_5_CEILING</t>
  </si>
  <si>
    <t>OFFICE2_MULT5_FLR_5_WALL_WEST</t>
  </si>
  <si>
    <t>OFFICE2_MULT5_FLR_5_CEILING</t>
  </si>
  <si>
    <t>OFFICE3_FLR_5_WALL_NORTH</t>
  </si>
  <si>
    <t>OFFICE3_FLR_5_WALL_WEST</t>
  </si>
  <si>
    <t>OFFICE3_FLR_5_CEILING</t>
  </si>
  <si>
    <t>OFFICE4_MULT6_FLR_5_WALL_NORTH</t>
  </si>
  <si>
    <t>OFFICE4_MULT6_FLR_5_CEILING</t>
  </si>
  <si>
    <t>CORRIDOR_FLR_5_WALL_1_NORTH</t>
  </si>
  <si>
    <t>CORRIDOR_FLR_5_WALL_2_SOUTH</t>
  </si>
  <si>
    <t>CORRIDOR_FLR_5_CEILING</t>
  </si>
  <si>
    <t>Area of One Opening [m2]</t>
  </si>
  <si>
    <t>Area of Openings [m2]</t>
  </si>
  <si>
    <t>U-Factor [W/m2-K]</t>
  </si>
  <si>
    <t>Visible Transmittance</t>
  </si>
  <si>
    <t>Shade Control</t>
  </si>
  <si>
    <t>Parent Surface</t>
  </si>
  <si>
    <t>OFFICE1_MULT4_FLR_1_WALL_SOUTH_WINDOW</t>
  </si>
  <si>
    <t>WINDOW_SOUTH</t>
  </si>
  <si>
    <t>No</t>
  </si>
  <si>
    <t>LOBBY_FLR_1_WALL_2_WEST</t>
  </si>
  <si>
    <t>WINDOW_WEST</t>
  </si>
  <si>
    <t>ER_NURSESTAT_FLR_1_WALL_1_EAST_WINDOW</t>
  </si>
  <si>
    <t>WINDOW_EAST</t>
  </si>
  <si>
    <t>IC_PATROOM1_MULT5_FLR_2_WALL_NORTH_WINDOW</t>
  </si>
  <si>
    <t>WINDOW_NORTH</t>
  </si>
  <si>
    <t>IC_PATROOM2_FLR_2_WALL_NORTH_WINDOW</t>
  </si>
  <si>
    <t>IC_PATROOM2_FLR_2_WALL_WEST_WINDOW</t>
  </si>
  <si>
    <t>IC_PATROOM3_MULT6_FLR_2_WALL_WEST_WINDOW</t>
  </si>
  <si>
    <t>ICU_FLR_2_WALL_WEST_WINDOW</t>
  </si>
  <si>
    <t>OR_NURSESAT_FLR_2_WALL_SOUTH_WINDOW</t>
  </si>
  <si>
    <t>PATROOM1_MULT10_FLR_3_WALL_SOUTH_WINDOW</t>
  </si>
  <si>
    <t>PATROOM2_FLR_3_WALL_EAST_WINDOW</t>
  </si>
  <si>
    <t>PATROOM2_FLR_3_WALL_SOUTH_WINDOW</t>
  </si>
  <si>
    <t>PATROOM3_MULT10_FLR_3_WALL_EAST_WINDOW</t>
  </si>
  <si>
    <t>PATROOM4_FLR_3_WALL_NORTH_WINDOW</t>
  </si>
  <si>
    <t>PATROOM4_FLR_3_WALL_EAST_WINDOW</t>
  </si>
  <si>
    <t>PATROOM5_MULT10_FLR_3_WALL_NORTH_WINDOW</t>
  </si>
  <si>
    <t>PATROOM6_FLR_3_WALL_SOUTH_WINDOW</t>
  </si>
  <si>
    <t>PATROOM6_FLR_3_WALL_WEST_WINDOW</t>
  </si>
  <si>
    <t>PATROOM7_MULT10_FLR_3_WALL_WEST_WINDOW</t>
  </si>
  <si>
    <t>PATROOM8_FLR_3_WALL_NORTH_WINDOW</t>
  </si>
  <si>
    <t>PATROOM8_FLR_3_WALL_WEST_WINDOW</t>
  </si>
  <si>
    <t>PATROOM1_MULT10_FLR_4_WALL_SOUTH_WINDOW</t>
  </si>
  <si>
    <t>PATROOM2_FLR_4_WALL_EAST_WINDOW</t>
  </si>
  <si>
    <t>PATROOM2_FLR_4_WALL_SOUTH_WINDOW</t>
  </si>
  <si>
    <t>PATROOM3_MULT10_FLR_4_WALL_EAST_WINDOW</t>
  </si>
  <si>
    <t>PATROOM4_FLR_4_WALL_NORTH_WINDOW</t>
  </si>
  <si>
    <t>PATROOM4_FLR_4_WALL_EAST_WINDOW</t>
  </si>
  <si>
    <t>PATROOM5_MULT10_FLR_4_WALL_NORTH_WINDOW</t>
  </si>
  <si>
    <t>PATROOM6_FLR_4_WALL_SOUTH_WINDOW</t>
  </si>
  <si>
    <t>PATROOM6_FLR_4_WALL_WEST_WINDOW</t>
  </si>
  <si>
    <t>PATROOM7_MULT10_FLR_4_WALL_WEST_WINDOW</t>
  </si>
  <si>
    <t>PATROOM8_FLR_4_WALL_NORTH_WINDOW</t>
  </si>
  <si>
    <t>PATROOM8_FLR_4_WALL_WEST_WINDOW</t>
  </si>
  <si>
    <t>DINING_FLR_5_WALL_SOUTH_WINDOW</t>
  </si>
  <si>
    <t>OFFICE1_FLR_5_WALL_SOUTH_WINDOW</t>
  </si>
  <si>
    <t>OFFICE1_FLR_5_WALL_WEST_WINDOW</t>
  </si>
  <si>
    <t>OFFICE2_MULT5_FLR_5_WALL_WEST_WINDOW</t>
  </si>
  <si>
    <t>OFFICE3_FLR_5_WALL_NORTH_WINDOW</t>
  </si>
  <si>
    <t>OFFICE3_FLR_5_WALL_WEST_WINDOW</t>
  </si>
  <si>
    <t>OFFICE4_MULT6_FLR_5_WALL_NORTH_WINDOW</t>
  </si>
  <si>
    <t>Total or Average</t>
  </si>
  <si>
    <t>North Total or Average</t>
  </si>
  <si>
    <t>Non-North Total or Average</t>
  </si>
  <si>
    <t>Nominal Capacity [W]</t>
  </si>
  <si>
    <t>Nominal Efficiency [W/W]</t>
  </si>
  <si>
    <t>COOLSYS1 CHILLER</t>
  </si>
  <si>
    <t>Chiller:Electric:EIR</t>
  </si>
  <si>
    <t>HEATSYS1 BOILER</t>
  </si>
  <si>
    <t>Boiler:HotWater</t>
  </si>
  <si>
    <t>TOWERWATERSYS COOLTOWER</t>
  </si>
  <si>
    <t>CoolingTower:SingleSpeed</t>
  </si>
  <si>
    <t>Nominal Total Capacity [W]</t>
  </si>
  <si>
    <t>Nominal Sensible Capacity [W]</t>
  </si>
  <si>
    <t>Nominal Latent Capacity [W]</t>
  </si>
  <si>
    <t>Nominal Sensible Heat Ratio</t>
  </si>
  <si>
    <t>VAV_1_COOLC</t>
  </si>
  <si>
    <t>Coil:Cooling:Water:DetailedGeometry</t>
  </si>
  <si>
    <t>-</t>
  </si>
  <si>
    <t>CAV_ER_COOLC</t>
  </si>
  <si>
    <t>CAV_OR_COOLC</t>
  </si>
  <si>
    <t>CAV_ICU_COOLC</t>
  </si>
  <si>
    <t>CAV_PATRMS_COOLC</t>
  </si>
  <si>
    <t>VAV_2_COOLC</t>
  </si>
  <si>
    <t>BASEMENT VAV BOX REHEAT COIL</t>
  </si>
  <si>
    <t>Coil:Heating:Water</t>
  </si>
  <si>
    <t>ER_EXAM1_MULT4_FLR_1 VAV BOX REHEAT COIL</t>
  </si>
  <si>
    <t>ER_EXAM2_FLR_1 VAV BOX REHEAT COIL</t>
  </si>
  <si>
    <t>ER_EXAM3_MULT4_FLR_1 VAV BOX REHEAT COIL</t>
  </si>
  <si>
    <t>ER_EXAM4_FLR_1 VAV BOX REHEAT COIL</t>
  </si>
  <si>
    <t>ER_EXAM5_MULT4_FLR_1 VAV BOX REHEAT COIL</t>
  </si>
  <si>
    <t>OFFICE1_MULT4_FLR_1 VAV BOX REHEAT COIL</t>
  </si>
  <si>
    <t>LOBBY_FLR_1 VAV BOX REHEAT COIL</t>
  </si>
  <si>
    <t>CORRIDOR_FLR_1 VAV BOX REHEAT COIL</t>
  </si>
  <si>
    <t>ER_NURSESTAT_FLR_1 VAV BOX REHEAT COIL</t>
  </si>
  <si>
    <t>OR1_FLR_2 VAV BOX REHEAT COIL</t>
  </si>
  <si>
    <t>OR2_MULT5_FLR_2 VAV BOX REHEAT COIL</t>
  </si>
  <si>
    <t>OR3_FLR_2 VAV BOX REHEAT COIL</t>
  </si>
  <si>
    <t>OR4_FLR_2 VAV BOX REHEAT COIL</t>
  </si>
  <si>
    <t>IC_PATROOM1_MULT5_FLR_2 VAV BOX REHEAT COIL</t>
  </si>
  <si>
    <t>IC_PATROOM2_FLR_2 VAV BOX REHEAT COIL</t>
  </si>
  <si>
    <t>IC_PATROOM3_MULT6_FLR_2 VAV BOX REHEAT COIL</t>
  </si>
  <si>
    <t>ICU_FLR_2 VAV BOX REHEAT COIL</t>
  </si>
  <si>
    <t>ICU_NURSESAT_FLR_2 VAV BOX REHEAT COIL</t>
  </si>
  <si>
    <t>CORRIDOR_FLR_2 VAV BOX REHEAT COIL</t>
  </si>
  <si>
    <t>OR_NURSESAT_FLR_2 VAV BOX REHEAT COIL</t>
  </si>
  <si>
    <t>PATROOM1_MULT10_FLR_3 VAV BOX REHEAT COIL</t>
  </si>
  <si>
    <t>PATROOM2_FLR_3 VAV BOX REHEAT COIL</t>
  </si>
  <si>
    <t>PATROOM3_MULT10_FLR_3 VAV BOX REHEAT COIL</t>
  </si>
  <si>
    <t>PATROOM4_FLR_3 VAV BOX REHEAT COIL</t>
  </si>
  <si>
    <t>PATROOM5_MULT10_FLR_3 VAV BOX REHEAT COIL</t>
  </si>
  <si>
    <t>PHYSTHERAPY_FLR_3 VAV BOX REHEAT COIL</t>
  </si>
  <si>
    <t>PATROOM6_FLR_3 VAV BOX REHEAT COIL</t>
  </si>
  <si>
    <t>PATROOM7_MULT10_FLR_3 VAV BOX REHEAT COIL</t>
  </si>
  <si>
    <t>PATROOM8_FLR_3 VAV BOX REHEAT COIL</t>
  </si>
  <si>
    <t>NURSESAT_LOBBY_FLR_3 VAV BOX REHEAT COIL</t>
  </si>
  <si>
    <t>LAB_FLR_3 VAV BOX REHEAT COIL</t>
  </si>
  <si>
    <t>CORRIDOR_SE_FLR_3 VAV BOX REHEAT COIL</t>
  </si>
  <si>
    <t>CORRIDOR_NW_FLR_3 VAV BOX REHEAT COIL</t>
  </si>
  <si>
    <t>PATROOM1_MULT10_FLR_4 VAV BOX REHEAT COIL</t>
  </si>
  <si>
    <t>PATROOM2_FLR_4 VAV BOX REHEAT COIL</t>
  </si>
  <si>
    <t>PATROOM3_MULT10_FLR_4 VAV BOX REHEAT COIL</t>
  </si>
  <si>
    <t>PATROOM4_FLR_4 VAV BOX REHEAT COIL</t>
  </si>
  <si>
    <t>PATROOM5_MULT10_FLR_4 VAV BOX REHEAT COIL</t>
  </si>
  <si>
    <t>RADIOLOGY_FLR_4 VAV BOX REHEAT COIL</t>
  </si>
  <si>
    <t>PATROOM6_FLR_4 VAV BOX REHEAT COIL</t>
  </si>
  <si>
    <t>PATROOM7_MULT10_FLR_4 VAV BOX REHEAT COIL</t>
  </si>
  <si>
    <t>PATROOM8_FLR_4 VAV BOX REHEAT COIL</t>
  </si>
  <si>
    <t>NURSESAT_LOBBY_FLR_4 VAV BOX REHEAT COIL</t>
  </si>
  <si>
    <t>LAB_FLR_4 VAV BOX REHEAT COIL</t>
  </si>
  <si>
    <t>CORRIDOR_SE_FLR_4 VAV BOX REHEAT COIL</t>
  </si>
  <si>
    <t>CORRIDOR_NW_FLR_4 VAV BOX REHEAT COIL</t>
  </si>
  <si>
    <t>DINING_FLR_5 VAV BOX REHEAT COIL</t>
  </si>
  <si>
    <t>NURSESAT_FLR_5 VAV BOX REHEAT COIL</t>
  </si>
  <si>
    <t>KITCHEN_FLR_5 VAV BOX REHEAT COIL</t>
  </si>
  <si>
    <t>OFFICE1_FLR_5 VAV BOX REHEAT COIL</t>
  </si>
  <si>
    <t>OFFICE2_MULT5_FLR_5 VAV BOX REHEAT COIL</t>
  </si>
  <si>
    <t>OFFICE3_FLR_5 VAV BOX REHEAT COIL</t>
  </si>
  <si>
    <t>OFFICE4_MULT6_FLR_5 VAV BOX REHEAT COIL</t>
  </si>
  <si>
    <t>CORRIDOR_FLR_5 VAV BOX REHEAT COIL</t>
  </si>
  <si>
    <t>VAV_1_HEATC</t>
  </si>
  <si>
    <t>CAV_ER_HEATC</t>
  </si>
  <si>
    <t>CAV_OR_HEATC</t>
  </si>
  <si>
    <t>CAV_ICU_HEATC</t>
  </si>
  <si>
    <t>CAV_PATRMS_HEATC</t>
  </si>
  <si>
    <t>VAV_2_HEATC</t>
  </si>
  <si>
    <t>Total Efficiency [W/W]</t>
  </si>
  <si>
    <t>Delta Pressure [pa]</t>
  </si>
  <si>
    <t>Max Flow Rate [m3/s]</t>
  </si>
  <si>
    <t>Rated Power [W]</t>
  </si>
  <si>
    <t>Motor Heat In Air Fraction</t>
  </si>
  <si>
    <t>End Use</t>
  </si>
  <si>
    <t>DINING_FLR_5 EXHAUST FAN</t>
  </si>
  <si>
    <t>Fan:ZoneExhaust</t>
  </si>
  <si>
    <t>Zone Exhaust Fans</t>
  </si>
  <si>
    <t>KITCHEN_FLR_5 EXHAUST FAN</t>
  </si>
  <si>
    <t>VAV_1_FAN</t>
  </si>
  <si>
    <t>Fan:VariableVolume</t>
  </si>
  <si>
    <t>Fan Energy</t>
  </si>
  <si>
    <t>CAV_ER_FAN</t>
  </si>
  <si>
    <t>Fan:ConstantVolume</t>
  </si>
  <si>
    <t>CAV_OR_FAN</t>
  </si>
  <si>
    <t>CAV_ICU_FAN</t>
  </si>
  <si>
    <t>CAV_PATRMS_FAN</t>
  </si>
  <si>
    <t>VAV_2_FAN</t>
  </si>
  <si>
    <t>Control</t>
  </si>
  <si>
    <t>Head [pa]</t>
  </si>
  <si>
    <t>Power [W]</t>
  </si>
  <si>
    <t>Motor Efficiency [W/W]</t>
  </si>
  <si>
    <t>SWHSYS1 PUMP</t>
  </si>
  <si>
    <t>Pump:VariableSpeed</t>
  </si>
  <si>
    <t>INTERMITTENT</t>
  </si>
  <si>
    <t>HEATSYS1 PUMP</t>
  </si>
  <si>
    <t>COOLSYS1 PUMP</t>
  </si>
  <si>
    <t>TOWERWATERSYS PUMP</t>
  </si>
  <si>
    <t>Pump:ConstantSpeed</t>
  </si>
  <si>
    <t>Storage Volume [m3]</t>
  </si>
  <si>
    <t>Input [W]</t>
  </si>
  <si>
    <t>Thermal Efficiency [W/W]</t>
  </si>
  <si>
    <t>Recovery Efficiency [W/W]</t>
  </si>
  <si>
    <t>Energy Factor</t>
  </si>
  <si>
    <t>SWHSYS1 WATER HEATER</t>
  </si>
  <si>
    <t>WaterHeater:Mixed</t>
  </si>
  <si>
    <t>CO2:FACILITY [kg]</t>
  </si>
  <si>
    <t>NOX:FACILITY [kg]</t>
  </si>
  <si>
    <t>SO2:FACILITY [kg]</t>
  </si>
  <si>
    <t>PM:FACILITY [kg]</t>
  </si>
  <si>
    <t>HG:FACILITY [kg]</t>
  </si>
  <si>
    <t>WATERENVIRONMENTALFACTORS:FACILITY [L]</t>
  </si>
  <si>
    <t>CARBON EQUIVALENT:FACILITY [kg]</t>
  </si>
  <si>
    <t>January</t>
  </si>
  <si>
    <t>February</t>
  </si>
  <si>
    <t>March</t>
  </si>
  <si>
    <t>April</t>
  </si>
  <si>
    <t>June</t>
  </si>
  <si>
    <t>July</t>
  </si>
  <si>
    <t>August</t>
  </si>
  <si>
    <t>September</t>
  </si>
  <si>
    <t>October</t>
  </si>
  <si>
    <t>November</t>
  </si>
  <si>
    <t>December</t>
  </si>
  <si>
    <t>Annual Sum or Average</t>
  </si>
  <si>
    <t>Minimum of Months</t>
  </si>
  <si>
    <t>Maximum of Months</t>
  </si>
  <si>
    <t>ELECTRICITY:FACILITY [J]</t>
  </si>
  <si>
    <t>ELECTRICITY:FACILITY {Maximum}[W]</t>
  </si>
  <si>
    <t>ELECTRICITY:FACILITY {TIMESTAMP}</t>
  </si>
  <si>
    <t>INTERIORLIGHTS:ELECTRICITY {AT MAX/MIN} [W]</t>
  </si>
  <si>
    <t>INTERIOREQUIPMENT:ELECTRICITY {AT MAX/MIN} [W]</t>
  </si>
  <si>
    <t>FANS:ELECTRICITY {AT MAX/MIN} [W]</t>
  </si>
  <si>
    <t>HEATING:ELECTRICITY {AT MAX/MIN} [W]</t>
  </si>
  <si>
    <t>COOLING:ELECTRICITY {AT MAX/MIN} [W]</t>
  </si>
  <si>
    <t>EXTERIORLIGHTS:ELECTRICITY [Invalid/Undefined]</t>
  </si>
  <si>
    <t>PUMPS:ELECTRICITY {AT MAX/MIN} [W]</t>
  </si>
  <si>
    <t>HEATREJECTION:ELECTRICITY {AT MAX/MIN} [W]</t>
  </si>
  <si>
    <t>EXTERIOREQUIPMENT:ELECTRICITY [Invalid/Undefined]</t>
  </si>
  <si>
    <t>HUMIDIFICATION:ELECTRICITY [Invalid/Undefined]</t>
  </si>
  <si>
    <t>HEATRECOVERY:ELECTRICITY [Invalid/Undefined]</t>
  </si>
  <si>
    <t>WATERSYSTEMS:ELECTRICITY [Invalid/Undefined]</t>
  </si>
  <si>
    <t>REFRIGERATION:ELECTRICITY {AT MAX/MIN} [W]</t>
  </si>
  <si>
    <t>GENERATORS:ELECTRICITY [Invalid/Undefined]</t>
  </si>
  <si>
    <t>ELECTRICITYPRODUCED:FACILITY [Invalid/Undefined]</t>
  </si>
  <si>
    <t>14-MAR-10:39</t>
  </si>
  <si>
    <t>05-APR-12:00</t>
  </si>
  <si>
    <t>19-MAY-14:00</t>
  </si>
  <si>
    <t>27-JUN-14:00</t>
  </si>
  <si>
    <t>13-JUL-14:00</t>
  </si>
  <si>
    <t>21-AUG-14:30</t>
  </si>
  <si>
    <t>01-SEP-14:00</t>
  </si>
  <si>
    <t>06-OCT-14:00</t>
  </si>
  <si>
    <t>03-NOV-14:00</t>
  </si>
  <si>
    <t>15-DEC-15:00</t>
  </si>
  <si>
    <t>Electric</t>
  </si>
  <si>
    <t>Gas</t>
  </si>
  <si>
    <t>Cost ($)</t>
  </si>
  <si>
    <t>Cost per Total Building Area ($/m2)</t>
  </si>
  <si>
    <t>Cost per Net Conditioned Building Area ($/m2)</t>
  </si>
  <si>
    <t>03-JAN-11:50</t>
  </si>
  <si>
    <t>15-FEB-14:00</t>
  </si>
  <si>
    <t>10-APR-12:00</t>
  </si>
  <si>
    <t>29-JUN-14:00</t>
  </si>
  <si>
    <t>03-AUG-14:00</t>
  </si>
  <si>
    <t>27-NOV-14:00</t>
  </si>
  <si>
    <t>26-JAN-15:00</t>
  </si>
  <si>
    <t>28-FEB-15:00</t>
  </si>
  <si>
    <t>17-MAR-14:00</t>
  </si>
  <si>
    <t>26-APR-14:00</t>
  </si>
  <si>
    <t>18-JUL-14:00</t>
  </si>
  <si>
    <t>11-AUG-14:00</t>
  </si>
  <si>
    <t>12-SEP-14:00</t>
  </si>
  <si>
    <t>13-NOV-15:00</t>
  </si>
  <si>
    <t>24-JAN-15:00</t>
  </si>
  <si>
    <t>29-MAR-14:00</t>
  </si>
  <si>
    <t>13-APR-14:00</t>
  </si>
  <si>
    <t>31-MAY-14:00</t>
  </si>
  <si>
    <t>08-JUN-14:00</t>
  </si>
  <si>
    <t>17-AUG-14:00</t>
  </si>
  <si>
    <t>20-OCT-14:00</t>
  </si>
  <si>
    <t>22-NOV-11:39</t>
  </si>
  <si>
    <t>26-JAN-13:00</t>
  </si>
  <si>
    <t>13-FEB-11:00</t>
  </si>
  <si>
    <t>31-MAR-14:00</t>
  </si>
  <si>
    <t>11-APR-13:00</t>
  </si>
  <si>
    <t>20-JUL-14:00</t>
  </si>
  <si>
    <t>09-AUG-14:00</t>
  </si>
  <si>
    <t>08-SEP-14:00</t>
  </si>
  <si>
    <t>17-OCT-14:09</t>
  </si>
  <si>
    <t>19-DEC-13:09</t>
  </si>
  <si>
    <t>18-JAN-14:00</t>
  </si>
  <si>
    <t>08-FEB-15:00</t>
  </si>
  <si>
    <t>21-APR-14:00</t>
  </si>
  <si>
    <t>03-OCT-14:00</t>
  </si>
  <si>
    <t>10-NOV-15:00</t>
  </si>
  <si>
    <t>05-DEC-14:00</t>
  </si>
  <si>
    <t>15-FEB-15:00</t>
  </si>
  <si>
    <t>03-JUL-12:00</t>
  </si>
  <si>
    <t>15-AUG-12:09</t>
  </si>
  <si>
    <t>28-SEP-14:00</t>
  </si>
  <si>
    <t>13-OCT-14:00</t>
  </si>
  <si>
    <t>16-NOV-15:00</t>
  </si>
  <si>
    <t>09-MAR-15:00</t>
  </si>
  <si>
    <t>04-APR-14:00</t>
  </si>
  <si>
    <t>30-JUN-14:00</t>
  </si>
  <si>
    <t>27-SEP-14:00</t>
  </si>
  <si>
    <t>03-OCT-10:39</t>
  </si>
  <si>
    <t>03-NOV-13:00</t>
  </si>
  <si>
    <t>08-DEC-11:09</t>
  </si>
  <si>
    <t>14-FEB-15:00</t>
  </si>
  <si>
    <t>31-JUL-14:00</t>
  </si>
  <si>
    <t>01-AUG-14:00</t>
  </si>
  <si>
    <t>08-NOV-15:00</t>
  </si>
  <si>
    <t>21-FEB-13:00</t>
  </si>
  <si>
    <t>14-APR-14:00</t>
  </si>
  <si>
    <t>05-MAY-14:00</t>
  </si>
  <si>
    <t>24-JUL-14:00</t>
  </si>
  <si>
    <t>18-AUG-14:00</t>
  </si>
  <si>
    <t>17-OCT-14:00</t>
  </si>
  <si>
    <t>03-APR-13:50</t>
  </si>
  <si>
    <t>30-MAY-09:00</t>
  </si>
  <si>
    <t>08-JUN-12:00</t>
  </si>
  <si>
    <t>13-JUL-12:00</t>
  </si>
  <si>
    <t>04-AUG-14:00</t>
  </si>
  <si>
    <t>07-SEP-13:09</t>
  </si>
  <si>
    <t>30-OCT-10:50</t>
  </si>
  <si>
    <t>02-NOV-09:20</t>
  </si>
  <si>
    <t>24-JAN-13:00</t>
  </si>
  <si>
    <t>07-FEB-14:00</t>
  </si>
  <si>
    <t>30-MAR-14:00</t>
  </si>
  <si>
    <t>25-APR-14:00</t>
  </si>
  <si>
    <t>23-MAY-14:00</t>
  </si>
  <si>
    <t>30-AUG-13:00</t>
  </si>
  <si>
    <t>06-SEP-14:00</t>
  </si>
  <si>
    <t>05-OCT-14:00</t>
  </si>
  <si>
    <t>10-NOV-13:00</t>
  </si>
  <si>
    <t>14-JUN-14:00</t>
  </si>
  <si>
    <t>08-SEP-13:20</t>
  </si>
  <si>
    <t>27-OCT-14:00</t>
  </si>
  <si>
    <t>24-MAY-14:00</t>
  </si>
  <si>
    <t>21-JUN-14:00</t>
  </si>
  <si>
    <t>15-AUG-14:00</t>
  </si>
  <si>
    <t>07-SEP-14:00</t>
  </si>
  <si>
    <t>06-JAN-11:00</t>
  </si>
  <si>
    <t>23-FEB-11:39</t>
  </si>
  <si>
    <t>07-SEP-13:00</t>
  </si>
  <si>
    <t>03-OCT-08:39</t>
  </si>
  <si>
    <t>03-JUL-12:09</t>
  </si>
  <si>
    <t>07-NOV-13:09</t>
  </si>
  <si>
    <t>27-JAN-15:00</t>
  </si>
  <si>
    <t>HVAC Control - Economizer</t>
  </si>
  <si>
    <t>NoEconomizer</t>
  </si>
  <si>
    <t>DifferentialDryBulb</t>
  </si>
  <si>
    <t>MinRelHumSetSch</t>
  </si>
  <si>
    <t>MaxRelHumSetSch</t>
  </si>
  <si>
    <t>SWHSys1-Loop-Temp-Schedule</t>
  </si>
  <si>
    <t>SWHSys1 Water Heater Setpoint Temperature Schedule Name</t>
  </si>
  <si>
    <t>SWHSys1 Water Heater Ambient Temperature Schedule Name</t>
  </si>
  <si>
    <t>Building Summary Hospital new construction version 1.1_3.1</t>
  </si>
  <si>
    <t>18-JUL-12:50</t>
  </si>
  <si>
    <t>24-MAR-12:09</t>
  </si>
  <si>
    <t>18-MAY-14:09</t>
  </si>
  <si>
    <t>15-SEP-14:00</t>
  </si>
  <si>
    <t>30-OCT-14:09</t>
  </si>
  <si>
    <t>06-DEC-14:00</t>
  </si>
  <si>
    <t>30-JUN-12:00</t>
  </si>
  <si>
    <t>08-DEC-14:00</t>
  </si>
  <si>
    <t>01-SEP-14:20</t>
  </si>
  <si>
    <t>26-DEC-14:30</t>
  </si>
  <si>
    <t>30-MAY-13:30</t>
  </si>
  <si>
    <t>28-JUN-13:00</t>
  </si>
  <si>
    <t>11-JUL-14:00</t>
  </si>
  <si>
    <t>07-AUG-14:20</t>
  </si>
  <si>
    <t>06-JAN-15:00</t>
  </si>
  <si>
    <t>01-MAR-13:09</t>
  </si>
  <si>
    <t>25-MAY-12:09</t>
  </si>
  <si>
    <t>15-JUN-12:00</t>
  </si>
  <si>
    <t>17-OCT-12:00</t>
  </si>
  <si>
    <t>14-DEC-14:00</t>
  </si>
  <si>
    <t>09-JAN-13:09</t>
  </si>
  <si>
    <t>25-JUL-10:39</t>
  </si>
  <si>
    <t>02-MAR-14:00</t>
  </si>
  <si>
    <t>25-JUL-14:09</t>
  </si>
  <si>
    <t>05-SEP-12:50</t>
  </si>
  <si>
    <t>28-JUN-12:00</t>
  </si>
  <si>
    <t>06-DEC-11:20</t>
  </si>
  <si>
    <t>17-JAN-14:09</t>
  </si>
  <si>
    <t>28-FEB-11:50</t>
  </si>
  <si>
    <t>12-DEC-13:09</t>
  </si>
  <si>
    <t>30-JUN-10:09</t>
  </si>
  <si>
    <t>25-JUL-13:20</t>
  </si>
  <si>
    <t>29-DEC-14:00</t>
  </si>
  <si>
    <t>26-JAN-11:39</t>
  </si>
  <si>
    <t>21-MAR-14:00</t>
  </si>
  <si>
    <t>09-NOV-11:39</t>
  </si>
  <si>
    <t>29-DEC-11:39</t>
  </si>
  <si>
    <t>10-JAN-11:39</t>
  </si>
  <si>
    <t>02-FEB-11:39</t>
  </si>
  <si>
    <t>19-JUL-12:00</t>
  </si>
  <si>
    <t>15-NOV-11:39</t>
  </si>
  <si>
    <t>28-DEC-11:39</t>
  </si>
  <si>
    <t>04-JAN-11:39</t>
  </si>
  <si>
    <t>03-FEB-11:39</t>
  </si>
  <si>
    <t>23-MAR-14:00</t>
  </si>
  <si>
    <t>31-MAY-12:20</t>
  </si>
  <si>
    <t>25-AUG-14:00</t>
  </si>
  <si>
    <t>22-SEP-12:30</t>
  </si>
  <si>
    <t>02-NOV-14:00</t>
  </si>
  <si>
    <t>25-JAN-11:39</t>
  </si>
  <si>
    <t>02-FEB-14:00</t>
  </si>
  <si>
    <t>06-APR-14:00</t>
  </si>
  <si>
    <t>16-MAY-14:00</t>
  </si>
  <si>
    <t>21-JUL-14:00</t>
  </si>
  <si>
    <t>12-SEP-14:30</t>
  </si>
  <si>
    <t>21-NOV-11:39</t>
  </si>
  <si>
    <t>01-DEC-14:00</t>
  </si>
  <si>
    <r>
      <t>Water for Electricity (m</t>
    </r>
    <r>
      <rPr>
        <vertAlign val="superscript"/>
        <sz val="8"/>
        <color indexed="8"/>
        <rFont val="Arial"/>
        <family val="2"/>
      </rPr>
      <t>3</t>
    </r>
    <r>
      <rPr>
        <sz val="8"/>
        <color indexed="8"/>
        <rFont val="Arial"/>
        <family val="2"/>
      </rPr>
      <t>)</t>
    </r>
  </si>
</sst>
</file>

<file path=xl/styles.xml><?xml version="1.0" encoding="utf-8"?>
<styleSheet xmlns="http://schemas.openxmlformats.org/spreadsheetml/2006/main">
  <numFmts count="5">
    <numFmt numFmtId="164" formatCode="0.0"/>
    <numFmt numFmtId="165" formatCode="#,##0.0"/>
    <numFmt numFmtId="166" formatCode="#,##0.000"/>
    <numFmt numFmtId="167" formatCode="#,##0.0000"/>
    <numFmt numFmtId="168" formatCode="#,##0.00000"/>
  </numFmts>
  <fonts count="22">
    <font>
      <sz val="8"/>
      <color indexed="8"/>
      <name val="MS Sans Serif"/>
      <charset val="1"/>
    </font>
    <font>
      <sz val="8"/>
      <color indexed="8"/>
      <name val="MS Sans Serif"/>
      <family val="2"/>
    </font>
    <font>
      <sz val="10"/>
      <name val="Arial"/>
      <family val="2"/>
    </font>
    <font>
      <sz val="12"/>
      <color indexed="8"/>
      <name val="MS Sans Serif"/>
      <family val="2"/>
    </font>
    <font>
      <b/>
      <sz val="16"/>
      <color indexed="8"/>
      <name val="Arial"/>
      <family val="2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vertAlign val="superscript"/>
      <sz val="8"/>
      <color indexed="8"/>
      <name val="Arial"/>
      <family val="2"/>
    </font>
    <font>
      <b/>
      <vertAlign val="superscript"/>
      <sz val="8"/>
      <color indexed="8"/>
      <name val="Arial"/>
      <family val="2"/>
    </font>
    <font>
      <sz val="8"/>
      <name val="MS Sans Serif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vertAlign val="superscript"/>
      <sz val="10"/>
      <name val="Arial"/>
      <family val="2"/>
    </font>
    <font>
      <b/>
      <sz val="10"/>
      <name val="Arial"/>
      <family val="2"/>
    </font>
    <font>
      <b/>
      <vertAlign val="superscript"/>
      <sz val="10"/>
      <color indexed="8"/>
      <name val="Arial"/>
      <family val="2"/>
    </font>
    <font>
      <sz val="8"/>
      <color indexed="8"/>
      <name val="MS Sans Serif"/>
      <family val="2"/>
    </font>
    <font>
      <b/>
      <sz val="14"/>
      <color indexed="8"/>
      <name val="Arial"/>
      <family val="2"/>
    </font>
    <font>
      <vertAlign val="superscript"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name val="Times New Roman"/>
      <family val="1"/>
    </font>
    <font>
      <sz val="10"/>
      <name val="Times New Roman"/>
      <family val="1"/>
    </font>
    <font>
      <vertAlign val="subscript"/>
      <sz val="8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3"/>
        <bgColor indexed="9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6">
    <xf numFmtId="0" fontId="0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</cellStyleXfs>
  <cellXfs count="85">
    <xf numFmtId="0" fontId="0" fillId="0" borderId="0" xfId="0" applyAlignment="1">
      <alignment vertical="top" wrapText="1"/>
    </xf>
    <xf numFmtId="4" fontId="4" fillId="2" borderId="0" xfId="0" applyNumberFormat="1" applyFont="1" applyFill="1" applyAlignment="1">
      <alignment vertical="top"/>
    </xf>
    <xf numFmtId="4" fontId="5" fillId="2" borderId="0" xfId="0" applyNumberFormat="1" applyFont="1" applyFill="1" applyAlignment="1">
      <alignment vertical="top"/>
    </xf>
    <xf numFmtId="4" fontId="5" fillId="2" borderId="0" xfId="0" applyNumberFormat="1" applyFont="1" applyFill="1" applyAlignment="1">
      <alignment horizontal="center" vertical="top" wrapText="1"/>
    </xf>
    <xf numFmtId="4" fontId="5" fillId="0" borderId="0" xfId="0" applyNumberFormat="1" applyFont="1" applyAlignment="1">
      <alignment vertical="top" wrapText="1"/>
    </xf>
    <xf numFmtId="4" fontId="6" fillId="2" borderId="0" xfId="0" applyNumberFormat="1" applyFont="1" applyFill="1" applyAlignment="1">
      <alignment vertical="top" wrapText="1"/>
    </xf>
    <xf numFmtId="4" fontId="6" fillId="3" borderId="0" xfId="0" applyNumberFormat="1" applyFont="1" applyFill="1" applyAlignment="1">
      <alignment horizontal="center" vertical="top" wrapText="1"/>
    </xf>
    <xf numFmtId="4" fontId="5" fillId="0" borderId="0" xfId="0" applyNumberFormat="1" applyFont="1" applyFill="1" applyAlignment="1">
      <alignment vertical="top" wrapText="1"/>
    </xf>
    <xf numFmtId="4" fontId="6" fillId="3" borderId="0" xfId="0" applyNumberFormat="1" applyFont="1" applyFill="1" applyAlignment="1">
      <alignment horizontal="left" vertical="top"/>
    </xf>
    <xf numFmtId="4" fontId="5" fillId="3" borderId="0" xfId="0" applyNumberFormat="1" applyFont="1" applyFill="1" applyAlignment="1">
      <alignment horizontal="left" vertical="top"/>
    </xf>
    <xf numFmtId="4" fontId="5" fillId="0" borderId="0" xfId="0" applyNumberFormat="1" applyFont="1" applyFill="1" applyAlignment="1">
      <alignment horizontal="center" vertical="top" wrapText="1"/>
    </xf>
    <xf numFmtId="4" fontId="5" fillId="0" borderId="0" xfId="0" applyNumberFormat="1" applyFont="1" applyAlignment="1">
      <alignment horizontal="center" vertical="top" wrapText="1"/>
    </xf>
    <xf numFmtId="4" fontId="5" fillId="3" borderId="0" xfId="0" applyNumberFormat="1" applyFont="1" applyFill="1" applyAlignment="1">
      <alignment horizontal="left" vertical="center"/>
    </xf>
    <xf numFmtId="4" fontId="6" fillId="0" borderId="0" xfId="0" applyNumberFormat="1" applyFont="1" applyFill="1" applyAlignment="1">
      <alignment horizontal="center" vertical="top" wrapText="1"/>
    </xf>
    <xf numFmtId="4" fontId="5" fillId="0" borderId="0" xfId="0" applyNumberFormat="1" applyFont="1" applyFill="1" applyAlignment="1">
      <alignment vertical="top"/>
    </xf>
    <xf numFmtId="4" fontId="6" fillId="0" borderId="0" xfId="0" applyNumberFormat="1" applyFont="1" applyFill="1" applyAlignment="1">
      <alignment vertical="top" wrapText="1"/>
    </xf>
    <xf numFmtId="4" fontId="6" fillId="0" borderId="0" xfId="0" applyNumberFormat="1" applyFont="1" applyFill="1" applyAlignment="1">
      <alignment horizontal="left" vertical="top"/>
    </xf>
    <xf numFmtId="4" fontId="5" fillId="0" borderId="0" xfId="0" applyNumberFormat="1" applyFont="1" applyFill="1" applyAlignment="1">
      <alignment horizontal="left" vertical="top"/>
    </xf>
    <xf numFmtId="4" fontId="5" fillId="0" borderId="0" xfId="0" applyNumberFormat="1" applyFont="1" applyAlignment="1">
      <alignment horizontal="center" vertical="top"/>
    </xf>
    <xf numFmtId="0" fontId="4" fillId="2" borderId="0" xfId="0" applyFont="1" applyFill="1" applyAlignment="1">
      <alignment vertical="top"/>
    </xf>
    <xf numFmtId="0" fontId="10" fillId="2" borderId="0" xfId="0" applyFont="1" applyFill="1" applyAlignment="1">
      <alignment vertical="top" wrapText="1"/>
    </xf>
    <xf numFmtId="0" fontId="10" fillId="0" borderId="0" xfId="0" applyFont="1" applyAlignment="1">
      <alignment vertical="top" wrapText="1"/>
    </xf>
    <xf numFmtId="0" fontId="11" fillId="2" borderId="0" xfId="0" applyFont="1" applyFill="1" applyAlignment="1">
      <alignment vertical="top" wrapText="1"/>
    </xf>
    <xf numFmtId="0" fontId="11" fillId="2" borderId="0" xfId="2" applyFont="1" applyFill="1" applyBorder="1" applyAlignment="1">
      <alignment horizontal="center" vertical="center" wrapText="1"/>
    </xf>
    <xf numFmtId="0" fontId="13" fillId="2" borderId="0" xfId="5" applyFont="1" applyFill="1" applyBorder="1" applyAlignment="1">
      <alignment wrapText="1"/>
    </xf>
    <xf numFmtId="2" fontId="13" fillId="2" borderId="0" xfId="5" applyNumberFormat="1" applyFont="1" applyFill="1" applyBorder="1" applyAlignment="1">
      <alignment horizontal="center" wrapText="1"/>
    </xf>
    <xf numFmtId="2" fontId="13" fillId="2" borderId="0" xfId="5" applyNumberFormat="1" applyFont="1" applyFill="1" applyAlignment="1">
      <alignment horizontal="center" wrapText="1"/>
    </xf>
    <xf numFmtId="0" fontId="2" fillId="0" borderId="0" xfId="5"/>
    <xf numFmtId="3" fontId="2" fillId="0" borderId="0" xfId="5" applyNumberFormat="1"/>
    <xf numFmtId="164" fontId="2" fillId="0" borderId="0" xfId="5" applyNumberFormat="1"/>
    <xf numFmtId="2" fontId="2" fillId="0" borderId="0" xfId="5" applyNumberFormat="1"/>
    <xf numFmtId="0" fontId="11" fillId="0" borderId="0" xfId="0" applyFont="1" applyAlignment="1">
      <alignment vertical="top" wrapText="1"/>
    </xf>
    <xf numFmtId="164" fontId="11" fillId="0" borderId="0" xfId="0" applyNumberFormat="1" applyFont="1" applyAlignment="1">
      <alignment vertical="top" wrapText="1"/>
    </xf>
    <xf numFmtId="3" fontId="11" fillId="0" borderId="0" xfId="0" applyNumberFormat="1" applyFont="1" applyAlignment="1">
      <alignment vertical="top" wrapText="1"/>
    </xf>
    <xf numFmtId="3" fontId="10" fillId="0" borderId="0" xfId="0" applyNumberFormat="1" applyFont="1" applyAlignment="1">
      <alignment vertical="top" wrapText="1"/>
    </xf>
    <xf numFmtId="0" fontId="10" fillId="0" borderId="0" xfId="0" applyFont="1" applyAlignment="1">
      <alignment vertical="top"/>
    </xf>
    <xf numFmtId="0" fontId="3" fillId="0" borderId="0" xfId="0" applyFont="1" applyAlignment="1">
      <alignment vertical="top"/>
    </xf>
    <xf numFmtId="165" fontId="2" fillId="0" borderId="0" xfId="5" applyNumberFormat="1"/>
    <xf numFmtId="0" fontId="16" fillId="3" borderId="0" xfId="0" applyFont="1" applyFill="1" applyAlignment="1">
      <alignment horizontal="left" vertical="top"/>
    </xf>
    <xf numFmtId="3" fontId="11" fillId="3" borderId="0" xfId="0" applyNumberFormat="1" applyFont="1" applyFill="1" applyAlignment="1">
      <alignment vertical="top" wrapText="1"/>
    </xf>
    <xf numFmtId="0" fontId="11" fillId="3" borderId="0" xfId="0" applyFont="1" applyFill="1" applyAlignment="1">
      <alignment horizontal="center" vertical="top" wrapText="1"/>
    </xf>
    <xf numFmtId="0" fontId="11" fillId="0" borderId="0" xfId="0" applyFont="1" applyAlignment="1">
      <alignment horizontal="center" vertical="top" wrapText="1"/>
    </xf>
    <xf numFmtId="3" fontId="11" fillId="3" borderId="0" xfId="0" applyNumberFormat="1" applyFont="1" applyFill="1" applyAlignment="1">
      <alignment horizontal="center" vertical="top" wrapText="1"/>
    </xf>
    <xf numFmtId="0" fontId="11" fillId="2" borderId="0" xfId="0" applyFont="1" applyFill="1" applyAlignment="1">
      <alignment horizontal="center" vertical="top" wrapText="1"/>
    </xf>
    <xf numFmtId="0" fontId="11" fillId="3" borderId="0" xfId="0" applyFont="1" applyFill="1" applyAlignment="1">
      <alignment horizontal="left" vertical="top"/>
    </xf>
    <xf numFmtId="0" fontId="10" fillId="3" borderId="0" xfId="0" applyFont="1" applyFill="1" applyAlignment="1">
      <alignment horizontal="left" vertical="top" wrapText="1"/>
    </xf>
    <xf numFmtId="0" fontId="10" fillId="0" borderId="0" xfId="0" applyFont="1" applyAlignment="1">
      <alignment horizontal="center" vertical="top" wrapText="1"/>
    </xf>
    <xf numFmtId="165" fontId="10" fillId="0" borderId="0" xfId="0" applyNumberFormat="1" applyFont="1" applyAlignment="1">
      <alignment vertical="top" wrapText="1"/>
    </xf>
    <xf numFmtId="1" fontId="10" fillId="0" borderId="0" xfId="0" applyNumberFormat="1" applyFont="1" applyAlignment="1">
      <alignment horizontal="center" vertical="top" wrapText="1"/>
    </xf>
    <xf numFmtId="0" fontId="10" fillId="2" borderId="0" xfId="0" applyFont="1" applyFill="1" applyAlignment="1">
      <alignment horizontal="left" vertical="top" wrapText="1" indent="2"/>
    </xf>
    <xf numFmtId="4" fontId="10" fillId="0" borderId="0" xfId="0" applyNumberFormat="1" applyFont="1" applyAlignment="1">
      <alignment vertical="top" wrapText="1"/>
    </xf>
    <xf numFmtId="0" fontId="10" fillId="3" borderId="0" xfId="0" applyFont="1" applyFill="1" applyAlignment="1">
      <alignment horizontal="left" vertical="top" wrapText="1" indent="2"/>
    </xf>
    <xf numFmtId="2" fontId="10" fillId="0" borderId="0" xfId="0" applyNumberFormat="1" applyFont="1" applyAlignment="1">
      <alignment horizontal="center" vertical="top" wrapText="1"/>
    </xf>
    <xf numFmtId="3" fontId="18" fillId="0" borderId="0" xfId="0" applyNumberFormat="1" applyFont="1" applyAlignment="1">
      <alignment vertical="top" wrapText="1"/>
    </xf>
    <xf numFmtId="4" fontId="18" fillId="0" borderId="0" xfId="0" applyNumberFormat="1" applyFont="1" applyAlignment="1">
      <alignment vertical="top" wrapText="1"/>
    </xf>
    <xf numFmtId="165" fontId="18" fillId="0" borderId="0" xfId="0" applyNumberFormat="1" applyFont="1" applyAlignment="1">
      <alignment vertical="top" wrapText="1"/>
    </xf>
    <xf numFmtId="3" fontId="10" fillId="0" borderId="0" xfId="0" applyNumberFormat="1" applyFont="1" applyFill="1" applyAlignment="1">
      <alignment vertical="top" wrapText="1"/>
    </xf>
    <xf numFmtId="11" fontId="10" fillId="0" borderId="0" xfId="0" applyNumberFormat="1" applyFont="1" applyAlignment="1">
      <alignment vertical="top" wrapText="1"/>
    </xf>
    <xf numFmtId="0" fontId="10" fillId="3" borderId="0" xfId="0" applyFont="1" applyFill="1" applyAlignment="1">
      <alignment horizontal="left" vertical="top"/>
    </xf>
    <xf numFmtId="3" fontId="10" fillId="0" borderId="0" xfId="0" applyNumberFormat="1" applyFont="1" applyAlignment="1">
      <alignment vertical="top"/>
    </xf>
    <xf numFmtId="166" fontId="10" fillId="0" borderId="0" xfId="0" applyNumberFormat="1" applyFont="1" applyAlignment="1">
      <alignment vertical="top" wrapText="1"/>
    </xf>
    <xf numFmtId="0" fontId="19" fillId="2" borderId="1" xfId="4" applyFont="1" applyFill="1" applyBorder="1"/>
    <xf numFmtId="0" fontId="19" fillId="2" borderId="1" xfId="4" applyFont="1" applyFill="1" applyBorder="1" applyAlignment="1">
      <alignment wrapText="1"/>
    </xf>
    <xf numFmtId="0" fontId="20" fillId="0" borderId="0" xfId="4" applyFont="1"/>
    <xf numFmtId="0" fontId="2" fillId="0" borderId="0" xfId="3"/>
    <xf numFmtId="0" fontId="15" fillId="0" borderId="0" xfId="0" applyFont="1" applyAlignment="1">
      <alignment vertical="top"/>
    </xf>
    <xf numFmtId="4" fontId="5" fillId="3" borderId="0" xfId="0" applyNumberFormat="1" applyFont="1" applyFill="1" applyAlignment="1">
      <alignment horizontal="left" vertical="top" wrapText="1"/>
    </xf>
    <xf numFmtId="4" fontId="5" fillId="0" borderId="0" xfId="0" applyNumberFormat="1" applyFont="1" applyAlignment="1">
      <alignment horizontal="left" vertical="top" wrapText="1"/>
    </xf>
    <xf numFmtId="4" fontId="6" fillId="2" borderId="0" xfId="0" applyNumberFormat="1" applyFont="1" applyFill="1" applyAlignment="1">
      <alignment vertical="top"/>
    </xf>
    <xf numFmtId="4" fontId="6" fillId="2" borderId="0" xfId="0" applyNumberFormat="1" applyFont="1" applyFill="1" applyAlignment="1">
      <alignment horizontal="left" vertical="top"/>
    </xf>
    <xf numFmtId="4" fontId="5" fillId="2" borderId="0" xfId="0" applyNumberFormat="1" applyFont="1" applyFill="1" applyAlignment="1">
      <alignment horizontal="left" vertical="top"/>
    </xf>
    <xf numFmtId="166" fontId="5" fillId="0" borderId="0" xfId="0" applyNumberFormat="1" applyFont="1" applyFill="1" applyAlignment="1">
      <alignment horizontal="center" vertical="top" wrapText="1"/>
    </xf>
    <xf numFmtId="168" fontId="5" fillId="0" borderId="0" xfId="0" applyNumberFormat="1" applyFont="1" applyFill="1" applyAlignment="1">
      <alignment horizontal="center" vertical="top" wrapText="1"/>
    </xf>
    <xf numFmtId="2" fontId="5" fillId="0" borderId="0" xfId="0" applyNumberFormat="1" applyFont="1" applyFill="1" applyAlignment="1">
      <alignment horizontal="center" vertical="top" wrapText="1"/>
    </xf>
    <xf numFmtId="167" fontId="5" fillId="0" borderId="0" xfId="0" applyNumberFormat="1" applyFont="1" applyAlignment="1">
      <alignment horizontal="center" vertical="top" wrapText="1"/>
    </xf>
    <xf numFmtId="0" fontId="0" fillId="0" borderId="0" xfId="0" applyBorder="1" applyAlignment="1">
      <alignment horizontal="right" vertical="top" wrapText="1"/>
    </xf>
    <xf numFmtId="0" fontId="0" fillId="0" borderId="0" xfId="0" applyBorder="1" applyAlignment="1">
      <alignment vertical="top" wrapText="1"/>
    </xf>
    <xf numFmtId="11" fontId="0" fillId="0" borderId="0" xfId="0" applyNumberFormat="1" applyBorder="1" applyAlignment="1">
      <alignment horizontal="right" vertical="top" wrapText="1"/>
    </xf>
    <xf numFmtId="0" fontId="0" fillId="0" borderId="2" xfId="0" applyBorder="1" applyAlignment="1">
      <alignment vertical="top" wrapText="1"/>
    </xf>
    <xf numFmtId="0" fontId="0" fillId="0" borderId="2" xfId="0" applyBorder="1" applyAlignment="1">
      <alignment horizontal="right" vertical="top" wrapText="1"/>
    </xf>
    <xf numFmtId="11" fontId="0" fillId="0" borderId="2" xfId="0" applyNumberFormat="1" applyBorder="1" applyAlignment="1">
      <alignment horizontal="right" vertical="top" wrapText="1"/>
    </xf>
    <xf numFmtId="4" fontId="6" fillId="2" borderId="0" xfId="0" applyNumberFormat="1" applyFont="1" applyFill="1" applyAlignment="1">
      <alignment horizontal="center" vertical="top" wrapText="1"/>
    </xf>
    <xf numFmtId="0" fontId="3" fillId="0" borderId="0" xfId="0" applyFont="1" applyAlignment="1">
      <alignment horizontal="center" vertical="top"/>
    </xf>
    <xf numFmtId="0" fontId="0" fillId="0" borderId="0" xfId="0" applyAlignment="1">
      <alignment vertical="top"/>
    </xf>
    <xf numFmtId="0" fontId="1" fillId="0" borderId="0" xfId="0" applyFont="1" applyAlignment="1">
      <alignment vertical="top"/>
    </xf>
  </cellXfs>
  <cellStyles count="6">
    <cellStyle name="Normal" xfId="0" builtinId="0"/>
    <cellStyle name="Normal 2" xfId="1"/>
    <cellStyle name="Normal_Loads-IP_New_SC" xfId="2"/>
    <cellStyle name="Normal_Schedules" xfId="3"/>
    <cellStyle name="Normal_Schedules_Trans" xfId="4"/>
    <cellStyle name="Normal_ZoneSummary" xf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1.xml"/><Relationship Id="rId39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hartsheet" Target="chartsheets/sheet1.xml"/><Relationship Id="rId34" Type="http://schemas.openxmlformats.org/officeDocument/2006/relationships/chartsheet" Target="chartsheets/sheet1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hartsheet" Target="chartsheets/sheet5.xml"/><Relationship Id="rId33" Type="http://schemas.openxmlformats.org/officeDocument/2006/relationships/chartsheet" Target="chartsheets/sheet12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hartsheet" Target="chartsheets/sheet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hartsheet" Target="chartsheets/sheet4.xml"/><Relationship Id="rId32" Type="http://schemas.openxmlformats.org/officeDocument/2006/relationships/chartsheet" Target="chartsheets/sheet11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hartsheet" Target="chartsheets/sheet3.xml"/><Relationship Id="rId28" Type="http://schemas.openxmlformats.org/officeDocument/2006/relationships/chartsheet" Target="chartsheets/sheet7.xml"/><Relationship Id="rId36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hartsheet" Target="chart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hartsheet" Target="chartsheets/sheet2.xml"/><Relationship Id="rId27" Type="http://schemas.openxmlformats.org/officeDocument/2006/relationships/chartsheet" Target="chartsheets/sheet6.xml"/><Relationship Id="rId30" Type="http://schemas.openxmlformats.org/officeDocument/2006/relationships/chartsheet" Target="chartsheets/sheet9.xml"/><Relationship Id="rId35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1209766925638198"/>
          <c:y val="4.2414355628058717E-2"/>
          <c:w val="0.83018867924528361"/>
          <c:h val="0.74714518760195769"/>
        </c:manualLayout>
      </c:layout>
      <c:barChart>
        <c:barDir val="col"/>
        <c:grouping val="stacked"/>
        <c:ser>
          <c:idx val="2"/>
          <c:order val="0"/>
          <c:tx>
            <c:strRef>
              <c:f>LocationSummary!$B$61</c:f>
              <c:strCache>
                <c:ptCount val="1"/>
                <c:pt idx="0">
                  <c:v>Cooling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LocationSummary!$C$61:$R$61</c:f>
              <c:numCache>
                <c:formatCode>#,##0.00</c:formatCode>
                <c:ptCount val="16"/>
                <c:pt idx="0">
                  <c:v>2063266.6666666667</c:v>
                </c:pt>
                <c:pt idx="1">
                  <c:v>1748049.9999999998</c:v>
                </c:pt>
                <c:pt idx="2">
                  <c:v>1139633.3333333335</c:v>
                </c:pt>
                <c:pt idx="3">
                  <c:v>1276408.3333333333</c:v>
                </c:pt>
                <c:pt idx="4">
                  <c:v>885866.66666666663</c:v>
                </c:pt>
                <c:pt idx="5">
                  <c:v>853113.88888888888</c:v>
                </c:pt>
                <c:pt idx="6">
                  <c:v>473255.55555555556</c:v>
                </c:pt>
                <c:pt idx="7">
                  <c:v>1133075</c:v>
                </c:pt>
                <c:pt idx="8">
                  <c:v>529675</c:v>
                </c:pt>
                <c:pt idx="9">
                  <c:v>362777.77777777775</c:v>
                </c:pt>
                <c:pt idx="10">
                  <c:v>652311.11111111112</c:v>
                </c:pt>
                <c:pt idx="11">
                  <c:v>412869.44444444444</c:v>
                </c:pt>
                <c:pt idx="12">
                  <c:v>593758.33333333337</c:v>
                </c:pt>
                <c:pt idx="13">
                  <c:v>303722.22222222225</c:v>
                </c:pt>
                <c:pt idx="14">
                  <c:v>315644.44444444444</c:v>
                </c:pt>
                <c:pt idx="15">
                  <c:v>181841.66666666666</c:v>
                </c:pt>
              </c:numCache>
            </c:numRef>
          </c:val>
        </c:ser>
        <c:ser>
          <c:idx val="4"/>
          <c:order val="1"/>
          <c:tx>
            <c:strRef>
              <c:f>LocationSummary!$B$62</c:f>
              <c:strCache>
                <c:ptCount val="1"/>
                <c:pt idx="0">
                  <c:v>Interior Lighting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LocationSummary!$C$62:$R$62</c:f>
              <c:numCache>
                <c:formatCode>#,##0.00</c:formatCode>
                <c:ptCount val="16"/>
                <c:pt idx="0">
                  <c:v>1119436.111111111</c:v>
                </c:pt>
                <c:pt idx="1">
                  <c:v>1119436.111111111</c:v>
                </c:pt>
                <c:pt idx="2">
                  <c:v>1119436.111111111</c:v>
                </c:pt>
                <c:pt idx="3">
                  <c:v>1119436.111111111</c:v>
                </c:pt>
                <c:pt idx="4">
                  <c:v>1119436.111111111</c:v>
                </c:pt>
                <c:pt idx="5">
                  <c:v>1119436.111111111</c:v>
                </c:pt>
                <c:pt idx="6">
                  <c:v>1119436.111111111</c:v>
                </c:pt>
                <c:pt idx="7">
                  <c:v>1119436.111111111</c:v>
                </c:pt>
                <c:pt idx="8">
                  <c:v>1119436.111111111</c:v>
                </c:pt>
                <c:pt idx="9">
                  <c:v>1119436.111111111</c:v>
                </c:pt>
                <c:pt idx="10">
                  <c:v>1119436.111111111</c:v>
                </c:pt>
                <c:pt idx="11">
                  <c:v>1119436.111111111</c:v>
                </c:pt>
                <c:pt idx="12">
                  <c:v>1119436.111111111</c:v>
                </c:pt>
                <c:pt idx="13">
                  <c:v>1119436.111111111</c:v>
                </c:pt>
                <c:pt idx="14">
                  <c:v>1119436.111111111</c:v>
                </c:pt>
                <c:pt idx="15">
                  <c:v>1119436.111111111</c:v>
                </c:pt>
              </c:numCache>
            </c:numRef>
          </c:val>
        </c:ser>
        <c:ser>
          <c:idx val="6"/>
          <c:order val="2"/>
          <c:tx>
            <c:strRef>
              <c:f>LocationSummary!$B$63</c:f>
              <c:strCache>
                <c:ptCount val="1"/>
                <c:pt idx="0">
                  <c:v>Exterior Lighting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LocationSummary!$C$63:$R$63</c:f>
              <c:numCache>
                <c:formatCode>#,##0.00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7"/>
          <c:order val="3"/>
          <c:tx>
            <c:strRef>
              <c:f>LocationSummary!$B$64</c:f>
              <c:strCache>
                <c:ptCount val="1"/>
                <c:pt idx="0">
                  <c:v>Interior Equipment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LocationSummary!$C$64:$R$64</c:f>
              <c:numCache>
                <c:formatCode>#,##0.00</c:formatCode>
                <c:ptCount val="16"/>
                <c:pt idx="0">
                  <c:v>1944536.111111111</c:v>
                </c:pt>
                <c:pt idx="1">
                  <c:v>1944536.111111111</c:v>
                </c:pt>
                <c:pt idx="2">
                  <c:v>1944536.111111111</c:v>
                </c:pt>
                <c:pt idx="3">
                  <c:v>1944536.111111111</c:v>
                </c:pt>
                <c:pt idx="4">
                  <c:v>1944536.111111111</c:v>
                </c:pt>
                <c:pt idx="5">
                  <c:v>1944536.111111111</c:v>
                </c:pt>
                <c:pt idx="6">
                  <c:v>1944536.111111111</c:v>
                </c:pt>
                <c:pt idx="7">
                  <c:v>1944536.111111111</c:v>
                </c:pt>
                <c:pt idx="8">
                  <c:v>1944536.111111111</c:v>
                </c:pt>
                <c:pt idx="9">
                  <c:v>1944536.111111111</c:v>
                </c:pt>
                <c:pt idx="10">
                  <c:v>1944536.111111111</c:v>
                </c:pt>
                <c:pt idx="11">
                  <c:v>1944536.111111111</c:v>
                </c:pt>
                <c:pt idx="12">
                  <c:v>1944536.111111111</c:v>
                </c:pt>
                <c:pt idx="13">
                  <c:v>1944536.111111111</c:v>
                </c:pt>
                <c:pt idx="14">
                  <c:v>1944536.111111111</c:v>
                </c:pt>
                <c:pt idx="15">
                  <c:v>1944536.111111111</c:v>
                </c:pt>
              </c:numCache>
            </c:numRef>
          </c:val>
        </c:ser>
        <c:ser>
          <c:idx val="3"/>
          <c:order val="4"/>
          <c:tx>
            <c:strRef>
              <c:f>LocationSummary!$B$66</c:f>
              <c:strCache>
                <c:ptCount val="1"/>
                <c:pt idx="0">
                  <c:v>Fans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LocationSummary!$C$66:$R$66</c:f>
              <c:numCache>
                <c:formatCode>#,##0.00</c:formatCode>
                <c:ptCount val="16"/>
                <c:pt idx="0">
                  <c:v>698075</c:v>
                </c:pt>
                <c:pt idx="1">
                  <c:v>721452.77777777775</c:v>
                </c:pt>
                <c:pt idx="2">
                  <c:v>769380.5555555555</c:v>
                </c:pt>
                <c:pt idx="3">
                  <c:v>722130.5555555555</c:v>
                </c:pt>
                <c:pt idx="4">
                  <c:v>702955.5555555555</c:v>
                </c:pt>
                <c:pt idx="5">
                  <c:v>760425</c:v>
                </c:pt>
                <c:pt idx="6">
                  <c:v>735813.88888888888</c:v>
                </c:pt>
                <c:pt idx="7">
                  <c:v>710425</c:v>
                </c:pt>
                <c:pt idx="8">
                  <c:v>764250</c:v>
                </c:pt>
                <c:pt idx="9">
                  <c:v>701311.11111111101</c:v>
                </c:pt>
                <c:pt idx="10">
                  <c:v>729655.55555555562</c:v>
                </c:pt>
                <c:pt idx="11">
                  <c:v>779713.88888888876</c:v>
                </c:pt>
                <c:pt idx="12">
                  <c:v>734286.11111111101</c:v>
                </c:pt>
                <c:pt idx="13">
                  <c:v>767652.77777777787</c:v>
                </c:pt>
                <c:pt idx="14">
                  <c:v>726238.88888888888</c:v>
                </c:pt>
                <c:pt idx="15">
                  <c:v>726802.77777777775</c:v>
                </c:pt>
              </c:numCache>
            </c:numRef>
          </c:val>
        </c:ser>
        <c:ser>
          <c:idx val="0"/>
          <c:order val="5"/>
          <c:tx>
            <c:strRef>
              <c:f>LocationSummary!$B$67</c:f>
              <c:strCache>
                <c:ptCount val="1"/>
                <c:pt idx="0">
                  <c:v>Pumps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LocationSummary!$C$67:$R$67</c:f>
              <c:numCache>
                <c:formatCode>#,##0.00</c:formatCode>
                <c:ptCount val="16"/>
                <c:pt idx="0">
                  <c:v>420991.66666666663</c:v>
                </c:pt>
                <c:pt idx="1">
                  <c:v>399141.66666666669</c:v>
                </c:pt>
                <c:pt idx="2">
                  <c:v>307619.44444444444</c:v>
                </c:pt>
                <c:pt idx="3">
                  <c:v>359816.66666666663</c:v>
                </c:pt>
                <c:pt idx="4">
                  <c:v>250244.44444444444</c:v>
                </c:pt>
                <c:pt idx="5">
                  <c:v>267072.22222222225</c:v>
                </c:pt>
                <c:pt idx="6">
                  <c:v>201886.11111111109</c:v>
                </c:pt>
                <c:pt idx="7">
                  <c:v>349263.88888888888</c:v>
                </c:pt>
                <c:pt idx="8">
                  <c:v>207280.55555555556</c:v>
                </c:pt>
                <c:pt idx="9">
                  <c:v>190519.44444444444</c:v>
                </c:pt>
                <c:pt idx="10">
                  <c:v>313358.33333333331</c:v>
                </c:pt>
                <c:pt idx="11">
                  <c:v>202352.77777777778</c:v>
                </c:pt>
                <c:pt idx="12">
                  <c:v>299980.55555555556</c:v>
                </c:pt>
                <c:pt idx="13">
                  <c:v>192922.22222222222</c:v>
                </c:pt>
                <c:pt idx="14">
                  <c:v>243744.44444444444</c:v>
                </c:pt>
                <c:pt idx="15">
                  <c:v>170975</c:v>
                </c:pt>
              </c:numCache>
            </c:numRef>
          </c:val>
        </c:ser>
        <c:ser>
          <c:idx val="1"/>
          <c:order val="6"/>
          <c:tx>
            <c:strRef>
              <c:f>LocationSummary!$B$68</c:f>
              <c:strCache>
                <c:ptCount val="1"/>
                <c:pt idx="0">
                  <c:v>Heat Rejection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LocationSummary!$C$68:$R$68</c:f>
              <c:numCache>
                <c:formatCode>#,##0.00</c:formatCode>
                <c:ptCount val="16"/>
                <c:pt idx="0">
                  <c:v>282950</c:v>
                </c:pt>
                <c:pt idx="1">
                  <c:v>267894.44444444444</c:v>
                </c:pt>
                <c:pt idx="2">
                  <c:v>202841.66666666666</c:v>
                </c:pt>
                <c:pt idx="3">
                  <c:v>236050</c:v>
                </c:pt>
                <c:pt idx="4">
                  <c:v>170025</c:v>
                </c:pt>
                <c:pt idx="5">
                  <c:v>159986.11111111112</c:v>
                </c:pt>
                <c:pt idx="6">
                  <c:v>139705.55555555556</c:v>
                </c:pt>
                <c:pt idx="7">
                  <c:v>211408.33333333334</c:v>
                </c:pt>
                <c:pt idx="8">
                  <c:v>98177.777777777781</c:v>
                </c:pt>
                <c:pt idx="9">
                  <c:v>101113.88888888889</c:v>
                </c:pt>
                <c:pt idx="10">
                  <c:v>133338.88888888888</c:v>
                </c:pt>
                <c:pt idx="11">
                  <c:v>84066.666666666657</c:v>
                </c:pt>
                <c:pt idx="12">
                  <c:v>120105.55555555555</c:v>
                </c:pt>
                <c:pt idx="13">
                  <c:v>68913.888888888891</c:v>
                </c:pt>
                <c:pt idx="14">
                  <c:v>76844.444444444438</c:v>
                </c:pt>
                <c:pt idx="15">
                  <c:v>41675</c:v>
                </c:pt>
              </c:numCache>
            </c:numRef>
          </c:val>
        </c:ser>
        <c:ser>
          <c:idx val="5"/>
          <c:order val="7"/>
          <c:tx>
            <c:strRef>
              <c:f>LocationSummary!$B$72</c:f>
              <c:strCache>
                <c:ptCount val="1"/>
                <c:pt idx="0">
                  <c:v>Refrigeration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LocationSummary!$C$72:$R$72</c:f>
              <c:numCache>
                <c:formatCode>#,##0.00</c:formatCode>
                <c:ptCount val="16"/>
                <c:pt idx="0">
                  <c:v>58761.111111111109</c:v>
                </c:pt>
                <c:pt idx="1">
                  <c:v>56677.777777777774</c:v>
                </c:pt>
                <c:pt idx="2">
                  <c:v>57163.888888888883</c:v>
                </c:pt>
                <c:pt idx="3">
                  <c:v>54902.777777777781</c:v>
                </c:pt>
                <c:pt idx="4">
                  <c:v>55113.888888888883</c:v>
                </c:pt>
                <c:pt idx="5">
                  <c:v>55875</c:v>
                </c:pt>
                <c:pt idx="6">
                  <c:v>53441.666666666664</c:v>
                </c:pt>
                <c:pt idx="7">
                  <c:v>53583.333333333336</c:v>
                </c:pt>
                <c:pt idx="8">
                  <c:v>53819.444444444445</c:v>
                </c:pt>
                <c:pt idx="9">
                  <c:v>52488.888888888891</c:v>
                </c:pt>
                <c:pt idx="10">
                  <c:v>52727.777777777774</c:v>
                </c:pt>
                <c:pt idx="11">
                  <c:v>52736.111111111109</c:v>
                </c:pt>
                <c:pt idx="12">
                  <c:v>52355.555555555555</c:v>
                </c:pt>
                <c:pt idx="13">
                  <c:v>51755.555555555555</c:v>
                </c:pt>
                <c:pt idx="14">
                  <c:v>51058.333333333336</c:v>
                </c:pt>
                <c:pt idx="15">
                  <c:v>50383.333333333328</c:v>
                </c:pt>
              </c:numCache>
            </c:numRef>
          </c:val>
        </c:ser>
        <c:overlap val="100"/>
        <c:axId val="76269824"/>
        <c:axId val="75890688"/>
      </c:barChart>
      <c:catAx>
        <c:axId val="76269824"/>
        <c:scaling>
          <c:orientation val="minMax"/>
        </c:scaling>
        <c:axPos val="b"/>
        <c:numFmt formatCode="#,##0.00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5890688"/>
        <c:crosses val="autoZero"/>
        <c:auto val="1"/>
        <c:lblAlgn val="ctr"/>
        <c:lblOffset val="50"/>
        <c:tickLblSkip val="1"/>
        <c:tickMarkSkip val="1"/>
      </c:catAx>
      <c:valAx>
        <c:axId val="7589068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Total Site Electricity (MWh)</a:t>
                </a:r>
              </a:p>
            </c:rich>
          </c:tx>
          <c:layout>
            <c:manualLayout>
              <c:xMode val="edge"/>
              <c:yMode val="edge"/>
              <c:x val="0"/>
              <c:y val="0.12887438825448613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6269824"/>
        <c:crosses val="autoZero"/>
        <c:crossBetween val="between"/>
        <c:dispUnits>
          <c:builtInUnit val="thousands"/>
        </c:dispUnits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162412134665187"/>
          <c:y val="5.4377379010331697E-4"/>
          <c:w val="0.23418423973362934"/>
          <c:h val="0.26427406199021236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Occupancy Schedules</a:t>
            </a:r>
          </a:p>
        </c:rich>
      </c:tx>
      <c:layout>
        <c:manualLayout>
          <c:xMode val="edge"/>
          <c:yMode val="edge"/>
          <c:x val="0.38068812430632631"/>
          <c:y val="1.9575856443719467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7680355160932616E-2"/>
          <c:y val="9.6247960848287226E-2"/>
          <c:w val="0.89900110987791138"/>
          <c:h val="0.77650897226753823"/>
        </c:manualLayout>
      </c:layout>
      <c:barChart>
        <c:barDir val="col"/>
        <c:grouping val="clustered"/>
        <c:ser>
          <c:idx val="0"/>
          <c:order val="0"/>
          <c:tx>
            <c:strRef>
              <c:f>Schedules!$D$12</c:f>
              <c:strCache>
                <c:ptCount val="1"/>
                <c:pt idx="0">
                  <c:v>WD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Schedules!$E$12:$AB$12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</c:v>
                </c:pt>
                <c:pt idx="8">
                  <c:v>0.5</c:v>
                </c:pt>
                <c:pt idx="9">
                  <c:v>0.8</c:v>
                </c:pt>
                <c:pt idx="10">
                  <c:v>0.8</c:v>
                </c:pt>
                <c:pt idx="11">
                  <c:v>0.8</c:v>
                </c:pt>
                <c:pt idx="12">
                  <c:v>0.8</c:v>
                </c:pt>
                <c:pt idx="13">
                  <c:v>0.8</c:v>
                </c:pt>
                <c:pt idx="14">
                  <c:v>0.8</c:v>
                </c:pt>
                <c:pt idx="15">
                  <c:v>0.8</c:v>
                </c:pt>
                <c:pt idx="16">
                  <c:v>0.8</c:v>
                </c:pt>
                <c:pt idx="17">
                  <c:v>0.5</c:v>
                </c:pt>
                <c:pt idx="18">
                  <c:v>0.3</c:v>
                </c:pt>
                <c:pt idx="19">
                  <c:v>0.3</c:v>
                </c:pt>
                <c:pt idx="20">
                  <c:v>0.2</c:v>
                </c:pt>
                <c:pt idx="21">
                  <c:v>0.2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ser>
          <c:idx val="2"/>
          <c:order val="1"/>
          <c:tx>
            <c:strRef>
              <c:f>Schedules!$D$15</c:f>
              <c:strCache>
                <c:ptCount val="1"/>
                <c:pt idx="0">
                  <c:v>Sat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Schedules!$E$15:$AB$15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</c:v>
                </c:pt>
                <c:pt idx="8">
                  <c:v>0.3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0.4</c:v>
                </c:pt>
                <c:pt idx="17">
                  <c:v>0.1</c:v>
                </c:pt>
                <c:pt idx="18">
                  <c:v>0.1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ser>
          <c:idx val="4"/>
          <c:order val="2"/>
          <c:tx>
            <c:strRef>
              <c:f>Schedules!$D$16</c:f>
              <c:strCache>
                <c:ptCount val="1"/>
                <c:pt idx="0">
                  <c:v>Sun, Hol, Other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Schedules!$E$16:$AB$16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0.05</c:v>
                </c:pt>
                <c:pt idx="9">
                  <c:v>0.05</c:v>
                </c:pt>
                <c:pt idx="10">
                  <c:v>0.05</c:v>
                </c:pt>
                <c:pt idx="11">
                  <c:v>0.05</c:v>
                </c:pt>
                <c:pt idx="12">
                  <c:v>0.05</c:v>
                </c:pt>
                <c:pt idx="13">
                  <c:v>0.05</c:v>
                </c:pt>
                <c:pt idx="14">
                  <c:v>0.05</c:v>
                </c:pt>
                <c:pt idx="15">
                  <c:v>0.05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axId val="75607040"/>
        <c:axId val="79299712"/>
      </c:barChart>
      <c:catAx>
        <c:axId val="7560704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Hour</a:t>
                </a:r>
              </a:p>
            </c:rich>
          </c:tx>
          <c:layout>
            <c:manualLayout>
              <c:xMode val="edge"/>
              <c:yMode val="edge"/>
              <c:x val="0.5094339622641505"/>
              <c:y val="0.944535073409461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9299712"/>
        <c:crosses val="autoZero"/>
        <c:auto val="1"/>
        <c:lblAlgn val="ctr"/>
        <c:lblOffset val="100"/>
        <c:tickLblSkip val="1"/>
        <c:tickMarkSkip val="1"/>
      </c:catAx>
      <c:valAx>
        <c:axId val="7929971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Fraction</a:t>
                </a:r>
              </a:p>
            </c:rich>
          </c:tx>
          <c:layout>
            <c:manualLayout>
              <c:xMode val="edge"/>
              <c:yMode val="edge"/>
              <c:x val="2.2197558268590447E-3"/>
              <c:y val="0.41761827079934877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5607040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17092119866814651"/>
          <c:y val="0.16802610114192545"/>
          <c:w val="0.34517203107658156"/>
          <c:h val="0.30179445350734097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Extened Operation Occupancy Schedules</a:t>
            </a:r>
          </a:p>
        </c:rich>
      </c:tx>
      <c:layout>
        <c:manualLayout>
          <c:xMode val="edge"/>
          <c:yMode val="edge"/>
          <c:x val="0.28190899001109881"/>
          <c:y val="1.9575856443719467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7680355160932616E-2"/>
          <c:y val="9.6247960848287226E-2"/>
          <c:w val="0.89900110987791138"/>
          <c:h val="0.77650897226753823"/>
        </c:manualLayout>
      </c:layout>
      <c:barChart>
        <c:barDir val="col"/>
        <c:grouping val="clustered"/>
        <c:ser>
          <c:idx val="0"/>
          <c:order val="0"/>
          <c:tx>
            <c:strRef>
              <c:f>Schedules!$D$17</c:f>
              <c:strCache>
                <c:ptCount val="1"/>
                <c:pt idx="0">
                  <c:v>WD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Schedules!$E$17:$AB$17</c:f>
              <c:numCache>
                <c:formatCode>General</c:formatCode>
                <c:ptCount val="24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  <c:pt idx="7">
                  <c:v>0.5</c:v>
                </c:pt>
                <c:pt idx="8">
                  <c:v>0.6</c:v>
                </c:pt>
                <c:pt idx="9">
                  <c:v>0.8</c:v>
                </c:pt>
                <c:pt idx="10">
                  <c:v>0.8</c:v>
                </c:pt>
                <c:pt idx="11">
                  <c:v>0.8</c:v>
                </c:pt>
                <c:pt idx="12">
                  <c:v>0.8</c:v>
                </c:pt>
                <c:pt idx="13">
                  <c:v>0.8</c:v>
                </c:pt>
                <c:pt idx="14">
                  <c:v>0.8</c:v>
                </c:pt>
                <c:pt idx="15">
                  <c:v>0.8</c:v>
                </c:pt>
                <c:pt idx="16">
                  <c:v>0.8</c:v>
                </c:pt>
                <c:pt idx="17">
                  <c:v>0.6</c:v>
                </c:pt>
                <c:pt idx="18">
                  <c:v>0.5</c:v>
                </c:pt>
                <c:pt idx="19">
                  <c:v>0.5</c:v>
                </c:pt>
                <c:pt idx="20">
                  <c:v>0.4</c:v>
                </c:pt>
                <c:pt idx="21">
                  <c:v>0.4</c:v>
                </c:pt>
                <c:pt idx="22">
                  <c:v>0.4</c:v>
                </c:pt>
                <c:pt idx="23">
                  <c:v>0.4</c:v>
                </c:pt>
              </c:numCache>
            </c:numRef>
          </c:val>
        </c:ser>
        <c:ser>
          <c:idx val="2"/>
          <c:order val="1"/>
          <c:tx>
            <c:strRef>
              <c:f>Schedules!$D$20</c:f>
              <c:strCache>
                <c:ptCount val="1"/>
                <c:pt idx="0">
                  <c:v>Sat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Schedules!$E$20:$AB$20</c:f>
              <c:numCache>
                <c:formatCode>General</c:formatCode>
                <c:ptCount val="24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  <c:pt idx="7">
                  <c:v>0.5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0.5</c:v>
                </c:pt>
                <c:pt idx="18">
                  <c:v>0.5</c:v>
                </c:pt>
                <c:pt idx="19">
                  <c:v>0.4</c:v>
                </c:pt>
                <c:pt idx="20">
                  <c:v>0.4</c:v>
                </c:pt>
                <c:pt idx="21">
                  <c:v>0.4</c:v>
                </c:pt>
                <c:pt idx="22">
                  <c:v>0.4</c:v>
                </c:pt>
                <c:pt idx="23">
                  <c:v>0.4</c:v>
                </c:pt>
              </c:numCache>
            </c:numRef>
          </c:val>
        </c:ser>
        <c:ser>
          <c:idx val="4"/>
          <c:order val="2"/>
          <c:tx>
            <c:strRef>
              <c:f>Schedules!$D$21</c:f>
              <c:strCache>
                <c:ptCount val="1"/>
                <c:pt idx="0">
                  <c:v>Sun, Hol, Other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Schedules!$E$21:$AB$21</c:f>
              <c:numCache>
                <c:formatCode>General</c:formatCode>
                <c:ptCount val="24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  <c:pt idx="7">
                  <c:v>0.4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0.4</c:v>
                </c:pt>
                <c:pt idx="17">
                  <c:v>0.4</c:v>
                </c:pt>
                <c:pt idx="18">
                  <c:v>0.4</c:v>
                </c:pt>
                <c:pt idx="19">
                  <c:v>0.4</c:v>
                </c:pt>
                <c:pt idx="20">
                  <c:v>0.4</c:v>
                </c:pt>
                <c:pt idx="21">
                  <c:v>0.4</c:v>
                </c:pt>
                <c:pt idx="22">
                  <c:v>0.4</c:v>
                </c:pt>
                <c:pt idx="23">
                  <c:v>0.4</c:v>
                </c:pt>
              </c:numCache>
            </c:numRef>
          </c:val>
        </c:ser>
        <c:axId val="79334400"/>
        <c:axId val="79352960"/>
      </c:barChart>
      <c:catAx>
        <c:axId val="7933440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94339622641505"/>
              <c:y val="0.944535073409461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9352960"/>
        <c:crosses val="autoZero"/>
        <c:auto val="1"/>
        <c:lblAlgn val="ctr"/>
        <c:lblOffset val="100"/>
        <c:tickLblSkip val="1"/>
        <c:tickMarkSkip val="1"/>
      </c:catAx>
      <c:valAx>
        <c:axId val="7935296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</a:t>
                </a:r>
              </a:p>
            </c:rich>
          </c:tx>
          <c:layout>
            <c:manualLayout>
              <c:xMode val="edge"/>
              <c:yMode val="edge"/>
              <c:x val="2.2197558268590447E-3"/>
              <c:y val="0.41761827079934877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9334400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092119866814651"/>
          <c:y val="0.16802610114192545"/>
          <c:w val="0.17425083240843517"/>
          <c:h val="0.1337683523654158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Heating Set Point Schedules</a:t>
            </a:r>
          </a:p>
        </c:rich>
      </c:tx>
      <c:layout>
        <c:manualLayout>
          <c:xMode val="edge"/>
          <c:yMode val="edge"/>
          <c:x val="0.35183129855715872"/>
          <c:y val="1.9575856443719467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5460599334073267E-2"/>
          <c:y val="9.461663947797716E-2"/>
          <c:w val="0.90011098779134036"/>
          <c:h val="0.78466557911908663"/>
        </c:manualLayout>
      </c:layout>
      <c:barChart>
        <c:barDir val="col"/>
        <c:grouping val="clustered"/>
        <c:ser>
          <c:idx val="0"/>
          <c:order val="0"/>
          <c:tx>
            <c:strRef>
              <c:f>Schedules!$D$71</c:f>
              <c:strCache>
                <c:ptCount val="1"/>
                <c:pt idx="0">
                  <c:v>All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Schedules!$E$71:$AB$71</c:f>
              <c:numCache>
                <c:formatCode>General</c:formatCode>
                <c:ptCount val="24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21</c:v>
                </c:pt>
                <c:pt idx="4">
                  <c:v>21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</c:numCache>
            </c:numRef>
          </c:val>
        </c:ser>
        <c:axId val="79516416"/>
        <c:axId val="79518336"/>
      </c:barChart>
      <c:catAx>
        <c:axId val="7951641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3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832408435072141"/>
              <c:y val="0.9494290375203942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9518336"/>
        <c:crosses val="autoZero"/>
        <c:auto val="1"/>
        <c:lblAlgn val="ctr"/>
        <c:lblOffset val="100"/>
        <c:tickLblSkip val="1"/>
        <c:tickMarkSkip val="1"/>
      </c:catAx>
      <c:valAx>
        <c:axId val="79518336"/>
        <c:scaling>
          <c:orientation val="minMax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375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Temperature (</a:t>
                </a:r>
                <a:r>
                  <a:rPr lang="en-US" sz="1375" b="1" i="0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o</a:t>
                </a:r>
                <a:r>
                  <a:rPr lang="en-US" sz="1375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C)</a:t>
                </a:r>
              </a:p>
            </c:rich>
          </c:tx>
          <c:layout>
            <c:manualLayout>
              <c:xMode val="edge"/>
              <c:yMode val="edge"/>
              <c:x val="4.4395116537180911E-3"/>
              <c:y val="0.358890701468189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9516416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3429522752497244"/>
          <c:y val="0.11092985318107668"/>
          <c:w val="0.11875693673695872"/>
          <c:h val="7.5040783034257735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Cooling Set Point Schedules</a:t>
            </a:r>
          </a:p>
        </c:rich>
      </c:tx>
      <c:layout>
        <c:manualLayout>
          <c:xMode val="edge"/>
          <c:yMode val="edge"/>
          <c:x val="0.35072142064372919"/>
          <c:y val="1.9575856443719467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7680355160932616E-2"/>
          <c:y val="9.6247960848287226E-2"/>
          <c:w val="0.89900110987791138"/>
          <c:h val="0.77650897226753823"/>
        </c:manualLayout>
      </c:layout>
      <c:barChart>
        <c:barDir val="col"/>
        <c:grouping val="clustered"/>
        <c:ser>
          <c:idx val="0"/>
          <c:order val="0"/>
          <c:tx>
            <c:strRef>
              <c:f>Schedules!$D$72</c:f>
              <c:strCache>
                <c:ptCount val="1"/>
                <c:pt idx="0">
                  <c:v>All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Schedules!$E$72:$AB$72</c:f>
              <c:numCache>
                <c:formatCode>General</c:formatCode>
                <c:ptCount val="24"/>
                <c:pt idx="0">
                  <c:v>24</c:v>
                </c:pt>
                <c:pt idx="1">
                  <c:v>24</c:v>
                </c:pt>
                <c:pt idx="2">
                  <c:v>24</c:v>
                </c:pt>
                <c:pt idx="3">
                  <c:v>24</c:v>
                </c:pt>
                <c:pt idx="4">
                  <c:v>24</c:v>
                </c:pt>
                <c:pt idx="5">
                  <c:v>24</c:v>
                </c:pt>
                <c:pt idx="6">
                  <c:v>24</c:v>
                </c:pt>
                <c:pt idx="7">
                  <c:v>24</c:v>
                </c:pt>
                <c:pt idx="8">
                  <c:v>24</c:v>
                </c:pt>
                <c:pt idx="9">
                  <c:v>24</c:v>
                </c:pt>
                <c:pt idx="10">
                  <c:v>24</c:v>
                </c:pt>
                <c:pt idx="11">
                  <c:v>24</c:v>
                </c:pt>
                <c:pt idx="12">
                  <c:v>24</c:v>
                </c:pt>
                <c:pt idx="13">
                  <c:v>24</c:v>
                </c:pt>
                <c:pt idx="14">
                  <c:v>24</c:v>
                </c:pt>
                <c:pt idx="15">
                  <c:v>24</c:v>
                </c:pt>
                <c:pt idx="16">
                  <c:v>24</c:v>
                </c:pt>
                <c:pt idx="17">
                  <c:v>24</c:v>
                </c:pt>
                <c:pt idx="18">
                  <c:v>24</c:v>
                </c:pt>
                <c:pt idx="19">
                  <c:v>24</c:v>
                </c:pt>
                <c:pt idx="20">
                  <c:v>24</c:v>
                </c:pt>
                <c:pt idx="21">
                  <c:v>24</c:v>
                </c:pt>
                <c:pt idx="22">
                  <c:v>24</c:v>
                </c:pt>
                <c:pt idx="23">
                  <c:v>24</c:v>
                </c:pt>
              </c:numCache>
            </c:numRef>
          </c:val>
        </c:ser>
        <c:axId val="79551872"/>
        <c:axId val="76432896"/>
      </c:barChart>
      <c:catAx>
        <c:axId val="7955187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94339622641505"/>
              <c:y val="0.944535073409461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6432896"/>
        <c:crosses val="autoZero"/>
        <c:auto val="1"/>
        <c:lblAlgn val="ctr"/>
        <c:lblOffset val="100"/>
        <c:tickLblSkip val="1"/>
        <c:tickMarkSkip val="1"/>
      </c:catAx>
      <c:valAx>
        <c:axId val="76432896"/>
        <c:scaling>
          <c:orientation val="minMax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Temperature (</a:t>
                </a:r>
                <a:r>
                  <a:rPr lang="en-US" sz="1400" b="1" i="0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o</a:t>
                </a:r>
                <a:r>
                  <a:rPr lang="en-US" sz="140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C)</a:t>
                </a:r>
              </a:p>
            </c:rich>
          </c:tx>
          <c:layout>
            <c:manualLayout>
              <c:xMode val="edge"/>
              <c:yMode val="edge"/>
              <c:x val="3.3296337402885768E-3"/>
              <c:y val="0.35073409461663929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9551872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314095449500574"/>
          <c:y val="0.11092985318107668"/>
          <c:w val="0.14317425083240948"/>
          <c:h val="0.11092985318107668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2430632630410655"/>
          <c:y val="4.2414355628058717E-2"/>
          <c:w val="0.81798002219755861"/>
          <c:h val="0.74714518760195769"/>
        </c:manualLayout>
      </c:layout>
      <c:barChart>
        <c:barDir val="col"/>
        <c:grouping val="stacked"/>
        <c:ser>
          <c:idx val="2"/>
          <c:order val="0"/>
          <c:tx>
            <c:strRef>
              <c:f>LocationSummary!$B$76</c:f>
              <c:strCache>
                <c:ptCount val="1"/>
                <c:pt idx="0">
                  <c:v>Heating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LocationSummary!$C$76:$R$76</c:f>
              <c:numCache>
                <c:formatCode>#,##0.00</c:formatCode>
                <c:ptCount val="16"/>
                <c:pt idx="0">
                  <c:v>3673472.222222222</c:v>
                </c:pt>
                <c:pt idx="1">
                  <c:v>4281536.111111111</c:v>
                </c:pt>
                <c:pt idx="2">
                  <c:v>3987238.8888888885</c:v>
                </c:pt>
                <c:pt idx="3">
                  <c:v>4485558.333333333</c:v>
                </c:pt>
                <c:pt idx="4">
                  <c:v>3711383.333333333</c:v>
                </c:pt>
                <c:pt idx="5">
                  <c:v>3909230.5555555555</c:v>
                </c:pt>
                <c:pt idx="6">
                  <c:v>4773755.555555556</c:v>
                </c:pt>
                <c:pt idx="7">
                  <c:v>5205455.555555555</c:v>
                </c:pt>
                <c:pt idx="8">
                  <c:v>3795822.222222222</c:v>
                </c:pt>
                <c:pt idx="9">
                  <c:v>4936450</c:v>
                </c:pt>
                <c:pt idx="10">
                  <c:v>5760969.444444445</c:v>
                </c:pt>
                <c:pt idx="11">
                  <c:v>4494736.111111111</c:v>
                </c:pt>
                <c:pt idx="12">
                  <c:v>6330175</c:v>
                </c:pt>
                <c:pt idx="13">
                  <c:v>5430100</c:v>
                </c:pt>
                <c:pt idx="14">
                  <c:v>6801108.333333334</c:v>
                </c:pt>
                <c:pt idx="15">
                  <c:v>8995805.555555556</c:v>
                </c:pt>
              </c:numCache>
            </c:numRef>
          </c:val>
        </c:ser>
        <c:ser>
          <c:idx val="4"/>
          <c:order val="1"/>
          <c:tx>
            <c:strRef>
              <c:f>LocationSummary!$B$80</c:f>
              <c:strCache>
                <c:ptCount val="1"/>
                <c:pt idx="0">
                  <c:v>Interior Equipment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LocationSummary!$C$80:$R$80</c:f>
              <c:numCache>
                <c:formatCode>#,##0.00</c:formatCode>
                <c:ptCount val="16"/>
                <c:pt idx="0">
                  <c:v>566000</c:v>
                </c:pt>
                <c:pt idx="1">
                  <c:v>566000</c:v>
                </c:pt>
                <c:pt idx="2">
                  <c:v>566000</c:v>
                </c:pt>
                <c:pt idx="3">
                  <c:v>566000</c:v>
                </c:pt>
                <c:pt idx="4">
                  <c:v>566000</c:v>
                </c:pt>
                <c:pt idx="5">
                  <c:v>566000</c:v>
                </c:pt>
                <c:pt idx="6">
                  <c:v>566000</c:v>
                </c:pt>
                <c:pt idx="7">
                  <c:v>566000</c:v>
                </c:pt>
                <c:pt idx="8">
                  <c:v>566000</c:v>
                </c:pt>
                <c:pt idx="9">
                  <c:v>566000</c:v>
                </c:pt>
                <c:pt idx="10">
                  <c:v>566000</c:v>
                </c:pt>
                <c:pt idx="11">
                  <c:v>566000</c:v>
                </c:pt>
                <c:pt idx="12">
                  <c:v>566000</c:v>
                </c:pt>
                <c:pt idx="13">
                  <c:v>566000</c:v>
                </c:pt>
                <c:pt idx="14">
                  <c:v>566000</c:v>
                </c:pt>
                <c:pt idx="15">
                  <c:v>566000</c:v>
                </c:pt>
              </c:numCache>
            </c:numRef>
          </c:val>
        </c:ser>
        <c:ser>
          <c:idx val="0"/>
          <c:order val="2"/>
          <c:tx>
            <c:strRef>
              <c:f>LocationSummary!$B$87</c:f>
              <c:strCache>
                <c:ptCount val="1"/>
                <c:pt idx="0">
                  <c:v>Water Systems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LocationSummary!$C$87:$R$87</c:f>
              <c:numCache>
                <c:formatCode>#,##0.00</c:formatCode>
                <c:ptCount val="16"/>
                <c:pt idx="0">
                  <c:v>126833.33333333334</c:v>
                </c:pt>
                <c:pt idx="1">
                  <c:v>152127.77777777775</c:v>
                </c:pt>
                <c:pt idx="2">
                  <c:v>137580.55555555556</c:v>
                </c:pt>
                <c:pt idx="3">
                  <c:v>176513.88888888891</c:v>
                </c:pt>
                <c:pt idx="4">
                  <c:v>171786.11111111109</c:v>
                </c:pt>
                <c:pt idx="5">
                  <c:v>155111.11111111109</c:v>
                </c:pt>
                <c:pt idx="6">
                  <c:v>192655.55555555553</c:v>
                </c:pt>
                <c:pt idx="7">
                  <c:v>195683.33333333334</c:v>
                </c:pt>
                <c:pt idx="8">
                  <c:v>192047.22222222222</c:v>
                </c:pt>
                <c:pt idx="9">
                  <c:v>205658.33333333334</c:v>
                </c:pt>
                <c:pt idx="10">
                  <c:v>212505.55555555553</c:v>
                </c:pt>
                <c:pt idx="11">
                  <c:v>211625</c:v>
                </c:pt>
                <c:pt idx="12">
                  <c:v>227041.66666666666</c:v>
                </c:pt>
                <c:pt idx="13">
                  <c:v>229686.11111111109</c:v>
                </c:pt>
                <c:pt idx="14">
                  <c:v>251025</c:v>
                </c:pt>
                <c:pt idx="15">
                  <c:v>280047.22222222219</c:v>
                </c:pt>
              </c:numCache>
            </c:numRef>
          </c:val>
        </c:ser>
        <c:overlap val="100"/>
        <c:axId val="76572928"/>
        <c:axId val="76582912"/>
      </c:barChart>
      <c:catAx>
        <c:axId val="76572928"/>
        <c:scaling>
          <c:orientation val="minMax"/>
        </c:scaling>
        <c:axPos val="b"/>
        <c:numFmt formatCode="#,##0.00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6582912"/>
        <c:crosses val="autoZero"/>
        <c:auto val="1"/>
        <c:lblAlgn val="ctr"/>
        <c:lblOffset val="50"/>
        <c:tickLblSkip val="1"/>
        <c:tickMarkSkip val="1"/>
      </c:catAx>
      <c:valAx>
        <c:axId val="7658291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Total Site Gas Use (GJ)</a:t>
                </a:r>
              </a:p>
            </c:rich>
          </c:tx>
          <c:layout>
            <c:manualLayout>
              <c:xMode val="edge"/>
              <c:yMode val="edge"/>
              <c:x val="0"/>
              <c:y val="0.15986949429037592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6572928"/>
        <c:crosses val="autoZero"/>
        <c:crossBetween val="between"/>
        <c:dispUnits>
          <c:builtInUnit val="thousands"/>
        </c:dispUnits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3244543100259029"/>
          <c:y val="5.2202283849918762E-2"/>
          <c:w val="0.23418423973362909"/>
          <c:h val="0.13703099510603564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3873473917869072"/>
          <c:y val="4.730831973898858E-2"/>
          <c:w val="0.8479467258601554"/>
          <c:h val="0.73284607776393362"/>
        </c:manualLayout>
      </c:layout>
      <c:barChart>
        <c:barDir val="col"/>
        <c:grouping val="stacked"/>
        <c:ser>
          <c:idx val="2"/>
          <c:order val="0"/>
          <c:tx>
            <c:strRef>
              <c:f>LocationSummary!$B$126</c:f>
              <c:strCache>
                <c:ptCount val="1"/>
                <c:pt idx="0">
                  <c:v>Heating (elec)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LocationSummary!$C$126:$R$126</c:f>
              <c:numCache>
                <c:formatCode>#,##0.00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0"/>
          <c:order val="1"/>
          <c:tx>
            <c:strRef>
              <c:f>LocationSummary!$B$127</c:f>
              <c:strCache>
                <c:ptCount val="1"/>
                <c:pt idx="0">
                  <c:v>Cooling (elec)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LocationSummary!$C$127:$R$127</c:f>
              <c:numCache>
                <c:formatCode>#,##0.00</c:formatCode>
                <c:ptCount val="16"/>
                <c:pt idx="0">
                  <c:v>331.26752724081086</c:v>
                </c:pt>
                <c:pt idx="1">
                  <c:v>280.6579538886391</c:v>
                </c:pt>
                <c:pt idx="2">
                  <c:v>182.97369040738124</c:v>
                </c:pt>
                <c:pt idx="3">
                  <c:v>204.93358379894246</c:v>
                </c:pt>
                <c:pt idx="4">
                  <c:v>142.23021428724337</c:v>
                </c:pt>
                <c:pt idx="5">
                  <c:v>136.97159605819934</c:v>
                </c:pt>
                <c:pt idx="6">
                  <c:v>75.983487822804491</c:v>
                </c:pt>
                <c:pt idx="7">
                  <c:v>181.92071800141287</c:v>
                </c:pt>
                <c:pt idx="8">
                  <c:v>85.041904823068521</c:v>
                </c:pt>
                <c:pt idx="9">
                  <c:v>58.245741727855908</c:v>
                </c:pt>
                <c:pt idx="10">
                  <c:v>104.73173063886568</c:v>
                </c:pt>
                <c:pt idx="11">
                  <c:v>66.288203141166974</c:v>
                </c:pt>
                <c:pt idx="12">
                  <c:v>95.330796566266343</c:v>
                </c:pt>
                <c:pt idx="13">
                  <c:v>48.7640842306567</c:v>
                </c:pt>
                <c:pt idx="14">
                  <c:v>50.678255160947344</c:v>
                </c:pt>
                <c:pt idx="15">
                  <c:v>29.195566544644958</c:v>
                </c:pt>
              </c:numCache>
            </c:numRef>
          </c:val>
        </c:ser>
        <c:ser>
          <c:idx val="1"/>
          <c:order val="2"/>
          <c:tx>
            <c:strRef>
              <c:f>LocationSummary!$B$128</c:f>
              <c:strCache>
                <c:ptCount val="1"/>
                <c:pt idx="0">
                  <c:v>Interior Lighting (elec)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LocationSummary!$C$128:$R$128</c:f>
              <c:numCache>
                <c:formatCode>#,##0.00</c:formatCode>
                <c:ptCount val="16"/>
                <c:pt idx="0">
                  <c:v>179.73092786447739</c:v>
                </c:pt>
                <c:pt idx="1">
                  <c:v>179.73092786447739</c:v>
                </c:pt>
                <c:pt idx="2">
                  <c:v>179.73092786447739</c:v>
                </c:pt>
                <c:pt idx="3">
                  <c:v>179.73092786447739</c:v>
                </c:pt>
                <c:pt idx="4">
                  <c:v>179.73092786447739</c:v>
                </c:pt>
                <c:pt idx="5">
                  <c:v>179.73092786447739</c:v>
                </c:pt>
                <c:pt idx="6">
                  <c:v>179.73092786447739</c:v>
                </c:pt>
                <c:pt idx="7">
                  <c:v>179.73092786447739</c:v>
                </c:pt>
                <c:pt idx="8">
                  <c:v>179.73092786447739</c:v>
                </c:pt>
                <c:pt idx="9">
                  <c:v>179.73092786447739</c:v>
                </c:pt>
                <c:pt idx="10">
                  <c:v>179.73092786447739</c:v>
                </c:pt>
                <c:pt idx="11">
                  <c:v>179.73092786447739</c:v>
                </c:pt>
                <c:pt idx="12">
                  <c:v>179.73092786447739</c:v>
                </c:pt>
                <c:pt idx="13">
                  <c:v>179.73092786447739</c:v>
                </c:pt>
                <c:pt idx="14">
                  <c:v>179.73092786447739</c:v>
                </c:pt>
                <c:pt idx="15">
                  <c:v>179.73092786447739</c:v>
                </c:pt>
              </c:numCache>
            </c:numRef>
          </c:val>
        </c:ser>
        <c:ser>
          <c:idx val="3"/>
          <c:order val="3"/>
          <c:tx>
            <c:strRef>
              <c:f>LocationSummary!$B$129</c:f>
              <c:strCache>
                <c:ptCount val="1"/>
                <c:pt idx="0">
                  <c:v>Exterior Lighting (elec)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LocationSummary!$C$129:$R$129</c:f>
              <c:numCache>
                <c:formatCode>#,##0.00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4"/>
          <c:order val="4"/>
          <c:tx>
            <c:strRef>
              <c:f>LocationSummary!$B$130</c:f>
              <c:strCache>
                <c:ptCount val="1"/>
                <c:pt idx="0">
                  <c:v>Interior Equipment (elec)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LocationSummary!$C$130:$R$130</c:f>
              <c:numCache>
                <c:formatCode>#,##0.00</c:formatCode>
                <c:ptCount val="16"/>
                <c:pt idx="0">
                  <c:v>312.20475741941925</c:v>
                </c:pt>
                <c:pt idx="1">
                  <c:v>312.20475741941925</c:v>
                </c:pt>
                <c:pt idx="2">
                  <c:v>312.20475741941925</c:v>
                </c:pt>
                <c:pt idx="3">
                  <c:v>312.20475741941925</c:v>
                </c:pt>
                <c:pt idx="4">
                  <c:v>312.20475741941925</c:v>
                </c:pt>
                <c:pt idx="5">
                  <c:v>312.20475741941925</c:v>
                </c:pt>
                <c:pt idx="6">
                  <c:v>312.20475741941925</c:v>
                </c:pt>
                <c:pt idx="7">
                  <c:v>312.20475741941925</c:v>
                </c:pt>
                <c:pt idx="8">
                  <c:v>312.20475741941925</c:v>
                </c:pt>
                <c:pt idx="9">
                  <c:v>312.20475741941925</c:v>
                </c:pt>
                <c:pt idx="10">
                  <c:v>312.20475741941925</c:v>
                </c:pt>
                <c:pt idx="11">
                  <c:v>312.20475741941925</c:v>
                </c:pt>
                <c:pt idx="12">
                  <c:v>312.20475741941925</c:v>
                </c:pt>
                <c:pt idx="13">
                  <c:v>312.20475741941925</c:v>
                </c:pt>
                <c:pt idx="14">
                  <c:v>312.20475741941925</c:v>
                </c:pt>
                <c:pt idx="15">
                  <c:v>312.20475741941925</c:v>
                </c:pt>
              </c:numCache>
            </c:numRef>
          </c:val>
        </c:ser>
        <c:ser>
          <c:idx val="5"/>
          <c:order val="5"/>
          <c:tx>
            <c:strRef>
              <c:f>LocationSummary!$B$132</c:f>
              <c:strCache>
                <c:ptCount val="1"/>
                <c:pt idx="0">
                  <c:v>Fans (elec)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LocationSummary!$C$132:$R$132</c:f>
              <c:numCache>
                <c:formatCode>#,##0.00</c:formatCode>
                <c:ptCount val="16"/>
                <c:pt idx="0">
                  <c:v>112.07934622053817</c:v>
                </c:pt>
                <c:pt idx="1">
                  <c:v>115.8327624715461</c:v>
                </c:pt>
                <c:pt idx="2">
                  <c:v>123.52780096903787</c:v>
                </c:pt>
                <c:pt idx="3">
                  <c:v>115.94158299973597</c:v>
                </c:pt>
                <c:pt idx="4">
                  <c:v>112.86294322065947</c:v>
                </c:pt>
                <c:pt idx="5">
                  <c:v>122.08994284246354</c:v>
                </c:pt>
                <c:pt idx="6">
                  <c:v>118.13850890901176</c:v>
                </c:pt>
                <c:pt idx="7">
                  <c:v>114.06219895960439</c:v>
                </c:pt>
                <c:pt idx="8">
                  <c:v>122.70406524950226</c:v>
                </c:pt>
                <c:pt idx="9">
                  <c:v>112.59891964406766</c:v>
                </c:pt>
                <c:pt idx="10">
                  <c:v>117.14975845410628</c:v>
                </c:pt>
                <c:pt idx="11">
                  <c:v>125.1868680381621</c:v>
                </c:pt>
                <c:pt idx="12">
                  <c:v>117.89321673481328</c:v>
                </c:pt>
                <c:pt idx="13">
                  <c:v>123.25039781930796</c:v>
                </c:pt>
                <c:pt idx="14">
                  <c:v>116.60119595544423</c:v>
                </c:pt>
                <c:pt idx="15">
                  <c:v>116.69173106701203</c:v>
                </c:pt>
              </c:numCache>
            </c:numRef>
          </c:val>
        </c:ser>
        <c:ser>
          <c:idx val="6"/>
          <c:order val="6"/>
          <c:tx>
            <c:strRef>
              <c:f>LocationSummary!$B$133</c:f>
              <c:strCache>
                <c:ptCount val="1"/>
                <c:pt idx="0">
                  <c:v>Pumps (elec)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LocationSummary!$C$133:$R$133</c:f>
              <c:numCache>
                <c:formatCode>#,##0.00</c:formatCode>
                <c:ptCount val="16"/>
                <c:pt idx="0">
                  <c:v>67.59226553636033</c:v>
                </c:pt>
                <c:pt idx="1">
                  <c:v>64.084141459550864</c:v>
                </c:pt>
                <c:pt idx="2">
                  <c:v>49.389802267748443</c:v>
                </c:pt>
                <c:pt idx="3">
                  <c:v>57.77032089568214</c:v>
                </c:pt>
                <c:pt idx="4">
                  <c:v>40.177966162167557</c:v>
                </c:pt>
                <c:pt idx="5">
                  <c:v>42.879747964520938</c:v>
                </c:pt>
                <c:pt idx="6">
                  <c:v>32.41379987012894</c:v>
                </c:pt>
                <c:pt idx="7">
                  <c:v>56.076020950627587</c:v>
                </c:pt>
                <c:pt idx="8">
                  <c:v>33.279904237935192</c:v>
                </c:pt>
                <c:pt idx="9">
                  <c:v>30.58882609409229</c:v>
                </c:pt>
                <c:pt idx="10">
                  <c:v>50.311208871192171</c:v>
                </c:pt>
                <c:pt idx="11">
                  <c:v>32.488725479702296</c:v>
                </c:pt>
                <c:pt idx="12">
                  <c:v>48.163341396756074</c:v>
                </c:pt>
                <c:pt idx="13">
                  <c:v>30.974603786240802</c:v>
                </c:pt>
                <c:pt idx="14">
                  <c:v>39.134359457395867</c:v>
                </c:pt>
                <c:pt idx="15">
                  <c:v>27.4508702074369</c:v>
                </c:pt>
              </c:numCache>
            </c:numRef>
          </c:val>
        </c:ser>
        <c:ser>
          <c:idx val="7"/>
          <c:order val="7"/>
          <c:tx>
            <c:strRef>
              <c:f>LocationSummary!$B$134</c:f>
              <c:strCache>
                <c:ptCount val="1"/>
                <c:pt idx="0">
                  <c:v>Heat Rejection (elec)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LocationSummary!$C$134:$R$134</c:f>
              <c:numCache>
                <c:formatCode>#,##0.00</c:formatCode>
                <c:ptCount val="16"/>
                <c:pt idx="0">
                  <c:v>45.429002633099991</c:v>
                </c:pt>
                <c:pt idx="1">
                  <c:v>43.011759752816843</c:v>
                </c:pt>
                <c:pt idx="2">
                  <c:v>32.567218975445805</c:v>
                </c:pt>
                <c:pt idx="3">
                  <c:v>37.898978870978098</c:v>
                </c:pt>
                <c:pt idx="4">
                  <c:v>27.298343073662576</c:v>
                </c:pt>
                <c:pt idx="5">
                  <c:v>25.686550496292963</c:v>
                </c:pt>
                <c:pt idx="6">
                  <c:v>22.430408380251034</c:v>
                </c:pt>
                <c:pt idx="7">
                  <c:v>33.942639094042342</c:v>
                </c:pt>
                <c:pt idx="8">
                  <c:v>15.762921099765231</c:v>
                </c:pt>
                <c:pt idx="9">
                  <c:v>16.234328059997573</c:v>
                </c:pt>
                <c:pt idx="10">
                  <c:v>21.408208992500303</c:v>
                </c:pt>
                <c:pt idx="11">
                  <c:v>13.49731338171387</c:v>
                </c:pt>
                <c:pt idx="12">
                  <c:v>19.283532778170244</c:v>
                </c:pt>
                <c:pt idx="13">
                  <c:v>11.064460999436273</c:v>
                </c:pt>
                <c:pt idx="14">
                  <c:v>12.337750376411989</c:v>
                </c:pt>
                <c:pt idx="15">
                  <c:v>6.6911245263631107</c:v>
                </c:pt>
              </c:numCache>
            </c:numRef>
          </c:val>
        </c:ser>
        <c:ser>
          <c:idx val="8"/>
          <c:order val="8"/>
          <c:tx>
            <c:strRef>
              <c:f>LocationSummary!$B$138</c:f>
              <c:strCache>
                <c:ptCount val="1"/>
                <c:pt idx="0">
                  <c:v>Refrigeration (elec)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LocationSummary!$C$138:$R$138</c:f>
              <c:numCache>
                <c:formatCode>#,##0.00</c:formatCode>
                <c:ptCount val="16"/>
                <c:pt idx="0">
                  <c:v>9.4343830054445927</c:v>
                </c:pt>
                <c:pt idx="1">
                  <c:v>9.0998936769921279</c:v>
                </c:pt>
                <c:pt idx="2">
                  <c:v>9.1779411869643699</c:v>
                </c:pt>
                <c:pt idx="3">
                  <c:v>8.8149087691506285</c:v>
                </c:pt>
                <c:pt idx="4">
                  <c:v>8.8488036877671448</c:v>
                </c:pt>
                <c:pt idx="5">
                  <c:v>8.9710037890951124</c:v>
                </c:pt>
                <c:pt idx="6">
                  <c:v>8.5803202534626326</c:v>
                </c:pt>
                <c:pt idx="7">
                  <c:v>8.6030655277974013</c:v>
                </c:pt>
                <c:pt idx="8">
                  <c:v>8.6409743183553474</c:v>
                </c:pt>
                <c:pt idx="9">
                  <c:v>8.4273471339170385</c:v>
                </c:pt>
                <c:pt idx="10">
                  <c:v>8.4657019102462545</c:v>
                </c:pt>
                <c:pt idx="11">
                  <c:v>8.4670398675600644</c:v>
                </c:pt>
                <c:pt idx="12">
                  <c:v>8.4059398168960815</c:v>
                </c:pt>
                <c:pt idx="13">
                  <c:v>8.3096068903017706</c:v>
                </c:pt>
                <c:pt idx="14">
                  <c:v>8.1976644617130123</c:v>
                </c:pt>
                <c:pt idx="15">
                  <c:v>8.0892899192944139</c:v>
                </c:pt>
              </c:numCache>
            </c:numRef>
          </c:val>
        </c:ser>
        <c:ser>
          <c:idx val="9"/>
          <c:order val="9"/>
          <c:tx>
            <c:strRef>
              <c:f>LocationSummary!$B$142</c:f>
              <c:strCache>
                <c:ptCount val="1"/>
                <c:pt idx="0">
                  <c:v>Heating (gas)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LocationSummary!$C$142:$R$142</c:f>
              <c:numCache>
                <c:formatCode>#,##0.00</c:formatCode>
                <c:ptCount val="16"/>
                <c:pt idx="0">
                  <c:v>589.79388321594979</c:v>
                </c:pt>
                <c:pt idx="1">
                  <c:v>687.4215065042564</c:v>
                </c:pt>
                <c:pt idx="2">
                  <c:v>640.17065199551871</c:v>
                </c:pt>
                <c:pt idx="3">
                  <c:v>720.17826943249202</c:v>
                </c:pt>
                <c:pt idx="4">
                  <c:v>595.8806970222422</c:v>
                </c:pt>
                <c:pt idx="5">
                  <c:v>627.64603358094462</c:v>
                </c:pt>
                <c:pt idx="6">
                  <c:v>766.44973918752089</c:v>
                </c:pt>
                <c:pt idx="7">
                  <c:v>835.76127987212692</c:v>
                </c:pt>
                <c:pt idx="8">
                  <c:v>609.43777249730624</c:v>
                </c:pt>
                <c:pt idx="9">
                  <c:v>792.57112581080207</c:v>
                </c:pt>
                <c:pt idx="10">
                  <c:v>924.95174433954855</c:v>
                </c:pt>
                <c:pt idx="11">
                  <c:v>721.65180642076791</c:v>
                </c:pt>
                <c:pt idx="12">
                  <c:v>1016.3404726735597</c:v>
                </c:pt>
                <c:pt idx="13">
                  <c:v>871.8290411662706</c:v>
                </c:pt>
                <c:pt idx="14">
                  <c:v>1091.9511163915827</c:v>
                </c:pt>
                <c:pt idx="15">
                  <c:v>1444.3204604000314</c:v>
                </c:pt>
              </c:numCache>
            </c:numRef>
          </c:val>
        </c:ser>
        <c:ser>
          <c:idx val="10"/>
          <c:order val="10"/>
          <c:tx>
            <c:strRef>
              <c:f>LocationSummary!$B$146</c:f>
              <c:strCache>
                <c:ptCount val="1"/>
                <c:pt idx="0">
                  <c:v>Interior Equipment (gas)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LocationSummary!$C$146:$R$146</c:f>
              <c:numCache>
                <c:formatCode>#,##0.00</c:formatCode>
                <c:ptCount val="16"/>
                <c:pt idx="0">
                  <c:v>90.874060753965693</c:v>
                </c:pt>
                <c:pt idx="1">
                  <c:v>90.874060753965693</c:v>
                </c:pt>
                <c:pt idx="2">
                  <c:v>90.874060753965693</c:v>
                </c:pt>
                <c:pt idx="3">
                  <c:v>90.874060753965693</c:v>
                </c:pt>
                <c:pt idx="4">
                  <c:v>90.874060753965693</c:v>
                </c:pt>
                <c:pt idx="5">
                  <c:v>90.874060753965693</c:v>
                </c:pt>
                <c:pt idx="6">
                  <c:v>90.874060753965693</c:v>
                </c:pt>
                <c:pt idx="7">
                  <c:v>90.874060753965693</c:v>
                </c:pt>
                <c:pt idx="8">
                  <c:v>90.874060753965693</c:v>
                </c:pt>
                <c:pt idx="9">
                  <c:v>90.874060753965693</c:v>
                </c:pt>
                <c:pt idx="10">
                  <c:v>90.874060753965693</c:v>
                </c:pt>
                <c:pt idx="11">
                  <c:v>90.874060753965693</c:v>
                </c:pt>
                <c:pt idx="12">
                  <c:v>90.874060753965693</c:v>
                </c:pt>
                <c:pt idx="13">
                  <c:v>90.874060753965693</c:v>
                </c:pt>
                <c:pt idx="14">
                  <c:v>90.874060753965693</c:v>
                </c:pt>
                <c:pt idx="15">
                  <c:v>90.874060753965693</c:v>
                </c:pt>
              </c:numCache>
            </c:numRef>
          </c:val>
        </c:ser>
        <c:ser>
          <c:idx val="11"/>
          <c:order val="11"/>
          <c:tx>
            <c:strRef>
              <c:f>LocationSummary!$B$153</c:f>
              <c:strCache>
                <c:ptCount val="1"/>
                <c:pt idx="0">
                  <c:v>Water Systems (gas)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LocationSummary!$C$153:$R$153</c:f>
              <c:numCache>
                <c:formatCode>#,##0.00</c:formatCode>
                <c:ptCount val="16"/>
                <c:pt idx="0">
                  <c:v>20.363710316186072</c:v>
                </c:pt>
                <c:pt idx="1">
                  <c:v>24.424856749370267</c:v>
                </c:pt>
                <c:pt idx="2">
                  <c:v>22.08922926522952</c:v>
                </c:pt>
                <c:pt idx="3">
                  <c:v>28.340165835349186</c:v>
                </c:pt>
                <c:pt idx="4">
                  <c:v>27.581098052647725</c:v>
                </c:pt>
                <c:pt idx="5">
                  <c:v>24.903845467714195</c:v>
                </c:pt>
                <c:pt idx="6">
                  <c:v>30.931789152198885</c:v>
                </c:pt>
                <c:pt idx="7">
                  <c:v>31.417913642883136</c:v>
                </c:pt>
                <c:pt idx="8">
                  <c:v>30.834118268290766</c:v>
                </c:pt>
                <c:pt idx="9">
                  <c:v>33.019448547513541</c:v>
                </c:pt>
                <c:pt idx="10">
                  <c:v>34.118803473693973</c:v>
                </c:pt>
                <c:pt idx="11">
                  <c:v>33.977425984201396</c:v>
                </c:pt>
                <c:pt idx="12">
                  <c:v>36.452647014749637</c:v>
                </c:pt>
                <c:pt idx="13">
                  <c:v>36.877225468998631</c:v>
                </c:pt>
                <c:pt idx="14">
                  <c:v>40.303288163894415</c:v>
                </c:pt>
                <c:pt idx="15">
                  <c:v>44.962947502122887</c:v>
                </c:pt>
              </c:numCache>
            </c:numRef>
          </c:val>
        </c:ser>
        <c:overlap val="100"/>
        <c:axId val="75125888"/>
        <c:axId val="75127424"/>
      </c:barChart>
      <c:catAx>
        <c:axId val="75125888"/>
        <c:scaling>
          <c:orientation val="minMax"/>
        </c:scaling>
        <c:axPos val="b"/>
        <c:numFmt formatCode="#,##0.00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5127424"/>
        <c:crosses val="autoZero"/>
        <c:auto val="1"/>
        <c:lblAlgn val="ctr"/>
        <c:lblOffset val="10"/>
        <c:tickLblSkip val="1"/>
        <c:tickMarkSkip val="1"/>
      </c:catAx>
      <c:valAx>
        <c:axId val="75127424"/>
        <c:scaling>
          <c:orientation val="minMax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825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Annual Energy Use Intensity (MJ/m</a:t>
                </a:r>
                <a:r>
                  <a:rPr lang="en-US" sz="1825" b="1" i="0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2</a:t>
                </a:r>
                <a:r>
                  <a:rPr lang="en-US" sz="1825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)</a:t>
                </a:r>
              </a:p>
            </c:rich>
          </c:tx>
          <c:layout>
            <c:manualLayout>
              <c:xMode val="edge"/>
              <c:yMode val="edge"/>
              <c:x val="1.1098779134295227E-2"/>
              <c:y val="5.7096247960848556E-2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5125888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45763965963744"/>
          <c:y val="1.6313213703099511E-3"/>
          <c:w val="0.78468368479467254"/>
          <c:h val="0.1479064709081022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4354421013688495"/>
          <c:y val="4.2414355628058717E-2"/>
          <c:w val="0.79874213836477992"/>
          <c:h val="0.7602116864266355"/>
        </c:manualLayout>
      </c:layout>
      <c:barChart>
        <c:barDir val="col"/>
        <c:grouping val="stacked"/>
        <c:ser>
          <c:idx val="4"/>
          <c:order val="0"/>
          <c:tx>
            <c:strRef>
              <c:f>LocationSummary!$B$221</c:f>
              <c:strCache>
                <c:ptCount val="1"/>
                <c:pt idx="0">
                  <c:v>Total Building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LocationSummary!$C$221:$R$221</c:f>
              <c:numCache>
                <c:formatCode>#,##0.00</c:formatCode>
                <c:ptCount val="16"/>
                <c:pt idx="0">
                  <c:v>34997.72</c:v>
                </c:pt>
                <c:pt idx="1">
                  <c:v>29330.54</c:v>
                </c:pt>
                <c:pt idx="2">
                  <c:v>31995.73</c:v>
                </c:pt>
                <c:pt idx="3">
                  <c:v>23965.31</c:v>
                </c:pt>
                <c:pt idx="4">
                  <c:v>17834.12</c:v>
                </c:pt>
                <c:pt idx="5">
                  <c:v>28725.8</c:v>
                </c:pt>
                <c:pt idx="6">
                  <c:v>11565.26</c:v>
                </c:pt>
                <c:pt idx="7">
                  <c:v>21344.82</c:v>
                </c:pt>
                <c:pt idx="8">
                  <c:v>18788.97</c:v>
                </c:pt>
                <c:pt idx="9">
                  <c:v>10625.7</c:v>
                </c:pt>
                <c:pt idx="10">
                  <c:v>16327.51</c:v>
                </c:pt>
                <c:pt idx="11">
                  <c:v>15847.42</c:v>
                </c:pt>
                <c:pt idx="12">
                  <c:v>15302.14</c:v>
                </c:pt>
                <c:pt idx="13">
                  <c:v>12877.66</c:v>
                </c:pt>
                <c:pt idx="14">
                  <c:v>10887.48</c:v>
                </c:pt>
                <c:pt idx="15">
                  <c:v>9023.19</c:v>
                </c:pt>
              </c:numCache>
            </c:numRef>
          </c:val>
        </c:ser>
        <c:ser>
          <c:idx val="0"/>
          <c:order val="1"/>
          <c:tx>
            <c:strRef>
              <c:f>LocationSummary!$B$229</c:f>
              <c:strCache>
                <c:ptCount val="1"/>
                <c:pt idx="0">
                  <c:v>Water for Electricity (m3)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LocationSummary!$C$229:$R$229</c:f>
              <c:numCache>
                <c:formatCode>#,##0.00</c:formatCode>
                <c:ptCount val="16"/>
                <c:pt idx="0">
                  <c:v>3490.07</c:v>
                </c:pt>
                <c:pt idx="1">
                  <c:v>10181.700000000001</c:v>
                </c:pt>
                <c:pt idx="2">
                  <c:v>164657</c:v>
                </c:pt>
                <c:pt idx="3">
                  <c:v>35677.700000000004</c:v>
                </c:pt>
                <c:pt idx="4">
                  <c:v>90052.900000000009</c:v>
                </c:pt>
                <c:pt idx="5">
                  <c:v>141751</c:v>
                </c:pt>
                <c:pt idx="6">
                  <c:v>81967.100000000006</c:v>
                </c:pt>
                <c:pt idx="7">
                  <c:v>1254</c:v>
                </c:pt>
                <c:pt idx="8">
                  <c:v>21449.3</c:v>
                </c:pt>
                <c:pt idx="9">
                  <c:v>45701.200000000004</c:v>
                </c:pt>
                <c:pt idx="10">
                  <c:v>7676.74</c:v>
                </c:pt>
                <c:pt idx="11">
                  <c:v>20895.5</c:v>
                </c:pt>
                <c:pt idx="12">
                  <c:v>7551.6500000000005</c:v>
                </c:pt>
                <c:pt idx="13">
                  <c:v>282145</c:v>
                </c:pt>
                <c:pt idx="14">
                  <c:v>6952.41</c:v>
                </c:pt>
                <c:pt idx="15">
                  <c:v>4332.1400000000003</c:v>
                </c:pt>
              </c:numCache>
            </c:numRef>
          </c:val>
        </c:ser>
        <c:overlap val="100"/>
        <c:axId val="146982016"/>
        <c:axId val="146983552"/>
      </c:barChart>
      <c:catAx>
        <c:axId val="146982016"/>
        <c:scaling>
          <c:orientation val="minMax"/>
        </c:scaling>
        <c:axPos val="b"/>
        <c:numFmt formatCode="#,##0.00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983552"/>
        <c:crosses val="autoZero"/>
        <c:auto val="1"/>
        <c:lblAlgn val="ctr"/>
        <c:lblOffset val="50"/>
        <c:tickLblSkip val="1"/>
        <c:tickMarkSkip val="1"/>
      </c:catAx>
      <c:valAx>
        <c:axId val="14698355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Total Water Consumption (m</a:t>
                </a:r>
                <a:r>
                  <a:rPr lang="en-US" baseline="30000"/>
                  <a:t>3</a:t>
                </a:r>
                <a:r>
                  <a:rPr lang="en-US"/>
                  <a:t>)</a:t>
                </a:r>
              </a:p>
            </c:rich>
          </c:tx>
          <c:layout>
            <c:manualLayout>
              <c:xMode val="edge"/>
              <c:yMode val="edge"/>
              <c:x val="0"/>
              <c:y val="0.15986949429037597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982016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6352201257861634"/>
          <c:y val="5.872756933115824E-2"/>
          <c:w val="0.31409544950055496"/>
          <c:h val="0.13268080478520936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4465408805031446"/>
          <c:y val="5.8727569331158302E-2"/>
          <c:w val="0.79763226045135038"/>
          <c:h val="0.73083197389885979"/>
        </c:manualLayout>
      </c:layout>
      <c:barChart>
        <c:barDir val="col"/>
        <c:grouping val="stacked"/>
        <c:ser>
          <c:idx val="2"/>
          <c:order val="0"/>
          <c:tx>
            <c:strRef>
              <c:f>LocationSummary!$B$223</c:f>
              <c:strCache>
                <c:ptCount val="1"/>
                <c:pt idx="0">
                  <c:v>Carbon Equivalent (kg)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LocationSummary!$C$223:$R$223</c:f>
              <c:numCache>
                <c:formatCode>#,##0.00</c:formatCode>
                <c:ptCount val="16"/>
                <c:pt idx="0">
                  <c:v>2090220</c:v>
                </c:pt>
                <c:pt idx="1">
                  <c:v>2411820</c:v>
                </c:pt>
                <c:pt idx="2">
                  <c:v>1977870</c:v>
                </c:pt>
                <c:pt idx="3">
                  <c:v>2099600</c:v>
                </c:pt>
                <c:pt idx="4">
                  <c:v>888229.40139999997</c:v>
                </c:pt>
                <c:pt idx="5">
                  <c:v>2043290</c:v>
                </c:pt>
                <c:pt idx="6">
                  <c:v>904730.99970000004</c:v>
                </c:pt>
                <c:pt idx="7">
                  <c:v>1877870</c:v>
                </c:pt>
                <c:pt idx="8">
                  <c:v>2225240</c:v>
                </c:pt>
                <c:pt idx="9">
                  <c:v>696355.29500000004</c:v>
                </c:pt>
                <c:pt idx="10">
                  <c:v>3062620</c:v>
                </c:pt>
                <c:pt idx="11">
                  <c:v>2222060</c:v>
                </c:pt>
                <c:pt idx="12">
                  <c:v>2128540</c:v>
                </c:pt>
                <c:pt idx="13">
                  <c:v>2031880</c:v>
                </c:pt>
                <c:pt idx="14">
                  <c:v>2028460</c:v>
                </c:pt>
                <c:pt idx="15">
                  <c:v>1832050</c:v>
                </c:pt>
              </c:numCache>
            </c:numRef>
          </c:val>
        </c:ser>
        <c:overlap val="100"/>
        <c:axId val="76708480"/>
        <c:axId val="76702080"/>
      </c:barChart>
      <c:catAx>
        <c:axId val="76708480"/>
        <c:scaling>
          <c:orientation val="minMax"/>
        </c:scaling>
        <c:axPos val="b"/>
        <c:numFmt formatCode="#,##0.00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6702080"/>
        <c:crosses val="autoZero"/>
        <c:auto val="1"/>
        <c:lblAlgn val="ctr"/>
        <c:lblOffset val="50"/>
        <c:tickLblSkip val="1"/>
        <c:tickMarkSkip val="1"/>
      </c:catAx>
      <c:valAx>
        <c:axId val="7670208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Carbon Equivalent Emissions </a:t>
                </a:r>
              </a:p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(metric ton)</a:t>
                </a:r>
              </a:p>
            </c:rich>
          </c:tx>
          <c:layout>
            <c:manualLayout>
              <c:xMode val="edge"/>
              <c:yMode val="edge"/>
              <c:x val="0"/>
              <c:y val="5.0570962479608475E-2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6708480"/>
        <c:crosses val="autoZero"/>
        <c:crossBetween val="between"/>
        <c:dispUnits>
          <c:builtInUnit val="thousands"/>
        </c:dispUnits>
      </c:valAx>
      <c:spPr>
        <a:noFill/>
        <a:ln w="12700">
          <a:solidFill>
            <a:srgbClr val="000000"/>
          </a:solidFill>
          <a:prstDash val="solid"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Lighting Schedules</a:t>
            </a:r>
          </a:p>
        </c:rich>
      </c:tx>
      <c:layout>
        <c:manualLayout>
          <c:xMode val="edge"/>
          <c:yMode val="edge"/>
          <c:x val="0.39733629300777079"/>
          <c:y val="1.9575856443719467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9.2119866814650397E-2"/>
          <c:y val="9.6247960848287226E-2"/>
          <c:w val="0.89456159822419534"/>
          <c:h val="0.78140293637846669"/>
        </c:manualLayout>
      </c:layout>
      <c:barChart>
        <c:barDir val="col"/>
        <c:grouping val="clustered"/>
        <c:ser>
          <c:idx val="0"/>
          <c:order val="0"/>
          <c:tx>
            <c:strRef>
              <c:f>Schedules!$D$2</c:f>
              <c:strCache>
                <c:ptCount val="1"/>
                <c:pt idx="0">
                  <c:v>WD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Schedules!$E$2:$AB$2</c:f>
              <c:numCache>
                <c:formatCode>General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0.5</c:v>
                </c:pt>
                <c:pt idx="8">
                  <c:v>0.9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0.3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0.3</c:v>
                </c:pt>
                <c:pt idx="21">
                  <c:v>0.3</c:v>
                </c:pt>
                <c:pt idx="22">
                  <c:v>0.3</c:v>
                </c:pt>
                <c:pt idx="23">
                  <c:v>0.1</c:v>
                </c:pt>
              </c:numCache>
            </c:numRef>
          </c:val>
        </c:ser>
        <c:ser>
          <c:idx val="1"/>
          <c:order val="1"/>
          <c:tx>
            <c:strRef>
              <c:f>Schedules!$D$5</c:f>
              <c:strCache>
                <c:ptCount val="1"/>
                <c:pt idx="0">
                  <c:v>Sat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Schedules!$E$5:$AB$5</c:f>
              <c:numCache>
                <c:formatCode>General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0.2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0.4</c:v>
                </c:pt>
                <c:pt idx="17">
                  <c:v>0.4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</c:ser>
        <c:ser>
          <c:idx val="4"/>
          <c:order val="2"/>
          <c:tx>
            <c:strRef>
              <c:f>Schedules!$D$6</c:f>
              <c:strCache>
                <c:ptCount val="1"/>
                <c:pt idx="0">
                  <c:v>Sun, Hol, Other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Schedules!$E$6:$AB$6</c:f>
              <c:numCache>
                <c:formatCode>General</c:formatCode>
                <c:ptCount val="24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0.05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0.05</c:v>
                </c:pt>
                <c:pt idx="17">
                  <c:v>0.05</c:v>
                </c:pt>
                <c:pt idx="18">
                  <c:v>0.05</c:v>
                </c:pt>
                <c:pt idx="19">
                  <c:v>0.05</c:v>
                </c:pt>
                <c:pt idx="20">
                  <c:v>0.05</c:v>
                </c:pt>
                <c:pt idx="21">
                  <c:v>0.05</c:v>
                </c:pt>
                <c:pt idx="22">
                  <c:v>0.05</c:v>
                </c:pt>
                <c:pt idx="23">
                  <c:v>0.05</c:v>
                </c:pt>
              </c:numCache>
            </c:numRef>
          </c:val>
        </c:ser>
        <c:axId val="76852224"/>
        <c:axId val="76756096"/>
      </c:barChart>
      <c:catAx>
        <c:axId val="7685222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1165371809101001"/>
              <c:y val="0.9477977161500849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6756096"/>
        <c:crosses val="autoZero"/>
        <c:auto val="1"/>
        <c:lblAlgn val="ctr"/>
        <c:lblOffset val="100"/>
        <c:tickLblSkip val="1"/>
        <c:tickMarkSkip val="1"/>
      </c:catAx>
      <c:valAx>
        <c:axId val="7675609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</a:t>
                </a:r>
              </a:p>
            </c:rich>
          </c:tx>
          <c:layout>
            <c:manualLayout>
              <c:xMode val="edge"/>
              <c:yMode val="edge"/>
              <c:x val="6.65926748057717E-3"/>
              <c:y val="0.41924959216965835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6852224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097669256381817"/>
          <c:y val="0.15497553017944582"/>
          <c:w val="0.17425083240843578"/>
          <c:h val="0.13376835236541629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Extended Operation Lighting Schedules</a:t>
            </a:r>
          </a:p>
        </c:rich>
      </c:tx>
      <c:layout>
        <c:manualLayout>
          <c:xMode val="edge"/>
          <c:yMode val="edge"/>
          <c:x val="0.29189789123196541"/>
          <c:y val="1.9575856443719467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9.2119866814650397E-2"/>
          <c:y val="9.6247960848287226E-2"/>
          <c:w val="0.89456159822419534"/>
          <c:h val="0.78140293637846669"/>
        </c:manualLayout>
      </c:layout>
      <c:barChart>
        <c:barDir val="col"/>
        <c:grouping val="clustered"/>
        <c:ser>
          <c:idx val="0"/>
          <c:order val="0"/>
          <c:tx>
            <c:strRef>
              <c:f>Schedules!$D$7</c:f>
              <c:strCache>
                <c:ptCount val="1"/>
                <c:pt idx="0">
                  <c:v>WD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Schedules!$E$7:$AB$7</c:f>
              <c:numCache>
                <c:formatCode>General</c:formatCode>
                <c:ptCount val="24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0.9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</c:numCache>
            </c:numRef>
          </c:val>
        </c:ser>
        <c:ser>
          <c:idx val="1"/>
          <c:order val="1"/>
          <c:tx>
            <c:strRef>
              <c:f>Schedules!$D$10</c:f>
              <c:strCache>
                <c:ptCount val="1"/>
                <c:pt idx="0">
                  <c:v>Sat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Schedules!$E$10:$AB$10</c:f>
              <c:numCache>
                <c:formatCode>General</c:formatCode>
                <c:ptCount val="24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0.8</c:v>
                </c:pt>
                <c:pt idx="9">
                  <c:v>0.8</c:v>
                </c:pt>
                <c:pt idx="10">
                  <c:v>0.8</c:v>
                </c:pt>
                <c:pt idx="11">
                  <c:v>0.8</c:v>
                </c:pt>
                <c:pt idx="12">
                  <c:v>0.8</c:v>
                </c:pt>
                <c:pt idx="13">
                  <c:v>0.8</c:v>
                </c:pt>
                <c:pt idx="14">
                  <c:v>0.8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</c:numCache>
            </c:numRef>
          </c:val>
        </c:ser>
        <c:ser>
          <c:idx val="4"/>
          <c:order val="2"/>
          <c:tx>
            <c:strRef>
              <c:f>Schedules!$D$11</c:f>
              <c:strCache>
                <c:ptCount val="1"/>
                <c:pt idx="0">
                  <c:v>Sun, Hol, Other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Schedules!$E$11:$AB$11</c:f>
              <c:numCache>
                <c:formatCode>General</c:formatCode>
                <c:ptCount val="24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</c:numCache>
            </c:numRef>
          </c:val>
        </c:ser>
        <c:axId val="76778496"/>
        <c:axId val="76801152"/>
      </c:barChart>
      <c:catAx>
        <c:axId val="7677849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1165371809101001"/>
              <c:y val="0.9477977161500849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6801152"/>
        <c:crosses val="autoZero"/>
        <c:auto val="1"/>
        <c:lblAlgn val="ctr"/>
        <c:lblOffset val="100"/>
        <c:tickLblSkip val="1"/>
        <c:tickMarkSkip val="1"/>
      </c:catAx>
      <c:valAx>
        <c:axId val="7680115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</a:t>
                </a:r>
              </a:p>
            </c:rich>
          </c:tx>
          <c:layout>
            <c:manualLayout>
              <c:xMode val="edge"/>
              <c:yMode val="edge"/>
              <c:x val="6.65926748057717E-3"/>
              <c:y val="0.41924959216965835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6778496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097669256381817"/>
          <c:y val="0.15497553017944582"/>
          <c:w val="0.17425083240843578"/>
          <c:h val="0.13376835236541629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Euipment Schedules</a:t>
            </a:r>
          </a:p>
        </c:rich>
      </c:tx>
      <c:layout>
        <c:manualLayout>
          <c:xMode val="edge"/>
          <c:yMode val="edge"/>
          <c:x val="0.39067702552719202"/>
          <c:y val="1.9575856443719467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7680355160932616E-2"/>
          <c:y val="9.6247960848287226E-2"/>
          <c:w val="0.89900110987791138"/>
          <c:h val="0.77650897226753823"/>
        </c:manualLayout>
      </c:layout>
      <c:barChart>
        <c:barDir val="col"/>
        <c:grouping val="clustered"/>
        <c:ser>
          <c:idx val="0"/>
          <c:order val="0"/>
          <c:tx>
            <c:strRef>
              <c:f>Schedules!$D$22</c:f>
              <c:strCache>
                <c:ptCount val="1"/>
                <c:pt idx="0">
                  <c:v>WD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Schedules!$E$22:$AB$22</c:f>
              <c:numCache>
                <c:formatCode>General</c:formatCode>
                <c:ptCount val="24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  <c:pt idx="7">
                  <c:v>0.7</c:v>
                </c:pt>
                <c:pt idx="8">
                  <c:v>0.9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0.4</c:v>
                </c:pt>
              </c:numCache>
            </c:numRef>
          </c:val>
        </c:ser>
        <c:ser>
          <c:idx val="1"/>
          <c:order val="1"/>
          <c:tx>
            <c:strRef>
              <c:f>Schedules!$D$25</c:f>
              <c:strCache>
                <c:ptCount val="1"/>
                <c:pt idx="0">
                  <c:v>Sat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Schedules!$E$25:$AB$25</c:f>
              <c:numCache>
                <c:formatCode>General</c:formatCode>
                <c:ptCount val="24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  <c:pt idx="7">
                  <c:v>0.5</c:v>
                </c:pt>
                <c:pt idx="8">
                  <c:v>0.65</c:v>
                </c:pt>
                <c:pt idx="9">
                  <c:v>0.65</c:v>
                </c:pt>
                <c:pt idx="10">
                  <c:v>0.65</c:v>
                </c:pt>
                <c:pt idx="11">
                  <c:v>0.65</c:v>
                </c:pt>
                <c:pt idx="12">
                  <c:v>0.65</c:v>
                </c:pt>
                <c:pt idx="13">
                  <c:v>0.65</c:v>
                </c:pt>
                <c:pt idx="14">
                  <c:v>0.65</c:v>
                </c:pt>
                <c:pt idx="15">
                  <c:v>0.65</c:v>
                </c:pt>
                <c:pt idx="16">
                  <c:v>0.65</c:v>
                </c:pt>
                <c:pt idx="17">
                  <c:v>0.65</c:v>
                </c:pt>
                <c:pt idx="18">
                  <c:v>0.4</c:v>
                </c:pt>
                <c:pt idx="19">
                  <c:v>0.4</c:v>
                </c:pt>
                <c:pt idx="20">
                  <c:v>0.4</c:v>
                </c:pt>
                <c:pt idx="21">
                  <c:v>0.4</c:v>
                </c:pt>
                <c:pt idx="22">
                  <c:v>0.4</c:v>
                </c:pt>
                <c:pt idx="23">
                  <c:v>0.4</c:v>
                </c:pt>
              </c:numCache>
            </c:numRef>
          </c:val>
        </c:ser>
        <c:ser>
          <c:idx val="4"/>
          <c:order val="2"/>
          <c:tx>
            <c:strRef>
              <c:f>Schedules!$D$26</c:f>
              <c:strCache>
                <c:ptCount val="1"/>
                <c:pt idx="0">
                  <c:v>Sun, Hol, Other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Schedules!$E$26:$AB$26</c:f>
              <c:numCache>
                <c:formatCode>General</c:formatCode>
                <c:ptCount val="24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0.3</c:v>
                </c:pt>
                <c:pt idx="7">
                  <c:v>0.3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0.3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0.3</c:v>
                </c:pt>
                <c:pt idx="21">
                  <c:v>0.3</c:v>
                </c:pt>
                <c:pt idx="22">
                  <c:v>0.3</c:v>
                </c:pt>
                <c:pt idx="23">
                  <c:v>0.3</c:v>
                </c:pt>
              </c:numCache>
            </c:numRef>
          </c:val>
        </c:ser>
        <c:axId val="79191040"/>
        <c:axId val="79205504"/>
      </c:barChart>
      <c:catAx>
        <c:axId val="7919104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94339622641505"/>
              <c:y val="0.944535073409461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9205504"/>
        <c:crosses val="autoZero"/>
        <c:auto val="1"/>
        <c:lblAlgn val="ctr"/>
        <c:lblOffset val="100"/>
        <c:tickLblSkip val="1"/>
        <c:tickMarkSkip val="1"/>
      </c:catAx>
      <c:valAx>
        <c:axId val="79205504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</a:t>
                </a:r>
              </a:p>
            </c:rich>
          </c:tx>
          <c:layout>
            <c:manualLayout>
              <c:xMode val="edge"/>
              <c:yMode val="edge"/>
              <c:x val="2.2197558268590447E-3"/>
              <c:y val="0.41761827079934877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9191040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4317425083240884"/>
          <c:y val="0.16476345840130563"/>
          <c:w val="0.17425083240843639"/>
          <c:h val="0.13376835236541576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Extened Operation Euipment Schedules</a:t>
            </a:r>
          </a:p>
        </c:rich>
      </c:tx>
      <c:layout>
        <c:manualLayout>
          <c:xMode val="edge"/>
          <c:yMode val="edge"/>
          <c:x val="0.29189789123196541"/>
          <c:y val="1.9575856443719467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7680355160932616E-2"/>
          <c:y val="9.6247960848287226E-2"/>
          <c:w val="0.89900110987791138"/>
          <c:h val="0.77650897226753823"/>
        </c:manualLayout>
      </c:layout>
      <c:barChart>
        <c:barDir val="col"/>
        <c:grouping val="clustered"/>
        <c:ser>
          <c:idx val="0"/>
          <c:order val="0"/>
          <c:tx>
            <c:strRef>
              <c:f>Schedules!$D$27</c:f>
              <c:strCache>
                <c:ptCount val="1"/>
                <c:pt idx="0">
                  <c:v>WD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Schedules!$E$27:$AB$27</c:f>
              <c:numCache>
                <c:formatCode>General</c:formatCode>
                <c:ptCount val="24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  <c:pt idx="7">
                  <c:v>0.7</c:v>
                </c:pt>
                <c:pt idx="8">
                  <c:v>0.9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0.4</c:v>
                </c:pt>
              </c:numCache>
            </c:numRef>
          </c:val>
        </c:ser>
        <c:ser>
          <c:idx val="1"/>
          <c:order val="1"/>
          <c:tx>
            <c:strRef>
              <c:f>Schedules!$D$30</c:f>
              <c:strCache>
                <c:ptCount val="1"/>
                <c:pt idx="0">
                  <c:v>Sat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Schedules!$E$30:$AB$30</c:f>
              <c:numCache>
                <c:formatCode>General</c:formatCode>
                <c:ptCount val="24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  <c:pt idx="7">
                  <c:v>0.5</c:v>
                </c:pt>
                <c:pt idx="8">
                  <c:v>0.65</c:v>
                </c:pt>
                <c:pt idx="9">
                  <c:v>0.65</c:v>
                </c:pt>
                <c:pt idx="10">
                  <c:v>0.65</c:v>
                </c:pt>
                <c:pt idx="11">
                  <c:v>0.65</c:v>
                </c:pt>
                <c:pt idx="12">
                  <c:v>0.65</c:v>
                </c:pt>
                <c:pt idx="13">
                  <c:v>0.65</c:v>
                </c:pt>
                <c:pt idx="14">
                  <c:v>0.65</c:v>
                </c:pt>
                <c:pt idx="15">
                  <c:v>0.65</c:v>
                </c:pt>
                <c:pt idx="16">
                  <c:v>0.65</c:v>
                </c:pt>
                <c:pt idx="17">
                  <c:v>0.65</c:v>
                </c:pt>
                <c:pt idx="18">
                  <c:v>0.4</c:v>
                </c:pt>
                <c:pt idx="19">
                  <c:v>0.4</c:v>
                </c:pt>
                <c:pt idx="20">
                  <c:v>0.4</c:v>
                </c:pt>
                <c:pt idx="21">
                  <c:v>0.4</c:v>
                </c:pt>
                <c:pt idx="22">
                  <c:v>0.4</c:v>
                </c:pt>
                <c:pt idx="23">
                  <c:v>0.4</c:v>
                </c:pt>
              </c:numCache>
            </c:numRef>
          </c:val>
        </c:ser>
        <c:ser>
          <c:idx val="4"/>
          <c:order val="2"/>
          <c:tx>
            <c:strRef>
              <c:f>Schedules!$D$31</c:f>
              <c:strCache>
                <c:ptCount val="1"/>
                <c:pt idx="0">
                  <c:v>Sun, Hol, Other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Schedules!$E$31:$AB$31</c:f>
              <c:numCache>
                <c:formatCode>General</c:formatCode>
                <c:ptCount val="24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  <c:pt idx="7">
                  <c:v>0.4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0.4</c:v>
                </c:pt>
                <c:pt idx="17">
                  <c:v>0.4</c:v>
                </c:pt>
                <c:pt idx="18">
                  <c:v>0.4</c:v>
                </c:pt>
                <c:pt idx="19">
                  <c:v>0.4</c:v>
                </c:pt>
                <c:pt idx="20">
                  <c:v>0.4</c:v>
                </c:pt>
                <c:pt idx="21">
                  <c:v>0.4</c:v>
                </c:pt>
                <c:pt idx="22">
                  <c:v>0.4</c:v>
                </c:pt>
                <c:pt idx="23">
                  <c:v>0.4</c:v>
                </c:pt>
              </c:numCache>
            </c:numRef>
          </c:val>
        </c:ser>
        <c:axId val="79256576"/>
        <c:axId val="79266944"/>
      </c:barChart>
      <c:catAx>
        <c:axId val="7925657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94339622641505"/>
              <c:y val="0.944535073409461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9266944"/>
        <c:crosses val="autoZero"/>
        <c:auto val="1"/>
        <c:lblAlgn val="ctr"/>
        <c:lblOffset val="100"/>
        <c:tickLblSkip val="1"/>
        <c:tickMarkSkip val="1"/>
      </c:catAx>
      <c:valAx>
        <c:axId val="79266944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</a:t>
                </a:r>
              </a:p>
            </c:rich>
          </c:tx>
          <c:layout>
            <c:manualLayout>
              <c:xMode val="edge"/>
              <c:yMode val="edge"/>
              <c:x val="2.2197558268590447E-3"/>
              <c:y val="0.41761827079934877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9256576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4317425083240884"/>
          <c:y val="0.16476345840130563"/>
          <c:w val="0.17425083240843639"/>
          <c:h val="0.13376835236541576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chart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5.bin"/></Relationships>
</file>

<file path=xl/chart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6.bin"/></Relationships>
</file>

<file path=xl/chart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7.bin"/></Relationships>
</file>

<file path=xl/chart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8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chart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/Relationships>
</file>

<file path=xl/chart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2.bin"/></Relationships>
</file>

<file path=xl/chart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3.bin"/></Relationships>
</file>

<file path=xl/chart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4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6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0.xml><?xml version="1.0" encoding="utf-8"?>
<chartsheet xmlns="http://schemas.openxmlformats.org/spreadsheetml/2006/main" xmlns:r="http://schemas.openxmlformats.org/officeDocument/2006/relationships">
  <sheetPr codeName="Chart11"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1.xml><?xml version="1.0" encoding="utf-8"?>
<chartsheet xmlns="http://schemas.openxmlformats.org/spreadsheetml/2006/main" xmlns:r="http://schemas.openxmlformats.org/officeDocument/2006/relationships">
  <sheetPr codeName="Chart16"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2.xml><?xml version="1.0" encoding="utf-8"?>
<chartsheet xmlns="http://schemas.openxmlformats.org/spreadsheetml/2006/main" xmlns:r="http://schemas.openxmlformats.org/officeDocument/2006/relationships">
  <sheetPr codeName="Chart12"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3.xml><?xml version="1.0" encoding="utf-8"?>
<chartsheet xmlns="http://schemas.openxmlformats.org/spreadsheetml/2006/main" xmlns:r="http://schemas.openxmlformats.org/officeDocument/2006/relationships">
  <sheetPr codeName="Chart13"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 codeName="Chart7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 codeName="Chart8"/>
  <sheetViews>
    <sheetView workbookViewId="0"/>
  </sheetViews>
  <pageMargins left="0.75" right="0.75" top="1" bottom="1" header="0.5" footer="0.5"/>
  <pageSetup orientation="landscape" r:id="rId1"/>
  <headerFooter alignWithMargins="0">
    <oddFooter>&amp;LDOE Commercial Building Benchmark for New Construction&amp;CHospital&amp;RVersion 2.0</oddFooter>
  </headerFooter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>
  <sheetPr codeName="Chart17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>
  <sheetPr codeName="Chart9"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7.xml><?xml version="1.0" encoding="utf-8"?>
<chartsheet xmlns="http://schemas.openxmlformats.org/spreadsheetml/2006/main" xmlns:r="http://schemas.openxmlformats.org/officeDocument/2006/relationships">
  <sheetPr codeName="Chart14"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8.xml><?xml version="1.0" encoding="utf-8"?>
<chartsheet xmlns="http://schemas.openxmlformats.org/spreadsheetml/2006/main" xmlns:r="http://schemas.openxmlformats.org/officeDocument/2006/relationships">
  <sheetPr codeName="Chart10"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9.xml><?xml version="1.0" encoding="utf-8"?>
<chartsheet xmlns="http://schemas.openxmlformats.org/spreadsheetml/2006/main" xmlns:r="http://schemas.openxmlformats.org/officeDocument/2006/relationships">
  <sheetPr codeName="Chart15"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gif"/><Relationship Id="rId2" Type="http://schemas.openxmlformats.org/officeDocument/2006/relationships/image" Target="../media/image2.jpeg"/><Relationship Id="rId1" Type="http://schemas.openxmlformats.org/officeDocument/2006/relationships/image" Target="../media/image1.emf"/><Relationship Id="rId6" Type="http://schemas.openxmlformats.org/officeDocument/2006/relationships/image" Target="../media/image6.gif"/><Relationship Id="rId5" Type="http://schemas.openxmlformats.org/officeDocument/2006/relationships/image" Target="../media/image5.gif"/><Relationship Id="rId4" Type="http://schemas.openxmlformats.org/officeDocument/2006/relationships/image" Target="../media/image4.gif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4</xdr:row>
      <xdr:rowOff>38100</xdr:rowOff>
    </xdr:from>
    <xdr:to>
      <xdr:col>11</xdr:col>
      <xdr:colOff>504825</xdr:colOff>
      <xdr:row>31</xdr:row>
      <xdr:rowOff>123825</xdr:rowOff>
    </xdr:to>
    <xdr:pic>
      <xdr:nvPicPr>
        <xdr:cNvPr id="1042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" y="647700"/>
          <a:ext cx="6353175" cy="3686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38100</xdr:colOff>
      <xdr:row>32</xdr:row>
      <xdr:rowOff>38100</xdr:rowOff>
    </xdr:from>
    <xdr:to>
      <xdr:col>11</xdr:col>
      <xdr:colOff>464820</xdr:colOff>
      <xdr:row>59</xdr:row>
      <xdr:rowOff>49530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100" y="4371975"/>
          <a:ext cx="6294120" cy="3611880"/>
        </a:xfrm>
        <a:prstGeom prst="rect">
          <a:avLst/>
        </a:prstGeom>
      </xdr:spPr>
    </xdr:pic>
    <xdr:clientData/>
  </xdr:twoCellAnchor>
  <xdr:twoCellAnchor>
    <xdr:from>
      <xdr:col>0</xdr:col>
      <xdr:colOff>19050</xdr:colOff>
      <xdr:row>60</xdr:row>
      <xdr:rowOff>9525</xdr:rowOff>
    </xdr:from>
    <xdr:to>
      <xdr:col>11</xdr:col>
      <xdr:colOff>457200</xdr:colOff>
      <xdr:row>87</xdr:row>
      <xdr:rowOff>85725</xdr:rowOff>
    </xdr:to>
    <xdr:grpSp>
      <xdr:nvGrpSpPr>
        <xdr:cNvPr id="17" name="Group 16"/>
        <xdr:cNvGrpSpPr/>
      </xdr:nvGrpSpPr>
      <xdr:grpSpPr>
        <a:xfrm>
          <a:off x="19050" y="8077200"/>
          <a:ext cx="6305550" cy="3676650"/>
          <a:chOff x="19050" y="8077200"/>
          <a:chExt cx="6305550" cy="3676650"/>
        </a:xfrm>
      </xdr:grpSpPr>
      <xdr:pic>
        <xdr:nvPicPr>
          <xdr:cNvPr id="12" name="Picture 11"/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19050" y="8077200"/>
            <a:ext cx="6305550" cy="3676650"/>
          </a:xfrm>
          <a:prstGeom prst="rect">
            <a:avLst/>
          </a:prstGeom>
        </xdr:spPr>
      </xdr:pic>
      <xdr:sp macro="" textlink="">
        <xdr:nvSpPr>
          <xdr:cNvPr id="16" name="TextBox 15"/>
          <xdr:cNvSpPr txBox="1"/>
        </xdr:nvSpPr>
        <xdr:spPr>
          <a:xfrm>
            <a:off x="304800" y="8372475"/>
            <a:ext cx="928972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none" rtlCol="0" anchor="t">
            <a:spAutoFit/>
          </a:bodyPr>
          <a:lstStyle/>
          <a:p>
            <a:r>
              <a:rPr lang="en-US" sz="1100"/>
              <a:t>Second Floor</a:t>
            </a:r>
          </a:p>
        </xdr:txBody>
      </xdr:sp>
    </xdr:grpSp>
    <xdr:clientData/>
  </xdr:twoCellAnchor>
  <xdr:twoCellAnchor>
    <xdr:from>
      <xdr:col>0</xdr:col>
      <xdr:colOff>38100</xdr:colOff>
      <xdr:row>88</xdr:row>
      <xdr:rowOff>9525</xdr:rowOff>
    </xdr:from>
    <xdr:to>
      <xdr:col>11</xdr:col>
      <xdr:colOff>495300</xdr:colOff>
      <xdr:row>115</xdr:row>
      <xdr:rowOff>104775</xdr:rowOff>
    </xdr:to>
    <xdr:grpSp>
      <xdr:nvGrpSpPr>
        <xdr:cNvPr id="19" name="Group 18"/>
        <xdr:cNvGrpSpPr/>
      </xdr:nvGrpSpPr>
      <xdr:grpSpPr>
        <a:xfrm>
          <a:off x="38100" y="11811000"/>
          <a:ext cx="6324600" cy="3695700"/>
          <a:chOff x="38100" y="11811000"/>
          <a:chExt cx="6324600" cy="3695700"/>
        </a:xfrm>
      </xdr:grpSpPr>
      <xdr:pic>
        <xdr:nvPicPr>
          <xdr:cNvPr id="13" name="Picture 12"/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38100" y="11811000"/>
            <a:ext cx="6324600" cy="3695700"/>
          </a:xfrm>
          <a:prstGeom prst="rect">
            <a:avLst/>
          </a:prstGeom>
        </xdr:spPr>
      </xdr:pic>
      <xdr:sp macro="" textlink="">
        <xdr:nvSpPr>
          <xdr:cNvPr id="18" name="TextBox 17"/>
          <xdr:cNvSpPr txBox="1"/>
        </xdr:nvSpPr>
        <xdr:spPr>
          <a:xfrm>
            <a:off x="333375" y="12163425"/>
            <a:ext cx="810222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none" rtlCol="0" anchor="t">
            <a:spAutoFit/>
          </a:bodyPr>
          <a:lstStyle/>
          <a:p>
            <a:r>
              <a:rPr lang="en-US" sz="1100"/>
              <a:t>Third</a:t>
            </a:r>
            <a:r>
              <a:rPr lang="en-US" sz="1100" baseline="0"/>
              <a:t> Floor</a:t>
            </a:r>
            <a:endParaRPr lang="en-US" sz="1100"/>
          </a:p>
        </xdr:txBody>
      </xdr:sp>
    </xdr:grpSp>
    <xdr:clientData/>
  </xdr:twoCellAnchor>
  <xdr:twoCellAnchor>
    <xdr:from>
      <xdr:col>0</xdr:col>
      <xdr:colOff>38100</xdr:colOff>
      <xdr:row>116</xdr:row>
      <xdr:rowOff>76200</xdr:rowOff>
    </xdr:from>
    <xdr:to>
      <xdr:col>11</xdr:col>
      <xdr:colOff>495300</xdr:colOff>
      <xdr:row>145</xdr:row>
      <xdr:rowOff>28575</xdr:rowOff>
    </xdr:to>
    <xdr:grpSp>
      <xdr:nvGrpSpPr>
        <xdr:cNvPr id="21" name="Group 20"/>
        <xdr:cNvGrpSpPr/>
      </xdr:nvGrpSpPr>
      <xdr:grpSpPr>
        <a:xfrm>
          <a:off x="38100" y="15611475"/>
          <a:ext cx="6324600" cy="3819525"/>
          <a:chOff x="38100" y="15611475"/>
          <a:chExt cx="6324600" cy="3819525"/>
        </a:xfrm>
      </xdr:grpSpPr>
      <xdr:pic>
        <xdr:nvPicPr>
          <xdr:cNvPr id="14" name="Picture 13"/>
          <xdr:cNvPicPr>
            <a:picLocks noChangeAspect="1"/>
          </xdr:cNvPicPr>
        </xdr:nvPicPr>
        <xdr:blipFill>
          <a:blip xmlns:r="http://schemas.openxmlformats.org/officeDocument/2006/relationships" r:embed="rId5"/>
          <a:stretch>
            <a:fillRect/>
          </a:stretch>
        </xdr:blipFill>
        <xdr:spPr>
          <a:xfrm>
            <a:off x="38100" y="15611475"/>
            <a:ext cx="6324600" cy="3819525"/>
          </a:xfrm>
          <a:prstGeom prst="rect">
            <a:avLst/>
          </a:prstGeom>
        </xdr:spPr>
      </xdr:pic>
      <xdr:sp macro="" textlink="">
        <xdr:nvSpPr>
          <xdr:cNvPr id="20" name="TextBox 19"/>
          <xdr:cNvSpPr txBox="1"/>
        </xdr:nvSpPr>
        <xdr:spPr>
          <a:xfrm>
            <a:off x="314325" y="15992475"/>
            <a:ext cx="821443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none" rtlCol="0" anchor="t">
            <a:spAutoFit/>
          </a:bodyPr>
          <a:lstStyle/>
          <a:p>
            <a:r>
              <a:rPr lang="en-US" sz="1100"/>
              <a:t>Forth</a:t>
            </a:r>
            <a:r>
              <a:rPr lang="en-US" sz="1100" baseline="0"/>
              <a:t> Floor</a:t>
            </a:r>
            <a:endParaRPr lang="en-US" sz="1100"/>
          </a:p>
        </xdr:txBody>
      </xdr:sp>
    </xdr:grpSp>
    <xdr:clientData/>
  </xdr:twoCellAnchor>
  <xdr:twoCellAnchor>
    <xdr:from>
      <xdr:col>0</xdr:col>
      <xdr:colOff>38100</xdr:colOff>
      <xdr:row>145</xdr:row>
      <xdr:rowOff>123825</xdr:rowOff>
    </xdr:from>
    <xdr:to>
      <xdr:col>11</xdr:col>
      <xdr:colOff>476250</xdr:colOff>
      <xdr:row>172</xdr:row>
      <xdr:rowOff>123825</xdr:rowOff>
    </xdr:to>
    <xdr:grpSp>
      <xdr:nvGrpSpPr>
        <xdr:cNvPr id="23" name="Group 22"/>
        <xdr:cNvGrpSpPr/>
      </xdr:nvGrpSpPr>
      <xdr:grpSpPr>
        <a:xfrm>
          <a:off x="38100" y="19526250"/>
          <a:ext cx="6305550" cy="3600450"/>
          <a:chOff x="38100" y="19526250"/>
          <a:chExt cx="6305550" cy="3600450"/>
        </a:xfrm>
      </xdr:grpSpPr>
      <xdr:pic>
        <xdr:nvPicPr>
          <xdr:cNvPr id="15" name="Picture 14"/>
          <xdr:cNvPicPr>
            <a:picLocks noChangeAspect="1"/>
          </xdr:cNvPicPr>
        </xdr:nvPicPr>
        <xdr:blipFill>
          <a:blip xmlns:r="http://schemas.openxmlformats.org/officeDocument/2006/relationships" r:embed="rId6"/>
          <a:stretch>
            <a:fillRect/>
          </a:stretch>
        </xdr:blipFill>
        <xdr:spPr>
          <a:xfrm>
            <a:off x="38100" y="19526250"/>
            <a:ext cx="6305550" cy="3600450"/>
          </a:xfrm>
          <a:prstGeom prst="rect">
            <a:avLst/>
          </a:prstGeom>
        </xdr:spPr>
      </xdr:pic>
      <xdr:sp macro="" textlink="">
        <xdr:nvSpPr>
          <xdr:cNvPr id="22" name="TextBox 21"/>
          <xdr:cNvSpPr txBox="1"/>
        </xdr:nvSpPr>
        <xdr:spPr>
          <a:xfrm>
            <a:off x="371475" y="19897725"/>
            <a:ext cx="773289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none" rtlCol="0" anchor="t">
            <a:spAutoFit/>
          </a:bodyPr>
          <a:lstStyle/>
          <a:p>
            <a:r>
              <a:rPr lang="en-US" sz="1100"/>
              <a:t>Fifth Floor</a:t>
            </a:r>
          </a:p>
        </xdr:txBody>
      </xdr:sp>
    </xdr:grp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hospital01miami" preserveFormatting="0" connectionId="1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hospital10seattle" preserveFormatting="0" connectionId="16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hospital11chicago" preserveFormatting="0" connectionId="3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hospital12boulder" preserveFormatting="0" connectionId="4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hospital13minneapolis" preserveFormatting="0" connectionId="5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hospital14helena" preserveFormatting="0" connectionId="6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hospital15duluth" preserveFormatting="0" connectionId="7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hospital16fairbanks" preserveFormatting="0" connectionId="8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hospital02houston" preserveFormatting="0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hospital03phoenix" preserveFormatting="0" connectionId="9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hospital04atlanta" preserveFormatting="0" connectionId="10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hospital05losangeles" preserveFormatting="0" connectionId="11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hospital06lasvegas" preserveFormatting="0" connectionId="12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hospital07sanfrancisco" preserveFormatting="0" connectionId="13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hospital08baltimore" preserveFormatting="0" connectionId="14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hospital09albuquerque" preserveFormatting="0" connectionId="15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7"/>
  <dimension ref="A1:R437"/>
  <sheetViews>
    <sheetView tabSelected="1" workbookViewId="0">
      <pane ySplit="2" topLeftCell="A3" activePane="bottomLeft" state="frozen"/>
      <selection activeCell="B2" sqref="B2"/>
      <selection pane="bottomLeft" activeCell="A2" sqref="A2"/>
    </sheetView>
  </sheetViews>
  <sheetFormatPr defaultRowHeight="12.75"/>
  <cols>
    <col min="1" max="1" width="2.5" style="22" customWidth="1"/>
    <col min="2" max="2" width="44.83203125" style="20" customWidth="1"/>
    <col min="3" max="3" width="37" style="34" customWidth="1"/>
    <col min="4" max="4" width="49.6640625" style="21" customWidth="1"/>
    <col min="5" max="18" width="21.33203125" style="21" customWidth="1"/>
    <col min="19" max="16384" width="9.33203125" style="21"/>
  </cols>
  <sheetData>
    <row r="1" spans="1:18" ht="18">
      <c r="A1" s="38" t="s">
        <v>993</v>
      </c>
      <c r="C1" s="39"/>
      <c r="D1" s="40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</row>
    <row r="2" spans="1:18" ht="18">
      <c r="A2" s="38"/>
      <c r="C2" s="42" t="s">
        <v>107</v>
      </c>
      <c r="D2" s="43" t="s">
        <v>276</v>
      </c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</row>
    <row r="3" spans="1:18">
      <c r="A3" s="44" t="s">
        <v>292</v>
      </c>
    </row>
    <row r="4" spans="1:18">
      <c r="B4" s="45" t="s">
        <v>293</v>
      </c>
      <c r="C4" s="34" t="s">
        <v>55</v>
      </c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</row>
    <row r="5" spans="1:18">
      <c r="B5" s="45" t="s">
        <v>310</v>
      </c>
      <c r="C5" s="34" t="s">
        <v>311</v>
      </c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</row>
    <row r="6" spans="1:18">
      <c r="B6" s="45" t="s">
        <v>312</v>
      </c>
      <c r="C6" s="34" t="s">
        <v>133</v>
      </c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</row>
    <row r="7" spans="1:18">
      <c r="A7" s="44" t="s">
        <v>314</v>
      </c>
    </row>
    <row r="8" spans="1:18" ht="14.25">
      <c r="B8" s="45" t="s">
        <v>124</v>
      </c>
      <c r="C8" s="34">
        <v>22422.176848000003</v>
      </c>
      <c r="D8" s="46" t="s">
        <v>108</v>
      </c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</row>
    <row r="9" spans="1:18">
      <c r="B9" s="45" t="s">
        <v>315</v>
      </c>
      <c r="C9" s="34" t="s">
        <v>109</v>
      </c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</row>
    <row r="10" spans="1:18">
      <c r="B10" s="45" t="s">
        <v>316</v>
      </c>
      <c r="C10" s="47">
        <v>1.3142107236595424</v>
      </c>
      <c r="D10" s="46"/>
      <c r="E10" s="46"/>
      <c r="F10" s="46"/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</row>
    <row r="11" spans="1:18">
      <c r="B11" s="45" t="s">
        <v>317</v>
      </c>
      <c r="C11" s="34" t="s">
        <v>134</v>
      </c>
      <c r="D11" s="48"/>
      <c r="E11" s="48"/>
      <c r="F11" s="48"/>
      <c r="G11" s="48"/>
      <c r="H11" s="48"/>
      <c r="I11" s="48"/>
      <c r="J11" s="48"/>
      <c r="K11" s="48"/>
      <c r="L11" s="48"/>
      <c r="M11" s="48"/>
      <c r="N11" s="48"/>
      <c r="O11" s="48"/>
      <c r="P11" s="48"/>
      <c r="Q11" s="48"/>
      <c r="R11" s="48"/>
    </row>
    <row r="12" spans="1:18">
      <c r="B12" s="45" t="s">
        <v>318</v>
      </c>
      <c r="D12" s="46"/>
      <c r="E12" s="46"/>
      <c r="F12" s="46"/>
      <c r="G12" s="46"/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6"/>
    </row>
    <row r="13" spans="1:18">
      <c r="B13" s="49" t="s">
        <v>110</v>
      </c>
      <c r="C13" s="60">
        <v>0.13339999999999999</v>
      </c>
      <c r="D13" s="46"/>
      <c r="E13" s="46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</row>
    <row r="14" spans="1:18">
      <c r="B14" s="51" t="s">
        <v>111</v>
      </c>
      <c r="C14" s="60">
        <v>0.121</v>
      </c>
      <c r="D14" s="46"/>
      <c r="E14" s="46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</row>
    <row r="15" spans="1:18">
      <c r="B15" s="51" t="s">
        <v>112</v>
      </c>
      <c r="C15" s="60">
        <v>0.11700000000000001</v>
      </c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</row>
    <row r="16" spans="1:18">
      <c r="B16" s="51" t="s">
        <v>113</v>
      </c>
      <c r="C16" s="60">
        <v>0.23150000000000001</v>
      </c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</row>
    <row r="17" spans="1:18">
      <c r="B17" s="51" t="s">
        <v>453</v>
      </c>
      <c r="C17" s="60">
        <v>0.14610000000000001</v>
      </c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</row>
    <row r="18" spans="1:18">
      <c r="B18" s="45" t="s">
        <v>319</v>
      </c>
      <c r="C18" s="47">
        <v>0</v>
      </c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</row>
    <row r="19" spans="1:18">
      <c r="B19" s="45" t="s">
        <v>320</v>
      </c>
      <c r="C19" s="34" t="s">
        <v>321</v>
      </c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</row>
    <row r="20" spans="1:18">
      <c r="B20" s="45" t="s">
        <v>322</v>
      </c>
      <c r="C20" s="47">
        <v>0</v>
      </c>
      <c r="D20" s="52"/>
      <c r="E20" s="52"/>
      <c r="F20" s="52"/>
      <c r="G20" s="52"/>
      <c r="H20" s="52"/>
      <c r="I20" s="52"/>
      <c r="J20" s="52"/>
      <c r="K20" s="52"/>
      <c r="L20" s="52"/>
      <c r="M20" s="52"/>
      <c r="N20" s="52"/>
      <c r="O20" s="52"/>
      <c r="P20" s="52"/>
      <c r="Q20" s="52"/>
      <c r="R20" s="52"/>
    </row>
    <row r="21" spans="1:18">
      <c r="B21" s="45" t="s">
        <v>323</v>
      </c>
      <c r="C21" s="34" t="s">
        <v>135</v>
      </c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</row>
    <row r="22" spans="1:18">
      <c r="B22" s="45" t="s">
        <v>114</v>
      </c>
      <c r="C22" s="47">
        <v>4.2699999999999996</v>
      </c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</row>
    <row r="23" spans="1:18">
      <c r="B23" s="45" t="s">
        <v>115</v>
      </c>
      <c r="C23" s="47">
        <v>4.2699999999999996</v>
      </c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</row>
    <row r="24" spans="1:18">
      <c r="B24" s="45" t="s">
        <v>116</v>
      </c>
      <c r="C24" s="21" t="s">
        <v>117</v>
      </c>
      <c r="D24" s="46" t="s">
        <v>108</v>
      </c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</row>
    <row r="25" spans="1:18">
      <c r="A25" s="44" t="s">
        <v>324</v>
      </c>
    </row>
    <row r="26" spans="1:18">
      <c r="B26" s="44" t="s">
        <v>325</v>
      </c>
    </row>
    <row r="27" spans="1:18">
      <c r="B27" s="45" t="s">
        <v>326</v>
      </c>
      <c r="C27" s="34" t="s">
        <v>455</v>
      </c>
      <c r="D27" s="46" t="s">
        <v>108</v>
      </c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</row>
    <row r="28" spans="1:18" ht="14.25">
      <c r="B28" s="45" t="s">
        <v>125</v>
      </c>
      <c r="C28" s="53">
        <v>5184.32</v>
      </c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</row>
    <row r="29" spans="1:18" ht="14.25">
      <c r="B29" s="45" t="s">
        <v>126</v>
      </c>
      <c r="C29" s="53">
        <v>4338.78</v>
      </c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</row>
    <row r="30" spans="1:18">
      <c r="B30" s="45" t="s">
        <v>327</v>
      </c>
      <c r="C30" s="54">
        <v>0.41902317196906036</v>
      </c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</row>
    <row r="31" spans="1:18">
      <c r="B31" s="44" t="s">
        <v>328</v>
      </c>
    </row>
    <row r="32" spans="1:18">
      <c r="B32" s="45" t="s">
        <v>326</v>
      </c>
      <c r="C32" s="21" t="s">
        <v>117</v>
      </c>
      <c r="D32" s="46" t="s">
        <v>108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</row>
    <row r="33" spans="2:18" ht="14.25">
      <c r="B33" s="45" t="s">
        <v>125</v>
      </c>
      <c r="C33" s="34">
        <v>3739.134</v>
      </c>
      <c r="D33" s="46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</row>
    <row r="34" spans="2:18" ht="14.25">
      <c r="B34" s="45" t="s">
        <v>126</v>
      </c>
      <c r="C34" s="34">
        <v>3739.134</v>
      </c>
      <c r="D34" s="46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</row>
    <row r="35" spans="2:18">
      <c r="B35" s="45" t="s">
        <v>329</v>
      </c>
      <c r="C35" s="50">
        <v>0.58097682803093964</v>
      </c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</row>
    <row r="36" spans="2:18" ht="14.25">
      <c r="B36" s="44" t="s">
        <v>127</v>
      </c>
    </row>
    <row r="37" spans="2:18">
      <c r="B37" s="45" t="s">
        <v>110</v>
      </c>
      <c r="C37" s="55">
        <v>220.72</v>
      </c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</row>
    <row r="38" spans="2:18">
      <c r="B38" s="45" t="s">
        <v>111</v>
      </c>
      <c r="C38" s="55">
        <v>144.86000000000001</v>
      </c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</row>
    <row r="39" spans="2:18">
      <c r="B39" s="45" t="s">
        <v>112</v>
      </c>
      <c r="C39" s="55">
        <v>186.18</v>
      </c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</row>
    <row r="40" spans="2:18">
      <c r="B40" s="45" t="s">
        <v>113</v>
      </c>
      <c r="C40" s="55">
        <v>293.66000000000003</v>
      </c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</row>
    <row r="41" spans="2:18" ht="14.25">
      <c r="B41" s="45" t="s">
        <v>128</v>
      </c>
      <c r="C41" s="55">
        <f>SUM(C37:C40)</f>
        <v>845.42000000000007</v>
      </c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</row>
    <row r="42" spans="2:18" ht="14.25">
      <c r="B42" s="45" t="s">
        <v>129</v>
      </c>
      <c r="C42" s="34">
        <v>0</v>
      </c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</row>
    <row r="43" spans="2:18">
      <c r="B43" s="44" t="s">
        <v>333</v>
      </c>
    </row>
    <row r="44" spans="2:18" ht="14.25">
      <c r="B44" s="45" t="s">
        <v>130</v>
      </c>
      <c r="C44" s="34">
        <v>0</v>
      </c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</row>
    <row r="45" spans="2:18" ht="14.25">
      <c r="B45" s="45" t="s">
        <v>129</v>
      </c>
      <c r="C45" s="34">
        <v>0</v>
      </c>
      <c r="D45" s="46"/>
      <c r="E45" s="46"/>
      <c r="F45" s="46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</row>
    <row r="46" spans="2:18">
      <c r="B46" s="44" t="s">
        <v>334</v>
      </c>
    </row>
    <row r="47" spans="2:18">
      <c r="B47" s="45" t="s">
        <v>335</v>
      </c>
      <c r="C47" s="34" t="s">
        <v>446</v>
      </c>
      <c r="D47" s="46"/>
      <c r="E47" s="46"/>
      <c r="F47" s="46"/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6"/>
      <c r="R47" s="46"/>
    </row>
    <row r="48" spans="2:18">
      <c r="B48" s="45" t="s">
        <v>336</v>
      </c>
      <c r="C48" s="56" t="s">
        <v>486</v>
      </c>
      <c r="D48" s="46"/>
      <c r="E48" s="46"/>
      <c r="F48" s="46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</row>
    <row r="49" spans="1:18" ht="14.25">
      <c r="B49" s="45" t="s">
        <v>130</v>
      </c>
      <c r="C49" s="34">
        <v>3739.134</v>
      </c>
      <c r="D49" s="46"/>
      <c r="E49" s="46"/>
      <c r="F49" s="46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</row>
    <row r="50" spans="1:18">
      <c r="B50" s="44" t="s">
        <v>337</v>
      </c>
    </row>
    <row r="51" spans="1:18">
      <c r="B51" s="45" t="s">
        <v>336</v>
      </c>
      <c r="C51" s="34" t="s">
        <v>338</v>
      </c>
      <c r="D51" s="46"/>
      <c r="E51" s="46"/>
      <c r="F51" s="46"/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46"/>
      <c r="R51" s="46"/>
    </row>
    <row r="52" spans="1:18" ht="14.25">
      <c r="B52" s="45" t="s">
        <v>130</v>
      </c>
      <c r="C52" s="34">
        <v>15534.17</v>
      </c>
      <c r="D52" s="46"/>
      <c r="E52" s="46"/>
      <c r="F52" s="46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6"/>
    </row>
    <row r="53" spans="1:18">
      <c r="B53" s="44" t="s">
        <v>339</v>
      </c>
    </row>
    <row r="54" spans="1:18">
      <c r="B54" s="45" t="s">
        <v>336</v>
      </c>
      <c r="C54" s="34" t="s">
        <v>118</v>
      </c>
      <c r="D54" s="46"/>
      <c r="E54" s="46"/>
      <c r="F54" s="46"/>
      <c r="G54" s="46"/>
      <c r="H54" s="46"/>
      <c r="I54" s="46"/>
      <c r="J54" s="46"/>
      <c r="K54" s="46"/>
      <c r="L54" s="46"/>
      <c r="M54" s="46"/>
      <c r="N54" s="46"/>
      <c r="O54" s="46"/>
      <c r="P54" s="46"/>
      <c r="Q54" s="46"/>
      <c r="R54" s="46"/>
    </row>
    <row r="55" spans="1:18" ht="14.25">
      <c r="B55" s="45" t="s">
        <v>130</v>
      </c>
      <c r="C55" s="34">
        <v>44872.35</v>
      </c>
      <c r="D55" s="46"/>
      <c r="E55" s="46"/>
      <c r="F55" s="46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6"/>
    </row>
    <row r="56" spans="1:18" ht="14.25">
      <c r="B56" s="45" t="s">
        <v>131</v>
      </c>
      <c r="C56" s="57">
        <v>1.8400000000000001E-7</v>
      </c>
      <c r="D56" s="46"/>
      <c r="E56" s="46"/>
      <c r="F56" s="46"/>
      <c r="G56" s="46"/>
      <c r="H56" s="46"/>
      <c r="I56" s="46"/>
      <c r="J56" s="46"/>
      <c r="K56" s="46"/>
      <c r="L56" s="46"/>
      <c r="M56" s="46"/>
      <c r="N56" s="46"/>
      <c r="O56" s="46"/>
      <c r="P56" s="46"/>
      <c r="Q56" s="46"/>
      <c r="R56" s="46"/>
    </row>
    <row r="57" spans="1:18">
      <c r="B57" s="44" t="s">
        <v>340</v>
      </c>
    </row>
    <row r="58" spans="1:18">
      <c r="B58" s="45" t="s">
        <v>341</v>
      </c>
      <c r="C58" s="50">
        <v>0.11</v>
      </c>
      <c r="D58" s="52" t="s">
        <v>119</v>
      </c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</row>
    <row r="59" spans="1:18">
      <c r="A59" s="44" t="s">
        <v>342</v>
      </c>
    </row>
    <row r="60" spans="1:18">
      <c r="B60" s="58" t="s">
        <v>343</v>
      </c>
      <c r="C60" s="34" t="s">
        <v>120</v>
      </c>
      <c r="D60" s="46" t="s">
        <v>108</v>
      </c>
    </row>
    <row r="61" spans="1:18">
      <c r="B61" s="45" t="s">
        <v>344</v>
      </c>
      <c r="C61" s="34" t="s">
        <v>136</v>
      </c>
      <c r="D61" s="46" t="s">
        <v>108</v>
      </c>
      <c r="E61" s="46"/>
      <c r="F61" s="46"/>
      <c r="G61" s="46"/>
      <c r="H61" s="46"/>
      <c r="I61" s="46"/>
      <c r="J61" s="46"/>
      <c r="K61" s="46"/>
      <c r="L61" s="46"/>
      <c r="M61" s="46"/>
      <c r="N61" s="46"/>
      <c r="O61" s="46"/>
      <c r="P61" s="46"/>
      <c r="Q61" s="46"/>
      <c r="R61" s="46"/>
    </row>
    <row r="62" spans="1:18">
      <c r="B62" s="45" t="s">
        <v>345</v>
      </c>
      <c r="C62" s="34" t="s">
        <v>137</v>
      </c>
      <c r="D62" s="46" t="s">
        <v>108</v>
      </c>
      <c r="E62" s="46"/>
      <c r="F62" s="46"/>
      <c r="G62" s="46"/>
      <c r="H62" s="46"/>
      <c r="I62" s="46"/>
      <c r="J62" s="46"/>
      <c r="K62" s="46"/>
      <c r="L62" s="46"/>
      <c r="M62" s="46"/>
      <c r="N62" s="46"/>
      <c r="O62" s="46"/>
      <c r="P62" s="46"/>
      <c r="Q62" s="46"/>
      <c r="R62" s="46"/>
    </row>
    <row r="63" spans="1:18">
      <c r="B63" s="45" t="s">
        <v>346</v>
      </c>
      <c r="C63" s="34" t="s">
        <v>138</v>
      </c>
      <c r="D63" s="46" t="s">
        <v>108</v>
      </c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6"/>
      <c r="Q63" s="46"/>
      <c r="R63" s="46"/>
    </row>
    <row r="64" spans="1:18">
      <c r="B64" s="44" t="s">
        <v>352</v>
      </c>
    </row>
    <row r="65" spans="2:18">
      <c r="B65" s="45" t="s">
        <v>353</v>
      </c>
      <c r="C65" s="34" t="s">
        <v>121</v>
      </c>
      <c r="D65" s="46"/>
      <c r="E65" s="46"/>
      <c r="F65" s="46"/>
      <c r="G65" s="46"/>
      <c r="H65" s="46"/>
      <c r="I65" s="46"/>
      <c r="J65" s="46"/>
      <c r="K65" s="46"/>
      <c r="L65" s="46"/>
      <c r="M65" s="46"/>
      <c r="N65" s="46"/>
      <c r="O65" s="46"/>
      <c r="P65" s="46"/>
      <c r="Q65" s="46"/>
      <c r="R65" s="46"/>
    </row>
    <row r="66" spans="2:18">
      <c r="B66" s="45" t="s">
        <v>354</v>
      </c>
      <c r="C66" s="34" t="s">
        <v>122</v>
      </c>
      <c r="D66" s="46"/>
      <c r="E66" s="46"/>
      <c r="F66" s="46"/>
      <c r="G66" s="46"/>
      <c r="H66" s="46"/>
      <c r="I66" s="46"/>
      <c r="J66" s="46"/>
      <c r="K66" s="46"/>
      <c r="L66" s="46"/>
      <c r="M66" s="46"/>
      <c r="N66" s="46"/>
      <c r="O66" s="46"/>
      <c r="P66" s="46"/>
      <c r="Q66" s="46"/>
      <c r="R66" s="46"/>
    </row>
    <row r="67" spans="2:18">
      <c r="B67" s="45" t="s">
        <v>355</v>
      </c>
      <c r="C67" s="34">
        <v>80</v>
      </c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</row>
    <row r="68" spans="2:18">
      <c r="B68" s="45" t="s">
        <v>123</v>
      </c>
      <c r="C68" s="34">
        <v>60</v>
      </c>
      <c r="D68" s="46"/>
      <c r="E68" s="46"/>
      <c r="F68" s="46"/>
      <c r="G68" s="46"/>
      <c r="H68" s="46"/>
      <c r="I68" s="46"/>
      <c r="J68" s="46"/>
      <c r="K68" s="46"/>
      <c r="L68" s="46"/>
      <c r="M68" s="46"/>
      <c r="N68" s="46"/>
      <c r="O68" s="46"/>
      <c r="P68" s="46"/>
      <c r="Q68" s="46"/>
      <c r="R68" s="46"/>
    </row>
    <row r="69" spans="2:18" ht="14.25">
      <c r="B69" s="45" t="s">
        <v>132</v>
      </c>
      <c r="C69" s="34">
        <v>4037.86</v>
      </c>
      <c r="D69" s="46"/>
      <c r="E69" s="46"/>
      <c r="F69" s="46"/>
      <c r="G69" s="46"/>
      <c r="H69" s="46"/>
      <c r="I69" s="46"/>
      <c r="J69" s="46"/>
      <c r="K69" s="46"/>
      <c r="L69" s="46"/>
      <c r="M69" s="46"/>
      <c r="N69" s="46"/>
      <c r="O69" s="46"/>
      <c r="P69" s="46"/>
      <c r="Q69" s="46"/>
      <c r="R69" s="46"/>
    </row>
    <row r="70" spans="2:18">
      <c r="B70" s="58"/>
      <c r="C70" s="59"/>
      <c r="D70" s="46"/>
      <c r="E70" s="46"/>
      <c r="F70" s="46"/>
      <c r="G70" s="46"/>
      <c r="H70" s="46"/>
      <c r="I70" s="46"/>
      <c r="J70" s="46"/>
      <c r="K70" s="46"/>
      <c r="L70" s="46"/>
      <c r="M70" s="46"/>
      <c r="N70" s="46"/>
      <c r="O70" s="46"/>
      <c r="P70" s="46"/>
      <c r="Q70" s="46"/>
      <c r="R70" s="46"/>
    </row>
    <row r="71" spans="2:18">
      <c r="B71" s="58"/>
      <c r="C71" s="59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  <c r="O71" s="46"/>
      <c r="P71" s="46"/>
      <c r="Q71" s="46"/>
      <c r="R71" s="46"/>
    </row>
    <row r="72" spans="2:18">
      <c r="B72" s="58"/>
      <c r="C72" s="59"/>
      <c r="D72" s="46"/>
      <c r="E72" s="46"/>
      <c r="F72" s="46"/>
      <c r="G72" s="46"/>
      <c r="H72" s="46"/>
      <c r="I72" s="46"/>
      <c r="J72" s="46"/>
      <c r="K72" s="46"/>
      <c r="L72" s="46"/>
      <c r="M72" s="46"/>
      <c r="N72" s="46"/>
      <c r="O72" s="46"/>
      <c r="P72" s="46"/>
      <c r="Q72" s="46"/>
      <c r="R72" s="46"/>
    </row>
    <row r="73" spans="2:18">
      <c r="B73" s="58"/>
      <c r="C73" s="59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</row>
    <row r="74" spans="2:18">
      <c r="B74" s="58"/>
      <c r="C74" s="59"/>
      <c r="D74" s="46"/>
      <c r="E74" s="46"/>
      <c r="F74" s="46"/>
      <c r="G74" s="46"/>
      <c r="H74" s="46"/>
      <c r="I74" s="46"/>
      <c r="J74" s="46"/>
      <c r="K74" s="46"/>
      <c r="L74" s="46"/>
      <c r="M74" s="46"/>
      <c r="N74" s="46"/>
      <c r="O74" s="46"/>
      <c r="P74" s="46"/>
      <c r="Q74" s="46"/>
      <c r="R74" s="46"/>
    </row>
    <row r="75" spans="2:18">
      <c r="B75" s="58"/>
      <c r="C75" s="59"/>
      <c r="D75" s="46"/>
      <c r="E75" s="46"/>
      <c r="F75" s="46"/>
      <c r="G75" s="46"/>
      <c r="H75" s="46"/>
      <c r="I75" s="46"/>
      <c r="J75" s="46"/>
      <c r="K75" s="46"/>
      <c r="L75" s="46"/>
      <c r="M75" s="46"/>
      <c r="N75" s="46"/>
      <c r="O75" s="46"/>
      <c r="P75" s="46"/>
      <c r="Q75" s="46"/>
      <c r="R75" s="46"/>
    </row>
    <row r="76" spans="2:18">
      <c r="B76" s="58"/>
      <c r="C76" s="59"/>
      <c r="D76" s="46"/>
      <c r="E76" s="46"/>
      <c r="F76" s="46"/>
      <c r="G76" s="46"/>
      <c r="H76" s="46"/>
      <c r="I76" s="46"/>
      <c r="J76" s="46"/>
      <c r="K76" s="46"/>
      <c r="L76" s="46"/>
      <c r="M76" s="46"/>
      <c r="N76" s="46"/>
      <c r="O76" s="46"/>
      <c r="P76" s="46"/>
      <c r="Q76" s="46"/>
      <c r="R76" s="46"/>
    </row>
    <row r="77" spans="2:18">
      <c r="B77" s="58"/>
      <c r="C77" s="59"/>
      <c r="D77" s="46"/>
      <c r="E77" s="46"/>
      <c r="F77" s="46"/>
      <c r="G77" s="46"/>
      <c r="H77" s="46"/>
      <c r="I77" s="46"/>
      <c r="J77" s="46"/>
      <c r="K77" s="46"/>
      <c r="L77" s="46"/>
      <c r="M77" s="46"/>
      <c r="N77" s="46"/>
      <c r="O77" s="46"/>
      <c r="P77" s="46"/>
      <c r="Q77" s="46"/>
      <c r="R77" s="46"/>
    </row>
    <row r="78" spans="2:18">
      <c r="B78" s="58"/>
      <c r="C78" s="59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</row>
    <row r="79" spans="2:18">
      <c r="B79" s="58"/>
      <c r="C79" s="59"/>
      <c r="D79" s="46"/>
      <c r="E79" s="46"/>
      <c r="F79" s="46"/>
      <c r="G79" s="46"/>
      <c r="H79" s="46"/>
      <c r="I79" s="46"/>
      <c r="J79" s="46"/>
      <c r="K79" s="46"/>
      <c r="L79" s="46"/>
      <c r="M79" s="46"/>
      <c r="N79" s="46"/>
      <c r="O79" s="46"/>
      <c r="P79" s="46"/>
      <c r="Q79" s="46"/>
      <c r="R79" s="46"/>
    </row>
    <row r="80" spans="2:18">
      <c r="B80" s="58"/>
      <c r="C80" s="59"/>
      <c r="D80" s="46"/>
      <c r="E80" s="46"/>
      <c r="F80" s="46"/>
      <c r="G80" s="46"/>
      <c r="H80" s="46"/>
      <c r="I80" s="46"/>
      <c r="J80" s="46"/>
      <c r="K80" s="46"/>
      <c r="L80" s="46"/>
      <c r="M80" s="46"/>
      <c r="N80" s="46"/>
      <c r="O80" s="46"/>
      <c r="P80" s="46"/>
      <c r="Q80" s="46"/>
      <c r="R80" s="46"/>
    </row>
    <row r="81" spans="2:18">
      <c r="B81" s="58"/>
      <c r="C81" s="59"/>
      <c r="D81" s="46"/>
      <c r="E81" s="46"/>
      <c r="F81" s="46"/>
      <c r="G81" s="46"/>
      <c r="H81" s="46"/>
      <c r="I81" s="46"/>
      <c r="J81" s="46"/>
      <c r="K81" s="46"/>
      <c r="L81" s="46"/>
      <c r="M81" s="46"/>
      <c r="N81" s="46"/>
      <c r="O81" s="46"/>
      <c r="P81" s="46"/>
      <c r="Q81" s="46"/>
      <c r="R81" s="46"/>
    </row>
    <row r="82" spans="2:18">
      <c r="B82" s="58"/>
      <c r="C82" s="59"/>
      <c r="D82" s="46"/>
      <c r="E82" s="46"/>
      <c r="F82" s="46"/>
      <c r="G82" s="46"/>
      <c r="H82" s="46"/>
      <c r="I82" s="46"/>
      <c r="J82" s="46"/>
      <c r="K82" s="46"/>
      <c r="L82" s="46"/>
      <c r="M82" s="46"/>
      <c r="N82" s="46"/>
      <c r="O82" s="46"/>
      <c r="P82" s="46"/>
      <c r="Q82" s="46"/>
      <c r="R82" s="46"/>
    </row>
    <row r="83" spans="2:18">
      <c r="B83" s="58"/>
      <c r="C83" s="59"/>
      <c r="D83" s="46"/>
      <c r="E83" s="46"/>
      <c r="F83" s="46"/>
      <c r="G83" s="46"/>
      <c r="H83" s="46"/>
      <c r="I83" s="46"/>
      <c r="J83" s="46"/>
      <c r="K83" s="46"/>
      <c r="L83" s="46"/>
      <c r="M83" s="46"/>
      <c r="N83" s="46"/>
      <c r="O83" s="46"/>
      <c r="P83" s="46"/>
      <c r="Q83" s="46"/>
      <c r="R83" s="46"/>
    </row>
    <row r="84" spans="2:18">
      <c r="B84" s="58"/>
      <c r="C84" s="59"/>
      <c r="D84" s="46"/>
      <c r="E84" s="46"/>
      <c r="F84" s="46"/>
      <c r="G84" s="46"/>
      <c r="H84" s="46"/>
      <c r="I84" s="46"/>
      <c r="J84" s="46"/>
      <c r="K84" s="46"/>
      <c r="L84" s="46"/>
      <c r="M84" s="46"/>
      <c r="N84" s="46"/>
      <c r="O84" s="46"/>
      <c r="P84" s="46"/>
      <c r="Q84" s="46"/>
      <c r="R84" s="46"/>
    </row>
    <row r="85" spans="2:18">
      <c r="B85" s="58"/>
      <c r="C85" s="59"/>
      <c r="D85" s="52"/>
      <c r="E85" s="52"/>
      <c r="F85" s="52"/>
      <c r="G85" s="52"/>
      <c r="H85" s="52"/>
      <c r="I85" s="52"/>
      <c r="J85" s="52"/>
      <c r="K85" s="52"/>
      <c r="L85" s="52"/>
      <c r="M85" s="52"/>
      <c r="N85" s="52"/>
      <c r="O85" s="52"/>
      <c r="P85" s="52"/>
      <c r="Q85" s="52"/>
      <c r="R85" s="52"/>
    </row>
    <row r="86" spans="2:18">
      <c r="B86" s="58"/>
      <c r="C86" s="59"/>
      <c r="D86" s="46"/>
      <c r="E86" s="46"/>
      <c r="F86" s="46"/>
      <c r="G86" s="46"/>
      <c r="H86" s="46"/>
      <c r="I86" s="46"/>
      <c r="J86" s="46"/>
      <c r="K86" s="46"/>
      <c r="L86" s="46"/>
      <c r="M86" s="46"/>
      <c r="N86" s="46"/>
      <c r="O86" s="46"/>
      <c r="P86" s="46"/>
      <c r="Q86" s="46"/>
      <c r="R86" s="46"/>
    </row>
    <row r="87" spans="2:18">
      <c r="B87" s="58"/>
      <c r="C87" s="59"/>
      <c r="D87" s="46"/>
      <c r="E87" s="46"/>
      <c r="F87" s="46"/>
      <c r="G87" s="46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</row>
    <row r="88" spans="2:18">
      <c r="B88" s="58"/>
      <c r="C88" s="59"/>
      <c r="D88" s="46"/>
      <c r="E88" s="46"/>
      <c r="F88" s="46"/>
      <c r="G88" s="46"/>
      <c r="H88" s="46"/>
      <c r="I88" s="46"/>
      <c r="J88" s="46"/>
      <c r="K88" s="46"/>
      <c r="L88" s="46"/>
      <c r="M88" s="46"/>
      <c r="N88" s="46"/>
      <c r="O88" s="46"/>
      <c r="P88" s="46"/>
      <c r="Q88" s="46"/>
      <c r="R88" s="46"/>
    </row>
    <row r="89" spans="2:18">
      <c r="B89" s="58"/>
      <c r="C89" s="59"/>
      <c r="D89" s="46"/>
      <c r="E89" s="46"/>
      <c r="F89" s="46"/>
      <c r="G89" s="46"/>
      <c r="H89" s="46"/>
      <c r="I89" s="46"/>
      <c r="J89" s="46"/>
      <c r="K89" s="46"/>
      <c r="L89" s="46"/>
      <c r="M89" s="46"/>
      <c r="N89" s="46"/>
      <c r="O89" s="46"/>
      <c r="P89" s="46"/>
      <c r="Q89" s="46"/>
      <c r="R89" s="46"/>
    </row>
    <row r="90" spans="2:18">
      <c r="B90" s="58"/>
      <c r="C90" s="59"/>
      <c r="D90" s="46"/>
      <c r="E90" s="46"/>
      <c r="F90" s="46"/>
      <c r="G90" s="46"/>
      <c r="H90" s="46"/>
      <c r="I90" s="46"/>
      <c r="J90" s="46"/>
      <c r="K90" s="46"/>
      <c r="L90" s="46"/>
      <c r="M90" s="46"/>
      <c r="N90" s="46"/>
      <c r="O90" s="46"/>
      <c r="P90" s="46"/>
      <c r="Q90" s="46"/>
      <c r="R90" s="46"/>
    </row>
    <row r="91" spans="2:18">
      <c r="B91" s="58"/>
      <c r="C91" s="59"/>
      <c r="D91" s="46"/>
      <c r="E91" s="46"/>
      <c r="F91" s="46"/>
      <c r="G91" s="46"/>
      <c r="H91" s="46"/>
      <c r="I91" s="46"/>
      <c r="J91" s="46"/>
      <c r="K91" s="46"/>
      <c r="L91" s="46"/>
      <c r="M91" s="46"/>
      <c r="N91" s="46"/>
      <c r="O91" s="46"/>
      <c r="P91" s="46"/>
      <c r="Q91" s="46"/>
      <c r="R91" s="46"/>
    </row>
    <row r="92" spans="2:18">
      <c r="B92" s="58"/>
      <c r="C92" s="59"/>
      <c r="D92" s="46"/>
      <c r="E92" s="46"/>
      <c r="F92" s="46"/>
      <c r="G92" s="46"/>
      <c r="H92" s="46"/>
      <c r="I92" s="46"/>
      <c r="J92" s="46"/>
      <c r="K92" s="46"/>
      <c r="L92" s="46"/>
      <c r="M92" s="46"/>
      <c r="N92" s="46"/>
      <c r="O92" s="46"/>
      <c r="P92" s="46"/>
      <c r="Q92" s="46"/>
      <c r="R92" s="46"/>
    </row>
    <row r="93" spans="2:18">
      <c r="B93" s="58"/>
      <c r="C93" s="59"/>
      <c r="D93" s="46"/>
      <c r="E93" s="46"/>
      <c r="F93" s="46"/>
      <c r="G93" s="46"/>
      <c r="H93" s="46"/>
      <c r="I93" s="46"/>
      <c r="J93" s="46"/>
      <c r="K93" s="46"/>
      <c r="L93" s="46"/>
      <c r="M93" s="46"/>
      <c r="N93" s="46"/>
      <c r="O93" s="46"/>
      <c r="P93" s="46"/>
      <c r="Q93" s="46"/>
      <c r="R93" s="46"/>
    </row>
    <row r="94" spans="2:18">
      <c r="B94" s="58"/>
      <c r="C94" s="59"/>
      <c r="D94" s="48"/>
      <c r="E94" s="48"/>
      <c r="F94" s="48"/>
      <c r="G94" s="48"/>
      <c r="H94" s="48"/>
      <c r="I94" s="48"/>
      <c r="J94" s="48"/>
      <c r="K94" s="48"/>
      <c r="L94" s="48"/>
      <c r="M94" s="48"/>
      <c r="N94" s="48"/>
      <c r="O94" s="48"/>
      <c r="P94" s="48"/>
      <c r="Q94" s="48"/>
      <c r="R94" s="48"/>
    </row>
    <row r="95" spans="2:18">
      <c r="B95" s="58"/>
      <c r="C95" s="59"/>
      <c r="D95" s="46"/>
      <c r="E95" s="46"/>
      <c r="F95" s="46"/>
      <c r="G95" s="46"/>
      <c r="H95" s="46"/>
      <c r="I95" s="46"/>
      <c r="J95" s="46"/>
      <c r="K95" s="46"/>
      <c r="L95" s="46"/>
      <c r="M95" s="46"/>
      <c r="N95" s="46"/>
      <c r="O95" s="46"/>
      <c r="P95" s="46"/>
      <c r="Q95" s="46"/>
      <c r="R95" s="46"/>
    </row>
    <row r="96" spans="2:18">
      <c r="B96" s="58"/>
      <c r="C96" s="59"/>
      <c r="D96" s="46"/>
      <c r="E96" s="46"/>
      <c r="F96" s="46"/>
      <c r="G96" s="46"/>
      <c r="H96" s="46"/>
      <c r="I96" s="46"/>
      <c r="J96" s="46"/>
      <c r="K96" s="46"/>
      <c r="L96" s="46"/>
      <c r="M96" s="46"/>
      <c r="N96" s="46"/>
      <c r="O96" s="46"/>
      <c r="P96" s="46"/>
      <c r="Q96" s="46"/>
      <c r="R96" s="46"/>
    </row>
    <row r="98" spans="2:18">
      <c r="B98" s="44"/>
    </row>
    <row r="99" spans="2:18">
      <c r="B99" s="58"/>
      <c r="C99" s="59"/>
      <c r="D99" s="46"/>
      <c r="E99" s="46"/>
      <c r="F99" s="46"/>
      <c r="G99" s="46"/>
      <c r="H99" s="46"/>
      <c r="I99" s="46"/>
      <c r="J99" s="46"/>
      <c r="K99" s="46"/>
      <c r="L99" s="46"/>
      <c r="M99" s="46"/>
      <c r="N99" s="46"/>
      <c r="O99" s="46"/>
      <c r="P99" s="46"/>
      <c r="Q99" s="46"/>
      <c r="R99" s="46"/>
    </row>
    <row r="100" spans="2:18">
      <c r="B100" s="58"/>
      <c r="C100" s="59"/>
      <c r="D100" s="52"/>
      <c r="E100" s="52"/>
      <c r="F100" s="52"/>
      <c r="G100" s="52"/>
      <c r="H100" s="52"/>
      <c r="I100" s="52"/>
      <c r="J100" s="52"/>
      <c r="K100" s="52"/>
      <c r="L100" s="52"/>
      <c r="M100" s="52"/>
      <c r="N100" s="52"/>
      <c r="O100" s="52"/>
      <c r="P100" s="52"/>
      <c r="Q100" s="52"/>
      <c r="R100" s="52"/>
    </row>
    <row r="101" spans="2:18">
      <c r="B101" s="58"/>
      <c r="C101" s="59"/>
      <c r="D101" s="46"/>
      <c r="E101" s="46"/>
      <c r="F101" s="46"/>
      <c r="G101" s="46"/>
      <c r="H101" s="46"/>
      <c r="I101" s="46"/>
      <c r="J101" s="46"/>
      <c r="K101" s="46"/>
      <c r="L101" s="46"/>
      <c r="M101" s="46"/>
      <c r="N101" s="46"/>
      <c r="O101" s="46"/>
      <c r="P101" s="46"/>
      <c r="Q101" s="46"/>
      <c r="R101" s="46"/>
    </row>
    <row r="102" spans="2:18">
      <c r="B102" s="58"/>
      <c r="C102" s="59"/>
      <c r="D102" s="46"/>
      <c r="E102" s="46"/>
      <c r="F102" s="46"/>
      <c r="G102" s="46"/>
      <c r="H102" s="46"/>
      <c r="I102" s="46"/>
      <c r="J102" s="46"/>
      <c r="K102" s="46"/>
      <c r="L102" s="46"/>
      <c r="M102" s="46"/>
      <c r="N102" s="46"/>
      <c r="O102" s="46"/>
      <c r="P102" s="46"/>
      <c r="Q102" s="46"/>
      <c r="R102" s="46"/>
    </row>
    <row r="103" spans="2:18">
      <c r="B103" s="58"/>
      <c r="C103" s="59"/>
      <c r="D103" s="46"/>
      <c r="E103" s="46"/>
      <c r="F103" s="46"/>
      <c r="G103" s="46"/>
      <c r="H103" s="46"/>
      <c r="I103" s="46"/>
      <c r="J103" s="46"/>
      <c r="K103" s="46"/>
      <c r="L103" s="46"/>
      <c r="M103" s="46"/>
      <c r="N103" s="46"/>
      <c r="O103" s="46"/>
      <c r="P103" s="46"/>
      <c r="Q103" s="46"/>
      <c r="R103" s="46"/>
    </row>
    <row r="104" spans="2:18">
      <c r="B104" s="58"/>
      <c r="C104" s="59"/>
      <c r="D104" s="46"/>
      <c r="E104" s="46"/>
      <c r="F104" s="46"/>
      <c r="G104" s="46"/>
      <c r="H104" s="46"/>
      <c r="I104" s="46"/>
      <c r="J104" s="46"/>
      <c r="K104" s="46"/>
      <c r="L104" s="46"/>
      <c r="M104" s="46"/>
      <c r="N104" s="46"/>
      <c r="O104" s="46"/>
      <c r="P104" s="46"/>
      <c r="Q104" s="46"/>
      <c r="R104" s="46"/>
    </row>
    <row r="105" spans="2:18">
      <c r="B105" s="58"/>
      <c r="C105" s="59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  <c r="O105" s="46"/>
      <c r="P105" s="46"/>
      <c r="Q105" s="46"/>
      <c r="R105" s="46"/>
    </row>
    <row r="106" spans="2:18">
      <c r="B106" s="58"/>
      <c r="C106" s="59"/>
      <c r="D106" s="46"/>
      <c r="E106" s="46"/>
      <c r="F106" s="46"/>
      <c r="G106" s="46"/>
      <c r="H106" s="46"/>
      <c r="I106" s="46"/>
      <c r="J106" s="46"/>
      <c r="K106" s="46"/>
      <c r="L106" s="46"/>
      <c r="M106" s="46"/>
      <c r="N106" s="46"/>
      <c r="O106" s="46"/>
      <c r="P106" s="46"/>
      <c r="Q106" s="46"/>
      <c r="R106" s="46"/>
    </row>
    <row r="107" spans="2:18">
      <c r="B107" s="58"/>
      <c r="C107" s="59"/>
      <c r="D107" s="46"/>
      <c r="E107" s="46"/>
      <c r="F107" s="46"/>
      <c r="G107" s="46"/>
      <c r="H107" s="46"/>
      <c r="I107" s="46"/>
      <c r="J107" s="46"/>
      <c r="K107" s="46"/>
      <c r="L107" s="46"/>
      <c r="M107" s="46"/>
      <c r="N107" s="46"/>
      <c r="O107" s="46"/>
      <c r="P107" s="46"/>
      <c r="Q107" s="46"/>
      <c r="R107" s="46"/>
    </row>
    <row r="108" spans="2:18">
      <c r="B108" s="58"/>
      <c r="C108" s="59"/>
      <c r="D108" s="46"/>
      <c r="E108" s="46"/>
      <c r="F108" s="46"/>
      <c r="G108" s="46"/>
      <c r="H108" s="46"/>
      <c r="I108" s="46"/>
      <c r="J108" s="46"/>
      <c r="K108" s="46"/>
      <c r="L108" s="46"/>
      <c r="M108" s="46"/>
      <c r="N108" s="46"/>
      <c r="O108" s="46"/>
      <c r="P108" s="46"/>
      <c r="Q108" s="46"/>
      <c r="R108" s="46"/>
    </row>
    <row r="109" spans="2:18">
      <c r="B109" s="58"/>
      <c r="C109" s="59"/>
      <c r="D109" s="46"/>
      <c r="E109" s="46"/>
      <c r="F109" s="46"/>
      <c r="G109" s="46"/>
      <c r="H109" s="46"/>
      <c r="I109" s="46"/>
      <c r="J109" s="46"/>
      <c r="K109" s="46"/>
      <c r="L109" s="46"/>
      <c r="M109" s="46"/>
      <c r="N109" s="46"/>
      <c r="O109" s="46"/>
      <c r="P109" s="46"/>
      <c r="Q109" s="46"/>
      <c r="R109" s="46"/>
    </row>
    <row r="110" spans="2:18">
      <c r="B110" s="58"/>
      <c r="C110" s="59"/>
      <c r="D110" s="46"/>
      <c r="E110" s="46"/>
      <c r="F110" s="46"/>
      <c r="G110" s="46"/>
      <c r="H110" s="46"/>
      <c r="I110" s="46"/>
      <c r="J110" s="46"/>
      <c r="K110" s="46"/>
      <c r="L110" s="46"/>
      <c r="M110" s="46"/>
      <c r="N110" s="46"/>
      <c r="O110" s="46"/>
      <c r="P110" s="46"/>
      <c r="Q110" s="46"/>
      <c r="R110" s="46"/>
    </row>
    <row r="111" spans="2:18">
      <c r="B111" s="58"/>
      <c r="C111" s="59"/>
      <c r="D111" s="46"/>
      <c r="E111" s="46"/>
      <c r="F111" s="46"/>
      <c r="G111" s="46"/>
      <c r="H111" s="46"/>
      <c r="I111" s="46"/>
      <c r="J111" s="46"/>
      <c r="K111" s="46"/>
      <c r="L111" s="46"/>
      <c r="M111" s="46"/>
      <c r="N111" s="46"/>
      <c r="O111" s="46"/>
      <c r="P111" s="46"/>
      <c r="Q111" s="46"/>
      <c r="R111" s="46"/>
    </row>
    <row r="112" spans="2:18">
      <c r="B112" s="58"/>
      <c r="C112" s="59"/>
      <c r="D112" s="46"/>
      <c r="E112" s="46"/>
      <c r="F112" s="46"/>
      <c r="G112" s="46"/>
      <c r="H112" s="46"/>
      <c r="I112" s="46"/>
      <c r="J112" s="46"/>
      <c r="K112" s="46"/>
      <c r="L112" s="46"/>
      <c r="M112" s="46"/>
      <c r="N112" s="46"/>
      <c r="O112" s="46"/>
      <c r="P112" s="46"/>
      <c r="Q112" s="46"/>
      <c r="R112" s="46"/>
    </row>
    <row r="113" spans="2:18">
      <c r="B113" s="58"/>
      <c r="C113" s="59"/>
      <c r="D113" s="46"/>
      <c r="E113" s="46"/>
      <c r="F113" s="46"/>
      <c r="G113" s="46"/>
      <c r="H113" s="46"/>
      <c r="I113" s="46"/>
      <c r="J113" s="46"/>
      <c r="K113" s="46"/>
      <c r="L113" s="46"/>
      <c r="M113" s="46"/>
      <c r="N113" s="46"/>
      <c r="O113" s="46"/>
      <c r="P113" s="46"/>
      <c r="Q113" s="46"/>
      <c r="R113" s="46"/>
    </row>
    <row r="114" spans="2:18">
      <c r="B114" s="58"/>
      <c r="C114" s="59"/>
      <c r="D114" s="46"/>
      <c r="E114" s="46"/>
      <c r="F114" s="46"/>
      <c r="G114" s="46"/>
      <c r="H114" s="46"/>
      <c r="I114" s="46"/>
      <c r="J114" s="46"/>
      <c r="K114" s="46"/>
      <c r="L114" s="46"/>
      <c r="M114" s="46"/>
      <c r="N114" s="46"/>
      <c r="O114" s="46"/>
      <c r="P114" s="46"/>
      <c r="Q114" s="46"/>
      <c r="R114" s="46"/>
    </row>
    <row r="115" spans="2:18">
      <c r="B115" s="58"/>
      <c r="C115" s="59"/>
      <c r="D115" s="46"/>
      <c r="E115" s="46"/>
      <c r="F115" s="46"/>
      <c r="G115" s="46"/>
      <c r="H115" s="46"/>
      <c r="I115" s="46"/>
      <c r="J115" s="46"/>
      <c r="K115" s="46"/>
      <c r="L115" s="46"/>
      <c r="M115" s="46"/>
      <c r="N115" s="46"/>
      <c r="O115" s="46"/>
      <c r="P115" s="46"/>
      <c r="Q115" s="46"/>
      <c r="R115" s="46"/>
    </row>
    <row r="116" spans="2:18">
      <c r="B116" s="58"/>
      <c r="C116" s="59"/>
      <c r="D116" s="52"/>
      <c r="E116" s="52"/>
      <c r="F116" s="52"/>
      <c r="G116" s="52"/>
      <c r="H116" s="52"/>
      <c r="I116" s="52"/>
      <c r="J116" s="52"/>
      <c r="K116" s="52"/>
      <c r="L116" s="52"/>
      <c r="M116" s="52"/>
      <c r="N116" s="52"/>
      <c r="O116" s="52"/>
      <c r="P116" s="52"/>
      <c r="Q116" s="52"/>
      <c r="R116" s="52"/>
    </row>
    <row r="117" spans="2:18">
      <c r="B117" s="58"/>
      <c r="C117" s="59"/>
      <c r="D117" s="46"/>
      <c r="E117" s="46"/>
      <c r="F117" s="46"/>
      <c r="G117" s="46"/>
      <c r="H117" s="46"/>
      <c r="I117" s="46"/>
      <c r="J117" s="46"/>
      <c r="K117" s="46"/>
      <c r="L117" s="46"/>
      <c r="M117" s="46"/>
      <c r="N117" s="46"/>
      <c r="O117" s="46"/>
      <c r="P117" s="46"/>
      <c r="Q117" s="46"/>
      <c r="R117" s="46"/>
    </row>
    <row r="118" spans="2:18">
      <c r="B118" s="58"/>
      <c r="C118" s="59"/>
      <c r="D118" s="46"/>
      <c r="E118" s="46"/>
      <c r="F118" s="46"/>
      <c r="G118" s="46"/>
      <c r="H118" s="46"/>
      <c r="I118" s="46"/>
      <c r="J118" s="46"/>
      <c r="K118" s="46"/>
      <c r="L118" s="46"/>
      <c r="M118" s="46"/>
      <c r="N118" s="46"/>
      <c r="O118" s="46"/>
      <c r="P118" s="46"/>
      <c r="Q118" s="46"/>
      <c r="R118" s="46"/>
    </row>
    <row r="119" spans="2:18">
      <c r="B119" s="58"/>
      <c r="C119" s="59"/>
      <c r="D119" s="46"/>
      <c r="E119" s="46"/>
      <c r="F119" s="46"/>
      <c r="G119" s="46"/>
      <c r="H119" s="46"/>
      <c r="I119" s="46"/>
      <c r="J119" s="46"/>
      <c r="K119" s="46"/>
      <c r="L119" s="46"/>
      <c r="M119" s="46"/>
      <c r="N119" s="46"/>
      <c r="O119" s="46"/>
      <c r="P119" s="46"/>
      <c r="Q119" s="46"/>
      <c r="R119" s="46"/>
    </row>
    <row r="120" spans="2:18">
      <c r="B120" s="58"/>
      <c r="C120" s="59"/>
      <c r="D120" s="46"/>
      <c r="E120" s="46"/>
      <c r="F120" s="46"/>
      <c r="G120" s="46"/>
      <c r="H120" s="46"/>
      <c r="I120" s="46"/>
      <c r="J120" s="46"/>
      <c r="K120" s="46"/>
      <c r="L120" s="46"/>
      <c r="M120" s="46"/>
      <c r="N120" s="46"/>
      <c r="O120" s="46"/>
      <c r="P120" s="46"/>
      <c r="Q120" s="46"/>
      <c r="R120" s="46"/>
    </row>
    <row r="121" spans="2:18">
      <c r="B121" s="58"/>
      <c r="C121" s="59"/>
      <c r="D121" s="46"/>
      <c r="E121" s="46"/>
      <c r="F121" s="46"/>
      <c r="G121" s="46"/>
      <c r="H121" s="46"/>
      <c r="I121" s="46"/>
      <c r="J121" s="46"/>
      <c r="K121" s="46"/>
      <c r="L121" s="46"/>
      <c r="M121" s="46"/>
      <c r="N121" s="46"/>
      <c r="O121" s="46"/>
      <c r="P121" s="46"/>
      <c r="Q121" s="46"/>
      <c r="R121" s="46"/>
    </row>
    <row r="122" spans="2:18">
      <c r="B122" s="58"/>
      <c r="C122" s="59"/>
      <c r="D122" s="46"/>
      <c r="E122" s="46"/>
      <c r="F122" s="46"/>
      <c r="G122" s="46"/>
      <c r="H122" s="46"/>
      <c r="I122" s="46"/>
      <c r="J122" s="46"/>
      <c r="K122" s="46"/>
      <c r="L122" s="46"/>
      <c r="M122" s="46"/>
      <c r="N122" s="46"/>
      <c r="O122" s="46"/>
      <c r="P122" s="46"/>
      <c r="Q122" s="46"/>
      <c r="R122" s="46"/>
    </row>
    <row r="123" spans="2:18">
      <c r="B123" s="58"/>
      <c r="C123" s="59"/>
      <c r="D123" s="46"/>
      <c r="E123" s="46"/>
      <c r="F123" s="46"/>
      <c r="G123" s="46"/>
      <c r="H123" s="46"/>
      <c r="I123" s="46"/>
      <c r="J123" s="46"/>
      <c r="K123" s="46"/>
      <c r="L123" s="46"/>
      <c r="M123" s="46"/>
      <c r="N123" s="46"/>
      <c r="O123" s="46"/>
      <c r="P123" s="46"/>
      <c r="Q123" s="46"/>
      <c r="R123" s="46"/>
    </row>
    <row r="124" spans="2:18">
      <c r="B124" s="58"/>
      <c r="C124" s="59"/>
      <c r="D124" s="46"/>
      <c r="E124" s="46"/>
      <c r="F124" s="46"/>
      <c r="G124" s="46"/>
      <c r="H124" s="46"/>
      <c r="I124" s="46"/>
      <c r="J124" s="46"/>
      <c r="K124" s="46"/>
      <c r="L124" s="46"/>
      <c r="M124" s="46"/>
      <c r="N124" s="46"/>
      <c r="O124" s="46"/>
      <c r="P124" s="46"/>
      <c r="Q124" s="46"/>
      <c r="R124" s="46"/>
    </row>
    <row r="125" spans="2:18">
      <c r="B125" s="58"/>
      <c r="C125" s="59"/>
      <c r="D125" s="48"/>
      <c r="E125" s="48"/>
      <c r="F125" s="48"/>
      <c r="G125" s="48"/>
      <c r="H125" s="48"/>
      <c r="I125" s="48"/>
      <c r="J125" s="48"/>
      <c r="K125" s="48"/>
      <c r="L125" s="48"/>
      <c r="M125" s="48"/>
      <c r="N125" s="48"/>
      <c r="O125" s="48"/>
      <c r="P125" s="48"/>
      <c r="Q125" s="48"/>
      <c r="R125" s="48"/>
    </row>
    <row r="126" spans="2:18">
      <c r="B126" s="58"/>
      <c r="C126" s="59"/>
      <c r="D126" s="46"/>
      <c r="E126" s="46"/>
      <c r="F126" s="46"/>
      <c r="G126" s="46"/>
      <c r="H126" s="46"/>
      <c r="I126" s="46"/>
      <c r="J126" s="46"/>
      <c r="K126" s="46"/>
      <c r="L126" s="46"/>
      <c r="M126" s="46"/>
      <c r="N126" s="46"/>
      <c r="O126" s="46"/>
      <c r="P126" s="46"/>
      <c r="Q126" s="46"/>
      <c r="R126" s="46"/>
    </row>
    <row r="127" spans="2:18">
      <c r="B127" s="58"/>
      <c r="C127" s="59"/>
      <c r="D127" s="46"/>
      <c r="E127" s="46"/>
      <c r="F127" s="46"/>
      <c r="G127" s="46"/>
      <c r="H127" s="46"/>
      <c r="I127" s="46"/>
      <c r="J127" s="46"/>
      <c r="K127" s="46"/>
      <c r="L127" s="46"/>
      <c r="M127" s="46"/>
      <c r="N127" s="46"/>
      <c r="O127" s="46"/>
      <c r="P127" s="46"/>
      <c r="Q127" s="46"/>
      <c r="R127" s="46"/>
    </row>
    <row r="129" spans="2:18">
      <c r="B129" s="44"/>
    </row>
    <row r="130" spans="2:18">
      <c r="B130" s="58"/>
      <c r="C130" s="59"/>
      <c r="D130" s="46"/>
      <c r="E130" s="46"/>
      <c r="F130" s="46"/>
      <c r="G130" s="46"/>
      <c r="H130" s="46"/>
      <c r="I130" s="46"/>
      <c r="J130" s="46"/>
      <c r="K130" s="46"/>
      <c r="L130" s="46"/>
      <c r="M130" s="46"/>
      <c r="N130" s="46"/>
      <c r="O130" s="46"/>
      <c r="P130" s="46"/>
      <c r="Q130" s="46"/>
      <c r="R130" s="46"/>
    </row>
    <row r="131" spans="2:18">
      <c r="B131" s="58"/>
      <c r="C131" s="59"/>
      <c r="D131" s="52"/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</row>
    <row r="132" spans="2:18">
      <c r="B132" s="58"/>
      <c r="C132" s="59"/>
      <c r="D132" s="46"/>
      <c r="E132" s="46"/>
      <c r="F132" s="46"/>
      <c r="G132" s="46"/>
      <c r="H132" s="46"/>
      <c r="I132" s="46"/>
      <c r="J132" s="46"/>
      <c r="K132" s="46"/>
      <c r="L132" s="46"/>
      <c r="M132" s="46"/>
      <c r="N132" s="46"/>
      <c r="O132" s="46"/>
      <c r="P132" s="46"/>
      <c r="Q132" s="46"/>
      <c r="R132" s="46"/>
    </row>
    <row r="133" spans="2:18">
      <c r="B133" s="58"/>
      <c r="C133" s="59"/>
      <c r="D133" s="46"/>
      <c r="E133" s="46"/>
      <c r="F133" s="46"/>
      <c r="G133" s="46"/>
      <c r="H133" s="46"/>
      <c r="I133" s="46"/>
      <c r="J133" s="46"/>
      <c r="K133" s="46"/>
      <c r="L133" s="46"/>
      <c r="M133" s="46"/>
      <c r="N133" s="46"/>
      <c r="O133" s="46"/>
      <c r="P133" s="46"/>
      <c r="Q133" s="46"/>
      <c r="R133" s="46"/>
    </row>
    <row r="134" spans="2:18">
      <c r="B134" s="58"/>
      <c r="C134" s="59"/>
      <c r="D134" s="46"/>
      <c r="E134" s="46"/>
      <c r="F134" s="46"/>
      <c r="G134" s="46"/>
      <c r="H134" s="46"/>
      <c r="I134" s="46"/>
      <c r="J134" s="46"/>
      <c r="K134" s="46"/>
      <c r="L134" s="46"/>
      <c r="M134" s="46"/>
      <c r="N134" s="46"/>
      <c r="O134" s="46"/>
      <c r="P134" s="46"/>
      <c r="Q134" s="46"/>
      <c r="R134" s="46"/>
    </row>
    <row r="135" spans="2:18">
      <c r="B135" s="58"/>
      <c r="C135" s="59"/>
      <c r="D135" s="46"/>
      <c r="E135" s="46"/>
      <c r="F135" s="46"/>
      <c r="G135" s="46"/>
      <c r="H135" s="46"/>
      <c r="I135" s="46"/>
      <c r="J135" s="46"/>
      <c r="K135" s="46"/>
      <c r="L135" s="46"/>
      <c r="M135" s="46"/>
      <c r="N135" s="46"/>
      <c r="O135" s="46"/>
      <c r="P135" s="46"/>
      <c r="Q135" s="46"/>
      <c r="R135" s="46"/>
    </row>
    <row r="136" spans="2:18">
      <c r="B136" s="58"/>
      <c r="C136" s="59"/>
      <c r="D136" s="46"/>
      <c r="E136" s="46"/>
      <c r="F136" s="46"/>
      <c r="G136" s="46"/>
      <c r="H136" s="46"/>
      <c r="I136" s="46"/>
      <c r="J136" s="46"/>
      <c r="K136" s="46"/>
      <c r="L136" s="46"/>
      <c r="M136" s="46"/>
      <c r="N136" s="46"/>
      <c r="O136" s="46"/>
      <c r="P136" s="46"/>
      <c r="Q136" s="46"/>
      <c r="R136" s="46"/>
    </row>
    <row r="137" spans="2:18">
      <c r="B137" s="58"/>
      <c r="C137" s="59"/>
      <c r="D137" s="46"/>
      <c r="E137" s="46"/>
      <c r="F137" s="46"/>
      <c r="G137" s="46"/>
      <c r="H137" s="46"/>
      <c r="I137" s="46"/>
      <c r="J137" s="46"/>
      <c r="K137" s="46"/>
      <c r="L137" s="46"/>
      <c r="M137" s="46"/>
      <c r="N137" s="46"/>
      <c r="O137" s="46"/>
      <c r="P137" s="46"/>
      <c r="Q137" s="46"/>
      <c r="R137" s="46"/>
    </row>
    <row r="138" spans="2:18">
      <c r="B138" s="58"/>
      <c r="C138" s="59"/>
      <c r="D138" s="46"/>
      <c r="E138" s="46"/>
      <c r="F138" s="46"/>
      <c r="G138" s="46"/>
      <c r="H138" s="46"/>
      <c r="I138" s="46"/>
      <c r="J138" s="46"/>
      <c r="K138" s="46"/>
      <c r="L138" s="46"/>
      <c r="M138" s="46"/>
      <c r="N138" s="46"/>
      <c r="O138" s="46"/>
      <c r="P138" s="46"/>
      <c r="Q138" s="46"/>
      <c r="R138" s="46"/>
    </row>
    <row r="139" spans="2:18">
      <c r="B139" s="58"/>
      <c r="C139" s="59"/>
      <c r="D139" s="46"/>
      <c r="E139" s="46"/>
      <c r="F139" s="46"/>
      <c r="G139" s="46"/>
      <c r="H139" s="46"/>
      <c r="I139" s="46"/>
      <c r="J139" s="46"/>
      <c r="K139" s="46"/>
      <c r="L139" s="46"/>
      <c r="M139" s="46"/>
      <c r="N139" s="46"/>
      <c r="O139" s="46"/>
      <c r="P139" s="46"/>
      <c r="Q139" s="46"/>
      <c r="R139" s="46"/>
    </row>
    <row r="140" spans="2:18">
      <c r="B140" s="58"/>
      <c r="C140" s="59"/>
      <c r="D140" s="46"/>
      <c r="E140" s="46"/>
      <c r="F140" s="46"/>
      <c r="G140" s="46"/>
      <c r="H140" s="46"/>
      <c r="I140" s="46"/>
      <c r="J140" s="46"/>
      <c r="K140" s="46"/>
      <c r="L140" s="46"/>
      <c r="M140" s="46"/>
      <c r="N140" s="46"/>
      <c r="O140" s="46"/>
      <c r="P140" s="46"/>
      <c r="Q140" s="46"/>
      <c r="R140" s="46"/>
    </row>
    <row r="141" spans="2:18">
      <c r="B141" s="58"/>
      <c r="C141" s="59"/>
      <c r="D141" s="46"/>
      <c r="E141" s="46"/>
      <c r="F141" s="46"/>
      <c r="G141" s="46"/>
      <c r="H141" s="46"/>
      <c r="I141" s="46"/>
      <c r="J141" s="46"/>
      <c r="K141" s="46"/>
      <c r="L141" s="46"/>
      <c r="M141" s="46"/>
      <c r="N141" s="46"/>
      <c r="O141" s="46"/>
      <c r="P141" s="46"/>
      <c r="Q141" s="46"/>
      <c r="R141" s="46"/>
    </row>
    <row r="142" spans="2:18">
      <c r="B142" s="58"/>
      <c r="C142" s="59"/>
      <c r="D142" s="46"/>
      <c r="E142" s="46"/>
      <c r="F142" s="46"/>
      <c r="G142" s="46"/>
      <c r="H142" s="46"/>
      <c r="I142" s="46"/>
      <c r="J142" s="46"/>
      <c r="K142" s="46"/>
      <c r="L142" s="46"/>
      <c r="M142" s="46"/>
      <c r="N142" s="46"/>
      <c r="O142" s="46"/>
      <c r="P142" s="46"/>
      <c r="Q142" s="46"/>
      <c r="R142" s="46"/>
    </row>
    <row r="143" spans="2:18">
      <c r="B143" s="58"/>
      <c r="C143" s="59"/>
      <c r="D143" s="46"/>
      <c r="E143" s="46"/>
      <c r="F143" s="46"/>
      <c r="G143" s="46"/>
      <c r="H143" s="46"/>
      <c r="I143" s="46"/>
      <c r="J143" s="46"/>
      <c r="K143" s="46"/>
      <c r="L143" s="46"/>
      <c r="M143" s="46"/>
      <c r="N143" s="46"/>
      <c r="O143" s="46"/>
      <c r="P143" s="46"/>
      <c r="Q143" s="46"/>
      <c r="R143" s="46"/>
    </row>
    <row r="144" spans="2:18">
      <c r="B144" s="58"/>
      <c r="C144" s="59"/>
      <c r="D144" s="46"/>
      <c r="E144" s="46"/>
      <c r="F144" s="46"/>
      <c r="G144" s="46"/>
      <c r="H144" s="46"/>
      <c r="I144" s="46"/>
      <c r="J144" s="46"/>
      <c r="K144" s="46"/>
      <c r="L144" s="46"/>
      <c r="M144" s="46"/>
      <c r="N144" s="46"/>
      <c r="O144" s="46"/>
      <c r="P144" s="46"/>
      <c r="Q144" s="46"/>
      <c r="R144" s="46"/>
    </row>
    <row r="145" spans="2:18">
      <c r="B145" s="58"/>
      <c r="C145" s="59"/>
      <c r="D145" s="46"/>
      <c r="E145" s="46"/>
      <c r="F145" s="46"/>
      <c r="G145" s="46"/>
      <c r="H145" s="46"/>
      <c r="I145" s="46"/>
      <c r="J145" s="46"/>
      <c r="K145" s="46"/>
      <c r="L145" s="46"/>
      <c r="M145" s="46"/>
      <c r="N145" s="46"/>
      <c r="O145" s="46"/>
      <c r="P145" s="46"/>
      <c r="Q145" s="46"/>
      <c r="R145" s="46"/>
    </row>
    <row r="146" spans="2:18">
      <c r="B146" s="58"/>
      <c r="C146" s="59"/>
      <c r="D146" s="46"/>
      <c r="E146" s="46"/>
      <c r="F146" s="46"/>
      <c r="G146" s="46"/>
      <c r="H146" s="46"/>
      <c r="I146" s="46"/>
      <c r="J146" s="46"/>
      <c r="K146" s="46"/>
      <c r="L146" s="46"/>
      <c r="M146" s="46"/>
      <c r="N146" s="46"/>
      <c r="O146" s="46"/>
      <c r="P146" s="46"/>
      <c r="Q146" s="46"/>
      <c r="R146" s="46"/>
    </row>
    <row r="147" spans="2:18">
      <c r="B147" s="58"/>
      <c r="C147" s="59"/>
      <c r="D147" s="52"/>
      <c r="E147" s="52"/>
      <c r="F147" s="52"/>
      <c r="G147" s="52"/>
      <c r="H147" s="52"/>
      <c r="I147" s="52"/>
      <c r="J147" s="52"/>
      <c r="K147" s="52"/>
      <c r="L147" s="52"/>
      <c r="M147" s="52"/>
      <c r="N147" s="52"/>
      <c r="O147" s="52"/>
      <c r="P147" s="52"/>
      <c r="Q147" s="52"/>
      <c r="R147" s="52"/>
    </row>
    <row r="148" spans="2:18">
      <c r="B148" s="58"/>
      <c r="C148" s="59"/>
      <c r="D148" s="46"/>
      <c r="E148" s="46"/>
      <c r="F148" s="46"/>
      <c r="G148" s="46"/>
      <c r="H148" s="46"/>
      <c r="I148" s="46"/>
      <c r="J148" s="46"/>
      <c r="K148" s="46"/>
      <c r="L148" s="46"/>
      <c r="M148" s="46"/>
      <c r="N148" s="46"/>
      <c r="O148" s="46"/>
      <c r="P148" s="46"/>
      <c r="Q148" s="46"/>
      <c r="R148" s="46"/>
    </row>
    <row r="149" spans="2:18">
      <c r="B149" s="58"/>
      <c r="C149" s="59"/>
      <c r="D149" s="46"/>
      <c r="E149" s="46"/>
      <c r="F149" s="46"/>
      <c r="G149" s="46"/>
      <c r="H149" s="46"/>
      <c r="I149" s="46"/>
      <c r="J149" s="46"/>
      <c r="K149" s="46"/>
      <c r="L149" s="46"/>
      <c r="M149" s="46"/>
      <c r="N149" s="46"/>
      <c r="O149" s="46"/>
      <c r="P149" s="46"/>
      <c r="Q149" s="46"/>
      <c r="R149" s="46"/>
    </row>
    <row r="150" spans="2:18">
      <c r="B150" s="58"/>
      <c r="C150" s="59"/>
      <c r="D150" s="46"/>
      <c r="E150" s="46"/>
      <c r="F150" s="46"/>
      <c r="G150" s="46"/>
      <c r="H150" s="46"/>
      <c r="I150" s="46"/>
      <c r="J150" s="46"/>
      <c r="K150" s="46"/>
      <c r="L150" s="46"/>
      <c r="M150" s="46"/>
      <c r="N150" s="46"/>
      <c r="O150" s="46"/>
      <c r="P150" s="46"/>
      <c r="Q150" s="46"/>
      <c r="R150" s="46"/>
    </row>
    <row r="151" spans="2:18">
      <c r="B151" s="58"/>
      <c r="C151" s="59"/>
      <c r="D151" s="46"/>
      <c r="E151" s="46"/>
      <c r="F151" s="46"/>
      <c r="G151" s="46"/>
      <c r="H151" s="46"/>
      <c r="I151" s="46"/>
      <c r="J151" s="46"/>
      <c r="K151" s="46"/>
      <c r="L151" s="46"/>
      <c r="M151" s="46"/>
      <c r="N151" s="46"/>
      <c r="O151" s="46"/>
      <c r="P151" s="46"/>
      <c r="Q151" s="46"/>
      <c r="R151" s="46"/>
    </row>
    <row r="152" spans="2:18">
      <c r="B152" s="58"/>
      <c r="C152" s="59"/>
      <c r="D152" s="46"/>
      <c r="E152" s="46"/>
      <c r="F152" s="46"/>
      <c r="G152" s="46"/>
      <c r="H152" s="46"/>
      <c r="I152" s="46"/>
      <c r="J152" s="46"/>
      <c r="K152" s="46"/>
      <c r="L152" s="46"/>
      <c r="M152" s="46"/>
      <c r="N152" s="46"/>
      <c r="O152" s="46"/>
      <c r="P152" s="46"/>
      <c r="Q152" s="46"/>
      <c r="R152" s="46"/>
    </row>
    <row r="153" spans="2:18">
      <c r="B153" s="58"/>
      <c r="C153" s="59"/>
      <c r="D153" s="46"/>
      <c r="E153" s="46"/>
      <c r="F153" s="46"/>
      <c r="G153" s="46"/>
      <c r="H153" s="46"/>
      <c r="I153" s="46"/>
      <c r="J153" s="46"/>
      <c r="K153" s="46"/>
      <c r="L153" s="46"/>
      <c r="M153" s="46"/>
      <c r="N153" s="46"/>
      <c r="O153" s="46"/>
      <c r="P153" s="46"/>
      <c r="Q153" s="46"/>
      <c r="R153" s="46"/>
    </row>
    <row r="154" spans="2:18">
      <c r="B154" s="58"/>
      <c r="C154" s="59"/>
      <c r="D154" s="46"/>
      <c r="E154" s="46"/>
      <c r="F154" s="46"/>
      <c r="G154" s="46"/>
      <c r="H154" s="46"/>
      <c r="I154" s="46"/>
      <c r="J154" s="46"/>
      <c r="K154" s="46"/>
      <c r="L154" s="46"/>
      <c r="M154" s="46"/>
      <c r="N154" s="46"/>
      <c r="O154" s="46"/>
      <c r="P154" s="46"/>
      <c r="Q154" s="46"/>
      <c r="R154" s="46"/>
    </row>
    <row r="155" spans="2:18">
      <c r="B155" s="58"/>
      <c r="C155" s="59"/>
      <c r="D155" s="46"/>
      <c r="E155" s="46"/>
      <c r="F155" s="46"/>
      <c r="G155" s="46"/>
      <c r="H155" s="46"/>
      <c r="I155" s="46"/>
      <c r="J155" s="46"/>
      <c r="K155" s="46"/>
      <c r="L155" s="46"/>
      <c r="M155" s="46"/>
      <c r="N155" s="46"/>
      <c r="O155" s="46"/>
      <c r="P155" s="46"/>
      <c r="Q155" s="46"/>
      <c r="R155" s="46"/>
    </row>
    <row r="156" spans="2:18">
      <c r="B156" s="58"/>
      <c r="C156" s="59"/>
      <c r="D156" s="48"/>
      <c r="E156" s="48"/>
      <c r="F156" s="48"/>
      <c r="G156" s="48"/>
      <c r="H156" s="48"/>
      <c r="I156" s="48"/>
      <c r="J156" s="48"/>
      <c r="K156" s="48"/>
      <c r="L156" s="48"/>
      <c r="M156" s="48"/>
      <c r="N156" s="48"/>
      <c r="O156" s="48"/>
      <c r="P156" s="48"/>
      <c r="Q156" s="48"/>
      <c r="R156" s="48"/>
    </row>
    <row r="157" spans="2:18">
      <c r="B157" s="58"/>
      <c r="C157" s="59"/>
      <c r="D157" s="46"/>
      <c r="E157" s="46"/>
      <c r="F157" s="46"/>
      <c r="G157" s="46"/>
      <c r="H157" s="46"/>
      <c r="I157" s="46"/>
      <c r="J157" s="46"/>
      <c r="K157" s="46"/>
      <c r="L157" s="46"/>
      <c r="M157" s="46"/>
      <c r="N157" s="46"/>
      <c r="O157" s="46"/>
      <c r="P157" s="46"/>
      <c r="Q157" s="46"/>
      <c r="R157" s="46"/>
    </row>
    <row r="158" spans="2:18">
      <c r="B158" s="58"/>
      <c r="C158" s="59"/>
      <c r="D158" s="46"/>
      <c r="E158" s="46"/>
      <c r="F158" s="46"/>
      <c r="G158" s="46"/>
      <c r="H158" s="46"/>
      <c r="I158" s="46"/>
      <c r="J158" s="46"/>
      <c r="K158" s="46"/>
      <c r="L158" s="46"/>
      <c r="M158" s="46"/>
      <c r="N158" s="46"/>
      <c r="O158" s="46"/>
      <c r="P158" s="46"/>
      <c r="Q158" s="46"/>
      <c r="R158" s="46"/>
    </row>
    <row r="160" spans="2:18">
      <c r="B160" s="44"/>
    </row>
    <row r="161" spans="2:18">
      <c r="B161" s="58"/>
      <c r="C161" s="59"/>
      <c r="D161" s="46"/>
      <c r="E161" s="46"/>
      <c r="F161" s="46"/>
      <c r="G161" s="46"/>
      <c r="H161" s="46"/>
      <c r="I161" s="46"/>
      <c r="J161" s="46"/>
      <c r="K161" s="46"/>
      <c r="L161" s="46"/>
      <c r="M161" s="46"/>
      <c r="N161" s="46"/>
      <c r="O161" s="46"/>
      <c r="P161" s="46"/>
      <c r="Q161" s="46"/>
      <c r="R161" s="46"/>
    </row>
    <row r="162" spans="2:18">
      <c r="B162" s="58"/>
      <c r="C162" s="59"/>
      <c r="D162" s="52"/>
      <c r="E162" s="52"/>
      <c r="F162" s="52"/>
      <c r="G162" s="52"/>
      <c r="H162" s="52"/>
      <c r="I162" s="52"/>
      <c r="J162" s="52"/>
      <c r="K162" s="52"/>
      <c r="L162" s="52"/>
      <c r="M162" s="52"/>
      <c r="N162" s="52"/>
      <c r="O162" s="52"/>
      <c r="P162" s="52"/>
      <c r="Q162" s="52"/>
      <c r="R162" s="52"/>
    </row>
    <row r="163" spans="2:18">
      <c r="B163" s="58"/>
      <c r="C163" s="59"/>
      <c r="D163" s="46"/>
      <c r="E163" s="46"/>
      <c r="F163" s="46"/>
      <c r="G163" s="46"/>
      <c r="H163" s="46"/>
      <c r="I163" s="46"/>
      <c r="J163" s="46"/>
      <c r="K163" s="46"/>
      <c r="L163" s="46"/>
      <c r="M163" s="46"/>
      <c r="N163" s="46"/>
      <c r="O163" s="46"/>
      <c r="P163" s="46"/>
      <c r="Q163" s="46"/>
      <c r="R163" s="46"/>
    </row>
    <row r="164" spans="2:18">
      <c r="B164" s="58"/>
      <c r="C164" s="59"/>
      <c r="D164" s="46"/>
      <c r="E164" s="46"/>
      <c r="F164" s="46"/>
      <c r="G164" s="46"/>
      <c r="H164" s="46"/>
      <c r="I164" s="46"/>
      <c r="J164" s="46"/>
      <c r="K164" s="46"/>
      <c r="L164" s="46"/>
      <c r="M164" s="46"/>
      <c r="N164" s="46"/>
      <c r="O164" s="46"/>
      <c r="P164" s="46"/>
      <c r="Q164" s="46"/>
      <c r="R164" s="46"/>
    </row>
    <row r="165" spans="2:18">
      <c r="B165" s="58"/>
      <c r="C165" s="59"/>
      <c r="D165" s="46"/>
      <c r="E165" s="46"/>
      <c r="F165" s="46"/>
      <c r="G165" s="46"/>
      <c r="H165" s="46"/>
      <c r="I165" s="46"/>
      <c r="J165" s="46"/>
      <c r="K165" s="46"/>
      <c r="L165" s="46"/>
      <c r="M165" s="46"/>
      <c r="N165" s="46"/>
      <c r="O165" s="46"/>
      <c r="P165" s="46"/>
      <c r="Q165" s="46"/>
      <c r="R165" s="46"/>
    </row>
    <row r="166" spans="2:18">
      <c r="B166" s="58"/>
      <c r="C166" s="59"/>
      <c r="D166" s="46"/>
      <c r="E166" s="46"/>
      <c r="F166" s="46"/>
      <c r="G166" s="46"/>
      <c r="H166" s="46"/>
      <c r="I166" s="46"/>
      <c r="J166" s="46"/>
      <c r="K166" s="46"/>
      <c r="L166" s="46"/>
      <c r="M166" s="46"/>
      <c r="N166" s="46"/>
      <c r="O166" s="46"/>
      <c r="P166" s="46"/>
      <c r="Q166" s="46"/>
      <c r="R166" s="46"/>
    </row>
    <row r="167" spans="2:18">
      <c r="B167" s="58"/>
      <c r="C167" s="59"/>
      <c r="D167" s="46"/>
      <c r="E167" s="46"/>
      <c r="F167" s="46"/>
      <c r="G167" s="46"/>
      <c r="H167" s="46"/>
      <c r="I167" s="46"/>
      <c r="J167" s="46"/>
      <c r="K167" s="46"/>
      <c r="L167" s="46"/>
      <c r="M167" s="46"/>
      <c r="N167" s="46"/>
      <c r="O167" s="46"/>
      <c r="P167" s="46"/>
      <c r="Q167" s="46"/>
      <c r="R167" s="46"/>
    </row>
    <row r="168" spans="2:18">
      <c r="B168" s="58"/>
      <c r="C168" s="59"/>
      <c r="D168" s="46"/>
      <c r="E168" s="46"/>
      <c r="F168" s="46"/>
      <c r="G168" s="46"/>
      <c r="H168" s="46"/>
      <c r="I168" s="46"/>
      <c r="J168" s="46"/>
      <c r="K168" s="46"/>
      <c r="L168" s="46"/>
      <c r="M168" s="46"/>
      <c r="N168" s="46"/>
      <c r="O168" s="46"/>
      <c r="P168" s="46"/>
      <c r="Q168" s="46"/>
      <c r="R168" s="46"/>
    </row>
    <row r="169" spans="2:18">
      <c r="B169" s="58"/>
      <c r="C169" s="59"/>
      <c r="D169" s="46"/>
      <c r="E169" s="46"/>
      <c r="F169" s="46"/>
      <c r="G169" s="46"/>
      <c r="H169" s="46"/>
      <c r="I169" s="46"/>
      <c r="J169" s="46"/>
      <c r="K169" s="46"/>
      <c r="L169" s="46"/>
      <c r="M169" s="46"/>
      <c r="N169" s="46"/>
      <c r="O169" s="46"/>
      <c r="P169" s="46"/>
      <c r="Q169" s="46"/>
      <c r="R169" s="46"/>
    </row>
    <row r="170" spans="2:18">
      <c r="B170" s="58"/>
      <c r="C170" s="59"/>
      <c r="D170" s="46"/>
      <c r="E170" s="46"/>
      <c r="F170" s="46"/>
      <c r="G170" s="46"/>
      <c r="H170" s="46"/>
      <c r="I170" s="46"/>
      <c r="J170" s="46"/>
      <c r="K170" s="46"/>
      <c r="L170" s="46"/>
      <c r="M170" s="46"/>
      <c r="N170" s="46"/>
      <c r="O170" s="46"/>
      <c r="P170" s="46"/>
      <c r="Q170" s="46"/>
      <c r="R170" s="46"/>
    </row>
    <row r="171" spans="2:18">
      <c r="B171" s="58"/>
      <c r="C171" s="59"/>
      <c r="D171" s="46"/>
      <c r="E171" s="46"/>
      <c r="F171" s="46"/>
      <c r="G171" s="46"/>
      <c r="H171" s="46"/>
      <c r="I171" s="46"/>
      <c r="J171" s="46"/>
      <c r="K171" s="46"/>
      <c r="L171" s="46"/>
      <c r="M171" s="46"/>
      <c r="N171" s="46"/>
      <c r="O171" s="46"/>
      <c r="P171" s="46"/>
      <c r="Q171" s="46"/>
      <c r="R171" s="46"/>
    </row>
    <row r="172" spans="2:18">
      <c r="B172" s="58"/>
      <c r="C172" s="59"/>
      <c r="D172" s="46"/>
      <c r="E172" s="46"/>
      <c r="F172" s="46"/>
      <c r="G172" s="46"/>
      <c r="H172" s="46"/>
      <c r="I172" s="46"/>
      <c r="J172" s="46"/>
      <c r="K172" s="46"/>
      <c r="L172" s="46"/>
      <c r="M172" s="46"/>
      <c r="N172" s="46"/>
      <c r="O172" s="46"/>
      <c r="P172" s="46"/>
      <c r="Q172" s="46"/>
      <c r="R172" s="46"/>
    </row>
    <row r="173" spans="2:18">
      <c r="B173" s="58"/>
      <c r="C173" s="59"/>
      <c r="D173" s="46"/>
      <c r="E173" s="46"/>
      <c r="F173" s="46"/>
      <c r="G173" s="46"/>
      <c r="H173" s="46"/>
      <c r="I173" s="46"/>
      <c r="J173" s="46"/>
      <c r="K173" s="46"/>
      <c r="L173" s="46"/>
      <c r="M173" s="46"/>
      <c r="N173" s="46"/>
      <c r="O173" s="46"/>
      <c r="P173" s="46"/>
      <c r="Q173" s="46"/>
      <c r="R173" s="46"/>
    </row>
    <row r="174" spans="2:18">
      <c r="B174" s="58"/>
      <c r="C174" s="59"/>
      <c r="D174" s="46"/>
      <c r="E174" s="46"/>
      <c r="F174" s="46"/>
      <c r="G174" s="46"/>
      <c r="H174" s="46"/>
      <c r="I174" s="46"/>
      <c r="J174" s="46"/>
      <c r="K174" s="46"/>
      <c r="L174" s="46"/>
      <c r="M174" s="46"/>
      <c r="N174" s="46"/>
      <c r="O174" s="46"/>
      <c r="P174" s="46"/>
      <c r="Q174" s="46"/>
      <c r="R174" s="46"/>
    </row>
    <row r="175" spans="2:18">
      <c r="B175" s="58"/>
      <c r="C175" s="59"/>
      <c r="D175" s="46"/>
      <c r="E175" s="46"/>
      <c r="F175" s="46"/>
      <c r="G175" s="46"/>
      <c r="H175" s="46"/>
      <c r="I175" s="46"/>
      <c r="J175" s="46"/>
      <c r="K175" s="46"/>
      <c r="L175" s="46"/>
      <c r="M175" s="46"/>
      <c r="N175" s="46"/>
      <c r="O175" s="46"/>
      <c r="P175" s="46"/>
      <c r="Q175" s="46"/>
      <c r="R175" s="46"/>
    </row>
    <row r="176" spans="2:18">
      <c r="B176" s="58"/>
      <c r="C176" s="59"/>
      <c r="D176" s="46"/>
      <c r="E176" s="46"/>
      <c r="F176" s="46"/>
      <c r="G176" s="46"/>
      <c r="H176" s="46"/>
      <c r="I176" s="46"/>
      <c r="J176" s="46"/>
      <c r="K176" s="46"/>
      <c r="L176" s="46"/>
      <c r="M176" s="46"/>
      <c r="N176" s="46"/>
      <c r="O176" s="46"/>
      <c r="P176" s="46"/>
      <c r="Q176" s="46"/>
      <c r="R176" s="46"/>
    </row>
    <row r="177" spans="2:18">
      <c r="B177" s="58"/>
      <c r="C177" s="59"/>
      <c r="D177" s="46"/>
      <c r="E177" s="46"/>
      <c r="F177" s="46"/>
      <c r="G177" s="46"/>
      <c r="H177" s="46"/>
      <c r="I177" s="46"/>
      <c r="J177" s="46"/>
      <c r="K177" s="46"/>
      <c r="L177" s="46"/>
      <c r="M177" s="46"/>
      <c r="N177" s="46"/>
      <c r="O177" s="46"/>
      <c r="P177" s="46"/>
      <c r="Q177" s="46"/>
      <c r="R177" s="46"/>
    </row>
    <row r="178" spans="2:18">
      <c r="B178" s="58"/>
      <c r="C178" s="59"/>
      <c r="D178" s="52"/>
      <c r="E178" s="52"/>
      <c r="F178" s="52"/>
      <c r="G178" s="52"/>
      <c r="H178" s="52"/>
      <c r="I178" s="52"/>
      <c r="J178" s="52"/>
      <c r="K178" s="52"/>
      <c r="L178" s="52"/>
      <c r="M178" s="52"/>
      <c r="N178" s="52"/>
      <c r="O178" s="52"/>
      <c r="P178" s="52"/>
      <c r="Q178" s="52"/>
      <c r="R178" s="52"/>
    </row>
    <row r="179" spans="2:18">
      <c r="B179" s="58"/>
      <c r="C179" s="59"/>
      <c r="D179" s="46"/>
      <c r="E179" s="46"/>
      <c r="F179" s="46"/>
      <c r="G179" s="46"/>
      <c r="H179" s="46"/>
      <c r="I179" s="46"/>
      <c r="J179" s="46"/>
      <c r="K179" s="46"/>
      <c r="L179" s="46"/>
      <c r="M179" s="46"/>
      <c r="N179" s="46"/>
      <c r="O179" s="46"/>
      <c r="P179" s="46"/>
      <c r="Q179" s="46"/>
      <c r="R179" s="46"/>
    </row>
    <row r="180" spans="2:18">
      <c r="B180" s="58"/>
      <c r="C180" s="59"/>
      <c r="D180" s="46"/>
      <c r="E180" s="46"/>
      <c r="F180" s="46"/>
      <c r="G180" s="46"/>
      <c r="H180" s="46"/>
      <c r="I180" s="46"/>
      <c r="J180" s="46"/>
      <c r="K180" s="46"/>
      <c r="L180" s="46"/>
      <c r="M180" s="46"/>
      <c r="N180" s="46"/>
      <c r="O180" s="46"/>
      <c r="P180" s="46"/>
      <c r="Q180" s="46"/>
      <c r="R180" s="46"/>
    </row>
    <row r="181" spans="2:18">
      <c r="B181" s="58"/>
      <c r="C181" s="59"/>
      <c r="D181" s="46"/>
      <c r="E181" s="46"/>
      <c r="F181" s="46"/>
      <c r="G181" s="46"/>
      <c r="H181" s="46"/>
      <c r="I181" s="46"/>
      <c r="J181" s="46"/>
      <c r="K181" s="46"/>
      <c r="L181" s="46"/>
      <c r="M181" s="46"/>
      <c r="N181" s="46"/>
      <c r="O181" s="46"/>
      <c r="P181" s="46"/>
      <c r="Q181" s="46"/>
      <c r="R181" s="46"/>
    </row>
    <row r="182" spans="2:18">
      <c r="B182" s="58"/>
      <c r="C182" s="59"/>
      <c r="D182" s="46"/>
      <c r="E182" s="46"/>
      <c r="F182" s="46"/>
      <c r="G182" s="46"/>
      <c r="H182" s="46"/>
      <c r="I182" s="46"/>
      <c r="J182" s="46"/>
      <c r="K182" s="46"/>
      <c r="L182" s="46"/>
      <c r="M182" s="46"/>
      <c r="N182" s="46"/>
      <c r="O182" s="46"/>
      <c r="P182" s="46"/>
      <c r="Q182" s="46"/>
      <c r="R182" s="46"/>
    </row>
    <row r="183" spans="2:18">
      <c r="B183" s="58"/>
      <c r="C183" s="59"/>
      <c r="D183" s="46"/>
      <c r="E183" s="46"/>
      <c r="F183" s="46"/>
      <c r="G183" s="46"/>
      <c r="H183" s="46"/>
      <c r="I183" s="46"/>
      <c r="J183" s="46"/>
      <c r="K183" s="46"/>
      <c r="L183" s="46"/>
      <c r="M183" s="46"/>
      <c r="N183" s="46"/>
      <c r="O183" s="46"/>
      <c r="P183" s="46"/>
      <c r="Q183" s="46"/>
      <c r="R183" s="46"/>
    </row>
    <row r="184" spans="2:18">
      <c r="B184" s="58"/>
      <c r="C184" s="59"/>
      <c r="D184" s="46"/>
      <c r="E184" s="46"/>
      <c r="F184" s="46"/>
      <c r="G184" s="46"/>
      <c r="H184" s="46"/>
      <c r="I184" s="46"/>
      <c r="J184" s="46"/>
      <c r="K184" s="46"/>
      <c r="L184" s="46"/>
      <c r="M184" s="46"/>
      <c r="N184" s="46"/>
      <c r="O184" s="46"/>
      <c r="P184" s="46"/>
      <c r="Q184" s="46"/>
      <c r="R184" s="46"/>
    </row>
    <row r="185" spans="2:18">
      <c r="B185" s="58"/>
      <c r="C185" s="59"/>
      <c r="D185" s="46"/>
      <c r="E185" s="46"/>
      <c r="F185" s="46"/>
      <c r="G185" s="46"/>
      <c r="H185" s="46"/>
      <c r="I185" s="46"/>
      <c r="J185" s="46"/>
      <c r="K185" s="46"/>
      <c r="L185" s="46"/>
      <c r="M185" s="46"/>
      <c r="N185" s="46"/>
      <c r="O185" s="46"/>
      <c r="P185" s="46"/>
      <c r="Q185" s="46"/>
      <c r="R185" s="46"/>
    </row>
    <row r="186" spans="2:18">
      <c r="B186" s="58"/>
      <c r="C186" s="59"/>
      <c r="D186" s="46"/>
      <c r="E186" s="46"/>
      <c r="F186" s="46"/>
      <c r="G186" s="46"/>
      <c r="H186" s="46"/>
      <c r="I186" s="46"/>
      <c r="J186" s="46"/>
      <c r="K186" s="46"/>
      <c r="L186" s="46"/>
      <c r="M186" s="46"/>
      <c r="N186" s="46"/>
      <c r="O186" s="46"/>
      <c r="P186" s="46"/>
      <c r="Q186" s="46"/>
      <c r="R186" s="46"/>
    </row>
    <row r="187" spans="2:18">
      <c r="B187" s="58"/>
      <c r="C187" s="59"/>
      <c r="D187" s="48"/>
      <c r="E187" s="48"/>
      <c r="F187" s="48"/>
      <c r="G187" s="48"/>
      <c r="H187" s="48"/>
      <c r="I187" s="48"/>
      <c r="J187" s="48"/>
      <c r="K187" s="48"/>
      <c r="L187" s="48"/>
      <c r="M187" s="48"/>
      <c r="N187" s="48"/>
      <c r="O187" s="48"/>
      <c r="P187" s="48"/>
      <c r="Q187" s="48"/>
      <c r="R187" s="48"/>
    </row>
    <row r="188" spans="2:18">
      <c r="B188" s="58"/>
      <c r="C188" s="59"/>
      <c r="D188" s="46"/>
      <c r="E188" s="46"/>
      <c r="F188" s="46"/>
      <c r="G188" s="46"/>
      <c r="H188" s="46"/>
      <c r="I188" s="46"/>
      <c r="J188" s="46"/>
      <c r="K188" s="46"/>
      <c r="L188" s="46"/>
      <c r="M188" s="46"/>
      <c r="N188" s="46"/>
      <c r="O188" s="46"/>
      <c r="P188" s="46"/>
      <c r="Q188" s="46"/>
      <c r="R188" s="46"/>
    </row>
    <row r="189" spans="2:18">
      <c r="B189" s="58"/>
      <c r="C189" s="59"/>
      <c r="D189" s="46"/>
      <c r="E189" s="46"/>
      <c r="F189" s="46"/>
      <c r="G189" s="46"/>
      <c r="H189" s="46"/>
      <c r="I189" s="46"/>
      <c r="J189" s="46"/>
      <c r="K189" s="46"/>
      <c r="L189" s="46"/>
      <c r="M189" s="46"/>
      <c r="N189" s="46"/>
      <c r="O189" s="46"/>
      <c r="P189" s="46"/>
      <c r="Q189" s="46"/>
      <c r="R189" s="46"/>
    </row>
    <row r="191" spans="2:18">
      <c r="B191" s="44"/>
    </row>
    <row r="192" spans="2:18">
      <c r="B192" s="58"/>
      <c r="C192" s="59"/>
      <c r="D192" s="46"/>
      <c r="E192" s="46"/>
      <c r="F192" s="46"/>
      <c r="G192" s="46"/>
      <c r="H192" s="46"/>
      <c r="I192" s="46"/>
      <c r="J192" s="46"/>
      <c r="K192" s="46"/>
      <c r="L192" s="46"/>
      <c r="M192" s="46"/>
      <c r="N192" s="46"/>
      <c r="O192" s="46"/>
      <c r="P192" s="46"/>
      <c r="Q192" s="46"/>
      <c r="R192" s="46"/>
    </row>
    <row r="193" spans="2:18">
      <c r="B193" s="58"/>
      <c r="C193" s="59"/>
      <c r="D193" s="52"/>
      <c r="E193" s="52"/>
      <c r="F193" s="52"/>
      <c r="G193" s="52"/>
      <c r="H193" s="52"/>
      <c r="I193" s="52"/>
      <c r="J193" s="52"/>
      <c r="K193" s="52"/>
      <c r="L193" s="52"/>
      <c r="M193" s="52"/>
      <c r="N193" s="52"/>
      <c r="O193" s="52"/>
      <c r="P193" s="52"/>
      <c r="Q193" s="52"/>
      <c r="R193" s="52"/>
    </row>
    <row r="194" spans="2:18">
      <c r="B194" s="58"/>
      <c r="C194" s="59"/>
      <c r="D194" s="46"/>
      <c r="E194" s="46"/>
      <c r="F194" s="46"/>
      <c r="G194" s="46"/>
      <c r="H194" s="46"/>
      <c r="I194" s="46"/>
      <c r="J194" s="46"/>
      <c r="K194" s="46"/>
      <c r="L194" s="46"/>
      <c r="M194" s="46"/>
      <c r="N194" s="46"/>
      <c r="O194" s="46"/>
      <c r="P194" s="46"/>
      <c r="Q194" s="46"/>
      <c r="R194" s="46"/>
    </row>
    <row r="195" spans="2:18">
      <c r="B195" s="58"/>
      <c r="C195" s="59"/>
      <c r="D195" s="46"/>
      <c r="E195" s="46"/>
      <c r="F195" s="46"/>
      <c r="G195" s="46"/>
      <c r="H195" s="46"/>
      <c r="I195" s="46"/>
      <c r="J195" s="46"/>
      <c r="K195" s="46"/>
      <c r="L195" s="46"/>
      <c r="M195" s="46"/>
      <c r="N195" s="46"/>
      <c r="O195" s="46"/>
      <c r="P195" s="46"/>
      <c r="Q195" s="46"/>
      <c r="R195" s="46"/>
    </row>
    <row r="196" spans="2:18">
      <c r="B196" s="58"/>
      <c r="C196" s="59"/>
      <c r="D196" s="46"/>
      <c r="E196" s="46"/>
      <c r="F196" s="46"/>
      <c r="G196" s="46"/>
      <c r="H196" s="46"/>
      <c r="I196" s="46"/>
      <c r="J196" s="46"/>
      <c r="K196" s="46"/>
      <c r="L196" s="46"/>
      <c r="M196" s="46"/>
      <c r="N196" s="46"/>
      <c r="O196" s="46"/>
      <c r="P196" s="46"/>
      <c r="Q196" s="46"/>
      <c r="R196" s="46"/>
    </row>
    <row r="197" spans="2:18">
      <c r="B197" s="58"/>
      <c r="C197" s="59"/>
      <c r="D197" s="46"/>
      <c r="E197" s="46"/>
      <c r="F197" s="46"/>
      <c r="G197" s="46"/>
      <c r="H197" s="46"/>
      <c r="I197" s="46"/>
      <c r="J197" s="46"/>
      <c r="K197" s="46"/>
      <c r="L197" s="46"/>
      <c r="M197" s="46"/>
      <c r="N197" s="46"/>
      <c r="O197" s="46"/>
      <c r="P197" s="46"/>
      <c r="Q197" s="46"/>
      <c r="R197" s="46"/>
    </row>
    <row r="198" spans="2:18">
      <c r="B198" s="58"/>
      <c r="C198" s="59"/>
      <c r="D198" s="46"/>
      <c r="E198" s="46"/>
      <c r="F198" s="46"/>
      <c r="G198" s="46"/>
      <c r="H198" s="46"/>
      <c r="I198" s="46"/>
      <c r="J198" s="46"/>
      <c r="K198" s="46"/>
      <c r="L198" s="46"/>
      <c r="M198" s="46"/>
      <c r="N198" s="46"/>
      <c r="O198" s="46"/>
      <c r="P198" s="46"/>
      <c r="Q198" s="46"/>
      <c r="R198" s="46"/>
    </row>
    <row r="199" spans="2:18">
      <c r="B199" s="58"/>
      <c r="C199" s="59"/>
      <c r="D199" s="46"/>
      <c r="E199" s="46"/>
      <c r="F199" s="46"/>
      <c r="G199" s="46"/>
      <c r="H199" s="46"/>
      <c r="I199" s="46"/>
      <c r="J199" s="46"/>
      <c r="K199" s="46"/>
      <c r="L199" s="46"/>
      <c r="M199" s="46"/>
      <c r="N199" s="46"/>
      <c r="O199" s="46"/>
      <c r="P199" s="46"/>
      <c r="Q199" s="46"/>
      <c r="R199" s="46"/>
    </row>
    <row r="200" spans="2:18">
      <c r="B200" s="58"/>
      <c r="C200" s="59"/>
      <c r="D200" s="46"/>
      <c r="E200" s="46"/>
      <c r="F200" s="46"/>
      <c r="G200" s="46"/>
      <c r="H200" s="46"/>
      <c r="I200" s="46"/>
      <c r="J200" s="46"/>
      <c r="K200" s="46"/>
      <c r="L200" s="46"/>
      <c r="M200" s="46"/>
      <c r="N200" s="46"/>
      <c r="O200" s="46"/>
      <c r="P200" s="46"/>
      <c r="Q200" s="46"/>
      <c r="R200" s="46"/>
    </row>
    <row r="201" spans="2:18">
      <c r="B201" s="58"/>
      <c r="C201" s="59"/>
      <c r="D201" s="46"/>
      <c r="E201" s="46"/>
      <c r="F201" s="46"/>
      <c r="G201" s="46"/>
      <c r="H201" s="46"/>
      <c r="I201" s="46"/>
      <c r="J201" s="46"/>
      <c r="K201" s="46"/>
      <c r="L201" s="46"/>
      <c r="M201" s="46"/>
      <c r="N201" s="46"/>
      <c r="O201" s="46"/>
      <c r="P201" s="46"/>
      <c r="Q201" s="46"/>
      <c r="R201" s="46"/>
    </row>
    <row r="202" spans="2:18">
      <c r="B202" s="58"/>
      <c r="C202" s="59"/>
      <c r="D202" s="46"/>
      <c r="E202" s="46"/>
      <c r="F202" s="46"/>
      <c r="G202" s="46"/>
      <c r="H202" s="46"/>
      <c r="I202" s="46"/>
      <c r="J202" s="46"/>
      <c r="K202" s="46"/>
      <c r="L202" s="46"/>
      <c r="M202" s="46"/>
      <c r="N202" s="46"/>
      <c r="O202" s="46"/>
      <c r="P202" s="46"/>
      <c r="Q202" s="46"/>
      <c r="R202" s="46"/>
    </row>
    <row r="203" spans="2:18">
      <c r="B203" s="58"/>
      <c r="C203" s="59"/>
      <c r="D203" s="46"/>
      <c r="E203" s="46"/>
      <c r="F203" s="46"/>
      <c r="G203" s="46"/>
      <c r="H203" s="46"/>
      <c r="I203" s="46"/>
      <c r="J203" s="46"/>
      <c r="K203" s="46"/>
      <c r="L203" s="46"/>
      <c r="M203" s="46"/>
      <c r="N203" s="46"/>
      <c r="O203" s="46"/>
      <c r="P203" s="46"/>
      <c r="Q203" s="46"/>
      <c r="R203" s="46"/>
    </row>
    <row r="204" spans="2:18">
      <c r="B204" s="58"/>
      <c r="C204" s="59"/>
      <c r="D204" s="46"/>
      <c r="E204" s="46"/>
      <c r="F204" s="46"/>
      <c r="G204" s="46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</row>
    <row r="205" spans="2:18">
      <c r="B205" s="58"/>
      <c r="C205" s="59"/>
      <c r="D205" s="46"/>
      <c r="E205" s="46"/>
      <c r="F205" s="46"/>
      <c r="G205" s="46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</row>
    <row r="206" spans="2:18">
      <c r="B206" s="58"/>
      <c r="C206" s="59"/>
      <c r="D206" s="46"/>
      <c r="E206" s="46"/>
      <c r="F206" s="46"/>
      <c r="G206" s="46"/>
      <c r="H206" s="46"/>
      <c r="I206" s="46"/>
      <c r="J206" s="46"/>
      <c r="K206" s="46"/>
      <c r="L206" s="46"/>
      <c r="M206" s="46"/>
      <c r="N206" s="46"/>
      <c r="O206" s="46"/>
      <c r="P206" s="46"/>
      <c r="Q206" s="46"/>
      <c r="R206" s="46"/>
    </row>
    <row r="207" spans="2:18">
      <c r="B207" s="58"/>
      <c r="C207" s="59"/>
      <c r="D207" s="46"/>
      <c r="E207" s="46"/>
      <c r="F207" s="46"/>
      <c r="G207" s="46"/>
      <c r="H207" s="46"/>
      <c r="I207" s="46"/>
      <c r="J207" s="46"/>
      <c r="K207" s="46"/>
      <c r="L207" s="46"/>
      <c r="M207" s="46"/>
      <c r="N207" s="46"/>
      <c r="O207" s="46"/>
      <c r="P207" s="46"/>
      <c r="Q207" s="46"/>
      <c r="R207" s="46"/>
    </row>
    <row r="208" spans="2:18">
      <c r="B208" s="58"/>
      <c r="C208" s="59"/>
      <c r="D208" s="46"/>
      <c r="E208" s="46"/>
      <c r="F208" s="46"/>
      <c r="G208" s="46"/>
      <c r="H208" s="46"/>
      <c r="I208" s="46"/>
      <c r="J208" s="46"/>
      <c r="K208" s="46"/>
      <c r="L208" s="46"/>
      <c r="M208" s="46"/>
      <c r="N208" s="46"/>
      <c r="O208" s="46"/>
      <c r="P208" s="46"/>
      <c r="Q208" s="46"/>
      <c r="R208" s="46"/>
    </row>
    <row r="209" spans="2:18">
      <c r="B209" s="58"/>
      <c r="C209" s="59"/>
      <c r="D209" s="52"/>
      <c r="E209" s="52"/>
      <c r="F209" s="52"/>
      <c r="G209" s="52"/>
      <c r="H209" s="52"/>
      <c r="I209" s="52"/>
      <c r="J209" s="52"/>
      <c r="K209" s="52"/>
      <c r="L209" s="52"/>
      <c r="M209" s="52"/>
      <c r="N209" s="52"/>
      <c r="O209" s="52"/>
      <c r="P209" s="52"/>
      <c r="Q209" s="52"/>
      <c r="R209" s="52"/>
    </row>
    <row r="210" spans="2:18">
      <c r="B210" s="58"/>
      <c r="C210" s="59"/>
      <c r="D210" s="46"/>
      <c r="E210" s="46"/>
      <c r="F210" s="46"/>
      <c r="G210" s="46"/>
      <c r="H210" s="46"/>
      <c r="I210" s="46"/>
      <c r="J210" s="46"/>
      <c r="K210" s="46"/>
      <c r="L210" s="46"/>
      <c r="M210" s="46"/>
      <c r="N210" s="46"/>
      <c r="O210" s="46"/>
      <c r="P210" s="46"/>
      <c r="Q210" s="46"/>
      <c r="R210" s="46"/>
    </row>
    <row r="211" spans="2:18">
      <c r="B211" s="58"/>
      <c r="C211" s="59"/>
      <c r="D211" s="46"/>
      <c r="E211" s="46"/>
      <c r="F211" s="46"/>
      <c r="G211" s="46"/>
      <c r="H211" s="46"/>
      <c r="I211" s="46"/>
      <c r="J211" s="46"/>
      <c r="K211" s="46"/>
      <c r="L211" s="46"/>
      <c r="M211" s="46"/>
      <c r="N211" s="46"/>
      <c r="O211" s="46"/>
      <c r="P211" s="46"/>
      <c r="Q211" s="46"/>
      <c r="R211" s="46"/>
    </row>
    <row r="212" spans="2:18">
      <c r="B212" s="58"/>
      <c r="C212" s="59"/>
      <c r="D212" s="46"/>
      <c r="E212" s="46"/>
      <c r="F212" s="46"/>
      <c r="G212" s="46"/>
      <c r="H212" s="46"/>
      <c r="I212" s="46"/>
      <c r="J212" s="46"/>
      <c r="K212" s="46"/>
      <c r="L212" s="46"/>
      <c r="M212" s="46"/>
      <c r="N212" s="46"/>
      <c r="O212" s="46"/>
      <c r="P212" s="46"/>
      <c r="Q212" s="46"/>
      <c r="R212" s="46"/>
    </row>
    <row r="213" spans="2:18">
      <c r="B213" s="58"/>
      <c r="C213" s="59"/>
      <c r="D213" s="46"/>
      <c r="E213" s="46"/>
      <c r="F213" s="46"/>
      <c r="G213" s="46"/>
      <c r="H213" s="46"/>
      <c r="I213" s="46"/>
      <c r="J213" s="46"/>
      <c r="K213" s="46"/>
      <c r="L213" s="46"/>
      <c r="M213" s="46"/>
      <c r="N213" s="46"/>
      <c r="O213" s="46"/>
      <c r="P213" s="46"/>
      <c r="Q213" s="46"/>
      <c r="R213" s="46"/>
    </row>
    <row r="214" spans="2:18">
      <c r="B214" s="58"/>
      <c r="C214" s="59"/>
      <c r="D214" s="46"/>
      <c r="E214" s="46"/>
      <c r="F214" s="46"/>
      <c r="G214" s="46"/>
      <c r="H214" s="46"/>
      <c r="I214" s="46"/>
      <c r="J214" s="46"/>
      <c r="K214" s="46"/>
      <c r="L214" s="46"/>
      <c r="M214" s="46"/>
      <c r="N214" s="46"/>
      <c r="O214" s="46"/>
      <c r="P214" s="46"/>
      <c r="Q214" s="46"/>
      <c r="R214" s="46"/>
    </row>
    <row r="215" spans="2:18">
      <c r="B215" s="58"/>
      <c r="C215" s="59"/>
      <c r="D215" s="46"/>
      <c r="E215" s="46"/>
      <c r="F215" s="46"/>
      <c r="G215" s="46"/>
      <c r="H215" s="46"/>
      <c r="I215" s="46"/>
      <c r="J215" s="46"/>
      <c r="K215" s="46"/>
      <c r="L215" s="46"/>
      <c r="M215" s="46"/>
      <c r="N215" s="46"/>
      <c r="O215" s="46"/>
      <c r="P215" s="46"/>
      <c r="Q215" s="46"/>
      <c r="R215" s="46"/>
    </row>
    <row r="216" spans="2:18">
      <c r="B216" s="58"/>
      <c r="C216" s="59"/>
      <c r="D216" s="46"/>
      <c r="E216" s="46"/>
      <c r="F216" s="46"/>
      <c r="G216" s="46"/>
      <c r="H216" s="46"/>
      <c r="I216" s="46"/>
      <c r="J216" s="46"/>
      <c r="K216" s="46"/>
      <c r="L216" s="46"/>
      <c r="M216" s="46"/>
      <c r="N216" s="46"/>
      <c r="O216" s="46"/>
      <c r="P216" s="46"/>
      <c r="Q216" s="46"/>
      <c r="R216" s="46"/>
    </row>
    <row r="217" spans="2:18">
      <c r="B217" s="58"/>
      <c r="C217" s="59"/>
      <c r="D217" s="46"/>
      <c r="E217" s="46"/>
      <c r="F217" s="46"/>
      <c r="G217" s="46"/>
      <c r="H217" s="46"/>
      <c r="I217" s="46"/>
      <c r="J217" s="46"/>
      <c r="K217" s="46"/>
      <c r="L217" s="46"/>
      <c r="M217" s="46"/>
      <c r="N217" s="46"/>
      <c r="O217" s="46"/>
      <c r="P217" s="46"/>
      <c r="Q217" s="46"/>
      <c r="R217" s="46"/>
    </row>
    <row r="218" spans="2:18">
      <c r="B218" s="58"/>
      <c r="C218" s="59"/>
      <c r="D218" s="48"/>
      <c r="E218" s="48"/>
      <c r="F218" s="48"/>
      <c r="G218" s="48"/>
      <c r="H218" s="48"/>
      <c r="I218" s="48"/>
      <c r="J218" s="48"/>
      <c r="K218" s="48"/>
      <c r="L218" s="48"/>
      <c r="M218" s="48"/>
      <c r="N218" s="48"/>
      <c r="O218" s="48"/>
      <c r="P218" s="48"/>
      <c r="Q218" s="48"/>
      <c r="R218" s="48"/>
    </row>
    <row r="219" spans="2:18">
      <c r="B219" s="58"/>
      <c r="C219" s="59"/>
      <c r="D219" s="46"/>
      <c r="E219" s="46"/>
      <c r="F219" s="46"/>
      <c r="G219" s="46"/>
      <c r="H219" s="46"/>
      <c r="I219" s="46"/>
      <c r="J219" s="46"/>
      <c r="K219" s="46"/>
      <c r="L219" s="46"/>
      <c r="M219" s="46"/>
      <c r="N219" s="46"/>
      <c r="O219" s="46"/>
      <c r="P219" s="46"/>
      <c r="Q219" s="46"/>
      <c r="R219" s="46"/>
    </row>
    <row r="220" spans="2:18">
      <c r="B220" s="58"/>
      <c r="C220" s="59"/>
      <c r="D220" s="46"/>
      <c r="E220" s="46"/>
      <c r="F220" s="46"/>
      <c r="G220" s="46"/>
      <c r="H220" s="46"/>
      <c r="I220" s="46"/>
      <c r="J220" s="46"/>
      <c r="K220" s="46"/>
      <c r="L220" s="46"/>
      <c r="M220" s="46"/>
      <c r="N220" s="46"/>
      <c r="O220" s="46"/>
      <c r="P220" s="46"/>
      <c r="Q220" s="46"/>
      <c r="R220" s="46"/>
    </row>
    <row r="222" spans="2:18">
      <c r="B222" s="44"/>
    </row>
    <row r="223" spans="2:18">
      <c r="B223" s="58"/>
      <c r="C223" s="59"/>
      <c r="D223" s="46"/>
      <c r="E223" s="46"/>
      <c r="F223" s="46"/>
      <c r="G223" s="46"/>
      <c r="H223" s="46"/>
      <c r="I223" s="46"/>
      <c r="J223" s="46"/>
      <c r="K223" s="46"/>
      <c r="L223" s="46"/>
      <c r="M223" s="46"/>
      <c r="N223" s="46"/>
      <c r="O223" s="46"/>
      <c r="P223" s="46"/>
      <c r="Q223" s="46"/>
      <c r="R223" s="46"/>
    </row>
    <row r="224" spans="2:18">
      <c r="B224" s="58"/>
      <c r="C224" s="59"/>
      <c r="D224" s="52"/>
      <c r="E224" s="52"/>
      <c r="F224" s="52"/>
      <c r="G224" s="52"/>
      <c r="H224" s="52"/>
      <c r="I224" s="52"/>
      <c r="J224" s="52"/>
      <c r="K224" s="52"/>
      <c r="L224" s="52"/>
      <c r="M224" s="52"/>
      <c r="N224" s="52"/>
      <c r="O224" s="52"/>
      <c r="P224" s="52"/>
      <c r="Q224" s="52"/>
      <c r="R224" s="52"/>
    </row>
    <row r="225" spans="2:18">
      <c r="B225" s="58"/>
      <c r="C225" s="59"/>
      <c r="D225" s="46"/>
      <c r="E225" s="46"/>
      <c r="F225" s="46"/>
      <c r="G225" s="46"/>
      <c r="H225" s="46"/>
      <c r="I225" s="46"/>
      <c r="J225" s="46"/>
      <c r="K225" s="46"/>
      <c r="L225" s="46"/>
      <c r="M225" s="46"/>
      <c r="N225" s="46"/>
      <c r="O225" s="46"/>
      <c r="P225" s="46"/>
      <c r="Q225" s="46"/>
      <c r="R225" s="46"/>
    </row>
    <row r="226" spans="2:18">
      <c r="B226" s="58"/>
      <c r="C226" s="59"/>
      <c r="D226" s="46"/>
      <c r="E226" s="46"/>
      <c r="F226" s="46"/>
      <c r="G226" s="46"/>
      <c r="H226" s="46"/>
      <c r="I226" s="46"/>
      <c r="J226" s="46"/>
      <c r="K226" s="46"/>
      <c r="L226" s="46"/>
      <c r="M226" s="46"/>
      <c r="N226" s="46"/>
      <c r="O226" s="46"/>
      <c r="P226" s="46"/>
      <c r="Q226" s="46"/>
      <c r="R226" s="46"/>
    </row>
    <row r="227" spans="2:18">
      <c r="B227" s="58"/>
      <c r="C227" s="59"/>
      <c r="D227" s="46"/>
      <c r="E227" s="46"/>
      <c r="F227" s="46"/>
      <c r="G227" s="46"/>
      <c r="H227" s="46"/>
      <c r="I227" s="46"/>
      <c r="J227" s="46"/>
      <c r="K227" s="46"/>
      <c r="L227" s="46"/>
      <c r="M227" s="46"/>
      <c r="N227" s="46"/>
      <c r="O227" s="46"/>
      <c r="P227" s="46"/>
      <c r="Q227" s="46"/>
      <c r="R227" s="46"/>
    </row>
    <row r="228" spans="2:18">
      <c r="B228" s="58"/>
      <c r="C228" s="59"/>
      <c r="D228" s="46"/>
      <c r="E228" s="46"/>
      <c r="F228" s="46"/>
      <c r="G228" s="46"/>
      <c r="H228" s="46"/>
      <c r="I228" s="46"/>
      <c r="J228" s="46"/>
      <c r="K228" s="46"/>
      <c r="L228" s="46"/>
      <c r="M228" s="46"/>
      <c r="N228" s="46"/>
      <c r="O228" s="46"/>
      <c r="P228" s="46"/>
      <c r="Q228" s="46"/>
      <c r="R228" s="46"/>
    </row>
    <row r="229" spans="2:18">
      <c r="B229" s="58"/>
      <c r="C229" s="59"/>
      <c r="D229" s="46"/>
      <c r="E229" s="46"/>
      <c r="F229" s="46"/>
      <c r="G229" s="46"/>
      <c r="H229" s="46"/>
      <c r="I229" s="46"/>
      <c r="J229" s="46"/>
      <c r="K229" s="46"/>
      <c r="L229" s="46"/>
      <c r="M229" s="46"/>
      <c r="N229" s="46"/>
      <c r="O229" s="46"/>
      <c r="P229" s="46"/>
      <c r="Q229" s="46"/>
      <c r="R229" s="46"/>
    </row>
    <row r="230" spans="2:18">
      <c r="B230" s="58"/>
      <c r="C230" s="59"/>
      <c r="D230" s="46"/>
      <c r="E230" s="46"/>
      <c r="F230" s="46"/>
      <c r="G230" s="46"/>
      <c r="H230" s="46"/>
      <c r="I230" s="46"/>
      <c r="J230" s="46"/>
      <c r="K230" s="46"/>
      <c r="L230" s="46"/>
      <c r="M230" s="46"/>
      <c r="N230" s="46"/>
      <c r="O230" s="46"/>
      <c r="P230" s="46"/>
      <c r="Q230" s="46"/>
      <c r="R230" s="46"/>
    </row>
    <row r="231" spans="2:18">
      <c r="B231" s="58"/>
      <c r="C231" s="59"/>
      <c r="D231" s="46"/>
      <c r="E231" s="46"/>
      <c r="F231" s="46"/>
      <c r="G231" s="46"/>
      <c r="H231" s="46"/>
      <c r="I231" s="46"/>
      <c r="J231" s="46"/>
      <c r="K231" s="46"/>
      <c r="L231" s="46"/>
      <c r="M231" s="46"/>
      <c r="N231" s="46"/>
      <c r="O231" s="46"/>
      <c r="P231" s="46"/>
      <c r="Q231" s="46"/>
      <c r="R231" s="46"/>
    </row>
    <row r="232" spans="2:18">
      <c r="B232" s="58"/>
      <c r="C232" s="59"/>
      <c r="D232" s="46"/>
      <c r="E232" s="46"/>
      <c r="F232" s="46"/>
      <c r="G232" s="46"/>
      <c r="H232" s="46"/>
      <c r="I232" s="46"/>
      <c r="J232" s="46"/>
      <c r="K232" s="46"/>
      <c r="L232" s="46"/>
      <c r="M232" s="46"/>
      <c r="N232" s="46"/>
      <c r="O232" s="46"/>
      <c r="P232" s="46"/>
      <c r="Q232" s="46"/>
      <c r="R232" s="46"/>
    </row>
    <row r="233" spans="2:18">
      <c r="B233" s="58"/>
      <c r="C233" s="59"/>
      <c r="D233" s="46"/>
      <c r="E233" s="46"/>
      <c r="F233" s="46"/>
      <c r="G233" s="46"/>
      <c r="H233" s="46"/>
      <c r="I233" s="46"/>
      <c r="J233" s="46"/>
      <c r="K233" s="46"/>
      <c r="L233" s="46"/>
      <c r="M233" s="46"/>
      <c r="N233" s="46"/>
      <c r="O233" s="46"/>
      <c r="P233" s="46"/>
      <c r="Q233" s="46"/>
      <c r="R233" s="46"/>
    </row>
    <row r="234" spans="2:18">
      <c r="B234" s="58"/>
      <c r="C234" s="59"/>
      <c r="D234" s="46"/>
      <c r="E234" s="46"/>
      <c r="F234" s="46"/>
      <c r="G234" s="46"/>
      <c r="H234" s="46"/>
      <c r="I234" s="46"/>
      <c r="J234" s="46"/>
      <c r="K234" s="46"/>
      <c r="L234" s="46"/>
      <c r="M234" s="46"/>
      <c r="N234" s="46"/>
      <c r="O234" s="46"/>
      <c r="P234" s="46"/>
      <c r="Q234" s="46"/>
      <c r="R234" s="46"/>
    </row>
    <row r="235" spans="2:18">
      <c r="B235" s="58"/>
      <c r="C235" s="59"/>
      <c r="D235" s="46"/>
      <c r="E235" s="46"/>
      <c r="F235" s="46"/>
      <c r="G235" s="46"/>
      <c r="H235" s="46"/>
      <c r="I235" s="46"/>
      <c r="J235" s="46"/>
      <c r="K235" s="46"/>
      <c r="L235" s="46"/>
      <c r="M235" s="46"/>
      <c r="N235" s="46"/>
      <c r="O235" s="46"/>
      <c r="P235" s="46"/>
      <c r="Q235" s="46"/>
      <c r="R235" s="46"/>
    </row>
    <row r="236" spans="2:18">
      <c r="B236" s="58"/>
      <c r="C236" s="59"/>
      <c r="D236" s="46"/>
      <c r="E236" s="46"/>
      <c r="F236" s="46"/>
      <c r="G236" s="46"/>
      <c r="H236" s="46"/>
      <c r="I236" s="46"/>
      <c r="J236" s="46"/>
      <c r="K236" s="46"/>
      <c r="L236" s="46"/>
      <c r="M236" s="46"/>
      <c r="N236" s="46"/>
      <c r="O236" s="46"/>
      <c r="P236" s="46"/>
      <c r="Q236" s="46"/>
      <c r="R236" s="46"/>
    </row>
    <row r="237" spans="2:18">
      <c r="B237" s="58"/>
      <c r="C237" s="59"/>
      <c r="D237" s="46"/>
      <c r="E237" s="46"/>
      <c r="F237" s="46"/>
      <c r="G237" s="46"/>
      <c r="H237" s="46"/>
      <c r="I237" s="46"/>
      <c r="J237" s="46"/>
      <c r="K237" s="46"/>
      <c r="L237" s="46"/>
      <c r="M237" s="46"/>
      <c r="N237" s="46"/>
      <c r="O237" s="46"/>
      <c r="P237" s="46"/>
      <c r="Q237" s="46"/>
      <c r="R237" s="46"/>
    </row>
    <row r="238" spans="2:18">
      <c r="B238" s="58"/>
      <c r="C238" s="59"/>
      <c r="D238" s="46"/>
      <c r="E238" s="46"/>
      <c r="F238" s="46"/>
      <c r="G238" s="46"/>
      <c r="H238" s="46"/>
      <c r="I238" s="46"/>
      <c r="J238" s="46"/>
      <c r="K238" s="46"/>
      <c r="L238" s="46"/>
      <c r="M238" s="46"/>
      <c r="N238" s="46"/>
      <c r="O238" s="46"/>
      <c r="P238" s="46"/>
      <c r="Q238" s="46"/>
      <c r="R238" s="46"/>
    </row>
    <row r="239" spans="2:18">
      <c r="B239" s="58"/>
      <c r="C239" s="59"/>
      <c r="D239" s="46"/>
      <c r="E239" s="46"/>
      <c r="F239" s="46"/>
      <c r="G239" s="46"/>
      <c r="H239" s="46"/>
      <c r="I239" s="46"/>
      <c r="J239" s="46"/>
      <c r="K239" s="46"/>
      <c r="L239" s="46"/>
      <c r="M239" s="46"/>
      <c r="N239" s="46"/>
      <c r="O239" s="46"/>
      <c r="P239" s="46"/>
      <c r="Q239" s="46"/>
      <c r="R239" s="46"/>
    </row>
    <row r="240" spans="2:18">
      <c r="B240" s="58"/>
      <c r="C240" s="59"/>
      <c r="D240" s="52"/>
      <c r="E240" s="52"/>
      <c r="F240" s="52"/>
      <c r="G240" s="52"/>
      <c r="H240" s="52"/>
      <c r="I240" s="52"/>
      <c r="J240" s="52"/>
      <c r="K240" s="52"/>
      <c r="L240" s="52"/>
      <c r="M240" s="52"/>
      <c r="N240" s="52"/>
      <c r="O240" s="52"/>
      <c r="P240" s="52"/>
      <c r="Q240" s="52"/>
      <c r="R240" s="52"/>
    </row>
    <row r="241" spans="2:18">
      <c r="B241" s="58"/>
      <c r="C241" s="59"/>
      <c r="D241" s="46"/>
      <c r="E241" s="46"/>
      <c r="F241" s="46"/>
      <c r="G241" s="46"/>
      <c r="H241" s="46"/>
      <c r="I241" s="46"/>
      <c r="J241" s="46"/>
      <c r="K241" s="46"/>
      <c r="L241" s="46"/>
      <c r="M241" s="46"/>
      <c r="N241" s="46"/>
      <c r="O241" s="46"/>
      <c r="P241" s="46"/>
      <c r="Q241" s="46"/>
      <c r="R241" s="46"/>
    </row>
    <row r="242" spans="2:18">
      <c r="B242" s="58"/>
      <c r="C242" s="59"/>
      <c r="D242" s="46"/>
      <c r="E242" s="46"/>
      <c r="F242" s="46"/>
      <c r="G242" s="46"/>
      <c r="H242" s="46"/>
      <c r="I242" s="46"/>
      <c r="J242" s="46"/>
      <c r="K242" s="46"/>
      <c r="L242" s="46"/>
      <c r="M242" s="46"/>
      <c r="N242" s="46"/>
      <c r="O242" s="46"/>
      <c r="P242" s="46"/>
      <c r="Q242" s="46"/>
      <c r="R242" s="46"/>
    </row>
    <row r="243" spans="2:18">
      <c r="B243" s="58"/>
      <c r="C243" s="59"/>
      <c r="D243" s="46"/>
      <c r="E243" s="46"/>
      <c r="F243" s="46"/>
      <c r="G243" s="46"/>
      <c r="H243" s="46"/>
      <c r="I243" s="46"/>
      <c r="J243" s="46"/>
      <c r="K243" s="46"/>
      <c r="L243" s="46"/>
      <c r="M243" s="46"/>
      <c r="N243" s="46"/>
      <c r="O243" s="46"/>
      <c r="P243" s="46"/>
      <c r="Q243" s="46"/>
      <c r="R243" s="46"/>
    </row>
    <row r="244" spans="2:18">
      <c r="B244" s="58"/>
      <c r="C244" s="59"/>
      <c r="D244" s="46"/>
      <c r="E244" s="46"/>
      <c r="F244" s="46"/>
      <c r="G244" s="46"/>
      <c r="H244" s="46"/>
      <c r="I244" s="46"/>
      <c r="J244" s="46"/>
      <c r="K244" s="46"/>
      <c r="L244" s="46"/>
      <c r="M244" s="46"/>
      <c r="N244" s="46"/>
      <c r="O244" s="46"/>
      <c r="P244" s="46"/>
      <c r="Q244" s="46"/>
      <c r="R244" s="46"/>
    </row>
    <row r="245" spans="2:18">
      <c r="B245" s="58"/>
      <c r="C245" s="59"/>
      <c r="D245" s="46"/>
      <c r="E245" s="46"/>
      <c r="F245" s="46"/>
      <c r="G245" s="46"/>
      <c r="H245" s="46"/>
      <c r="I245" s="46"/>
      <c r="J245" s="46"/>
      <c r="K245" s="46"/>
      <c r="L245" s="46"/>
      <c r="M245" s="46"/>
      <c r="N245" s="46"/>
      <c r="O245" s="46"/>
      <c r="P245" s="46"/>
      <c r="Q245" s="46"/>
      <c r="R245" s="46"/>
    </row>
    <row r="246" spans="2:18">
      <c r="B246" s="58"/>
      <c r="C246" s="59"/>
      <c r="D246" s="46"/>
      <c r="E246" s="46"/>
      <c r="F246" s="46"/>
      <c r="G246" s="46"/>
      <c r="H246" s="46"/>
      <c r="I246" s="46"/>
      <c r="J246" s="46"/>
      <c r="K246" s="46"/>
      <c r="L246" s="46"/>
      <c r="M246" s="46"/>
      <c r="N246" s="46"/>
      <c r="O246" s="46"/>
      <c r="P246" s="46"/>
      <c r="Q246" s="46"/>
      <c r="R246" s="46"/>
    </row>
    <row r="247" spans="2:18">
      <c r="B247" s="58"/>
      <c r="C247" s="59"/>
      <c r="D247" s="46"/>
      <c r="E247" s="46"/>
      <c r="F247" s="46"/>
      <c r="G247" s="46"/>
      <c r="H247" s="46"/>
      <c r="I247" s="46"/>
      <c r="J247" s="46"/>
      <c r="K247" s="46"/>
      <c r="L247" s="46"/>
      <c r="M247" s="46"/>
      <c r="N247" s="46"/>
      <c r="O247" s="46"/>
      <c r="P247" s="46"/>
      <c r="Q247" s="46"/>
      <c r="R247" s="46"/>
    </row>
    <row r="248" spans="2:18">
      <c r="B248" s="58"/>
      <c r="C248" s="59"/>
      <c r="D248" s="46"/>
      <c r="E248" s="46"/>
      <c r="F248" s="46"/>
      <c r="G248" s="46"/>
      <c r="H248" s="46"/>
      <c r="I248" s="46"/>
      <c r="J248" s="46"/>
      <c r="K248" s="46"/>
      <c r="L248" s="46"/>
      <c r="M248" s="46"/>
      <c r="N248" s="46"/>
      <c r="O248" s="46"/>
      <c r="P248" s="46"/>
      <c r="Q248" s="46"/>
      <c r="R248" s="46"/>
    </row>
    <row r="249" spans="2:18">
      <c r="B249" s="58"/>
      <c r="C249" s="59"/>
      <c r="D249" s="48"/>
      <c r="E249" s="48"/>
      <c r="F249" s="48"/>
      <c r="G249" s="48"/>
      <c r="H249" s="48"/>
      <c r="I249" s="48"/>
      <c r="J249" s="48"/>
      <c r="K249" s="48"/>
      <c r="L249" s="48"/>
      <c r="M249" s="48"/>
      <c r="N249" s="48"/>
      <c r="O249" s="48"/>
      <c r="P249" s="48"/>
      <c r="Q249" s="48"/>
      <c r="R249" s="48"/>
    </row>
    <row r="250" spans="2:18">
      <c r="B250" s="58"/>
      <c r="C250" s="59"/>
      <c r="D250" s="46"/>
      <c r="E250" s="46"/>
      <c r="F250" s="46"/>
      <c r="G250" s="46"/>
      <c r="H250" s="46"/>
      <c r="I250" s="46"/>
      <c r="J250" s="46"/>
      <c r="K250" s="46"/>
      <c r="L250" s="46"/>
      <c r="M250" s="46"/>
      <c r="N250" s="46"/>
      <c r="O250" s="46"/>
      <c r="P250" s="46"/>
      <c r="Q250" s="46"/>
      <c r="R250" s="46"/>
    </row>
    <row r="251" spans="2:18">
      <c r="B251" s="58"/>
      <c r="C251" s="59"/>
      <c r="D251" s="46"/>
      <c r="E251" s="46"/>
      <c r="F251" s="46"/>
      <c r="G251" s="46"/>
      <c r="H251" s="46"/>
      <c r="I251" s="46"/>
      <c r="J251" s="46"/>
      <c r="K251" s="46"/>
      <c r="L251" s="46"/>
      <c r="M251" s="46"/>
      <c r="N251" s="46"/>
      <c r="O251" s="46"/>
      <c r="P251" s="46"/>
      <c r="Q251" s="46"/>
      <c r="R251" s="46"/>
    </row>
    <row r="253" spans="2:18">
      <c r="B253" s="44"/>
    </row>
    <row r="254" spans="2:18">
      <c r="B254" s="58"/>
      <c r="C254" s="59"/>
      <c r="D254" s="46"/>
      <c r="E254" s="46"/>
      <c r="F254" s="46"/>
      <c r="G254" s="46"/>
      <c r="H254" s="46"/>
      <c r="I254" s="46"/>
      <c r="J254" s="46"/>
      <c r="K254" s="46"/>
      <c r="L254" s="46"/>
      <c r="M254" s="46"/>
      <c r="N254" s="46"/>
      <c r="O254" s="46"/>
      <c r="P254" s="46"/>
      <c r="Q254" s="46"/>
      <c r="R254" s="46"/>
    </row>
    <row r="255" spans="2:18">
      <c r="B255" s="58"/>
      <c r="C255" s="59"/>
      <c r="D255" s="52"/>
      <c r="E255" s="52"/>
      <c r="F255" s="52"/>
      <c r="G255" s="52"/>
      <c r="H255" s="52"/>
      <c r="I255" s="52"/>
      <c r="J255" s="52"/>
      <c r="K255" s="52"/>
      <c r="L255" s="52"/>
      <c r="M255" s="52"/>
      <c r="N255" s="52"/>
      <c r="O255" s="52"/>
      <c r="P255" s="52"/>
      <c r="Q255" s="52"/>
      <c r="R255" s="52"/>
    </row>
    <row r="256" spans="2:18">
      <c r="B256" s="58"/>
      <c r="C256" s="59"/>
      <c r="D256" s="46"/>
      <c r="E256" s="46"/>
      <c r="F256" s="46"/>
      <c r="G256" s="46"/>
      <c r="H256" s="46"/>
      <c r="I256" s="46"/>
      <c r="J256" s="46"/>
      <c r="K256" s="46"/>
      <c r="L256" s="46"/>
      <c r="M256" s="46"/>
      <c r="N256" s="46"/>
      <c r="O256" s="46"/>
      <c r="P256" s="46"/>
      <c r="Q256" s="46"/>
      <c r="R256" s="46"/>
    </row>
    <row r="257" spans="2:18">
      <c r="B257" s="58"/>
      <c r="C257" s="59"/>
      <c r="D257" s="46"/>
      <c r="E257" s="46"/>
      <c r="F257" s="46"/>
      <c r="G257" s="46"/>
      <c r="H257" s="46"/>
      <c r="I257" s="46"/>
      <c r="J257" s="46"/>
      <c r="K257" s="46"/>
      <c r="L257" s="46"/>
      <c r="M257" s="46"/>
      <c r="N257" s="46"/>
      <c r="O257" s="46"/>
      <c r="P257" s="46"/>
      <c r="Q257" s="46"/>
      <c r="R257" s="46"/>
    </row>
    <row r="258" spans="2:18">
      <c r="B258" s="58"/>
      <c r="C258" s="59"/>
      <c r="D258" s="46"/>
      <c r="E258" s="46"/>
      <c r="F258" s="46"/>
      <c r="G258" s="46"/>
      <c r="H258" s="46"/>
      <c r="I258" s="46"/>
      <c r="J258" s="46"/>
      <c r="K258" s="46"/>
      <c r="L258" s="46"/>
      <c r="M258" s="46"/>
      <c r="N258" s="46"/>
      <c r="O258" s="46"/>
      <c r="P258" s="46"/>
      <c r="Q258" s="46"/>
      <c r="R258" s="46"/>
    </row>
    <row r="259" spans="2:18">
      <c r="B259" s="58"/>
      <c r="C259" s="59"/>
      <c r="D259" s="46"/>
      <c r="E259" s="46"/>
      <c r="F259" s="46"/>
      <c r="G259" s="46"/>
      <c r="H259" s="46"/>
      <c r="I259" s="46"/>
      <c r="J259" s="46"/>
      <c r="K259" s="46"/>
      <c r="L259" s="46"/>
      <c r="M259" s="46"/>
      <c r="N259" s="46"/>
      <c r="O259" s="46"/>
      <c r="P259" s="46"/>
      <c r="Q259" s="46"/>
      <c r="R259" s="46"/>
    </row>
    <row r="260" spans="2:18">
      <c r="B260" s="58"/>
      <c r="C260" s="59"/>
      <c r="D260" s="46"/>
      <c r="E260" s="46"/>
      <c r="F260" s="46"/>
      <c r="G260" s="46"/>
      <c r="H260" s="46"/>
      <c r="I260" s="46"/>
      <c r="J260" s="46"/>
      <c r="K260" s="46"/>
      <c r="L260" s="46"/>
      <c r="M260" s="46"/>
      <c r="N260" s="46"/>
      <c r="O260" s="46"/>
      <c r="P260" s="46"/>
      <c r="Q260" s="46"/>
      <c r="R260" s="46"/>
    </row>
    <row r="261" spans="2:18">
      <c r="B261" s="58"/>
      <c r="C261" s="59"/>
      <c r="D261" s="46"/>
      <c r="E261" s="46"/>
      <c r="F261" s="46"/>
      <c r="G261" s="46"/>
      <c r="H261" s="46"/>
      <c r="I261" s="46"/>
      <c r="J261" s="46"/>
      <c r="K261" s="46"/>
      <c r="L261" s="46"/>
      <c r="M261" s="46"/>
      <c r="N261" s="46"/>
      <c r="O261" s="46"/>
      <c r="P261" s="46"/>
      <c r="Q261" s="46"/>
      <c r="R261" s="46"/>
    </row>
    <row r="262" spans="2:18">
      <c r="B262" s="58"/>
      <c r="C262" s="59"/>
      <c r="D262" s="46"/>
      <c r="E262" s="46"/>
      <c r="F262" s="46"/>
      <c r="G262" s="46"/>
      <c r="H262" s="46"/>
      <c r="I262" s="46"/>
      <c r="J262" s="46"/>
      <c r="K262" s="46"/>
      <c r="L262" s="46"/>
      <c r="M262" s="46"/>
      <c r="N262" s="46"/>
      <c r="O262" s="46"/>
      <c r="P262" s="46"/>
      <c r="Q262" s="46"/>
      <c r="R262" s="46"/>
    </row>
    <row r="263" spans="2:18">
      <c r="B263" s="58"/>
      <c r="C263" s="59"/>
      <c r="D263" s="46"/>
      <c r="E263" s="46"/>
      <c r="F263" s="46"/>
      <c r="G263" s="46"/>
      <c r="H263" s="46"/>
      <c r="I263" s="46"/>
      <c r="J263" s="46"/>
      <c r="K263" s="46"/>
      <c r="L263" s="46"/>
      <c r="M263" s="46"/>
      <c r="N263" s="46"/>
      <c r="O263" s="46"/>
      <c r="P263" s="46"/>
      <c r="Q263" s="46"/>
      <c r="R263" s="46"/>
    </row>
    <row r="264" spans="2:18">
      <c r="B264" s="58"/>
      <c r="C264" s="59"/>
      <c r="D264" s="46"/>
      <c r="E264" s="46"/>
      <c r="F264" s="46"/>
      <c r="G264" s="46"/>
      <c r="H264" s="46"/>
      <c r="I264" s="46"/>
      <c r="J264" s="46"/>
      <c r="K264" s="46"/>
      <c r="L264" s="46"/>
      <c r="M264" s="46"/>
      <c r="N264" s="46"/>
      <c r="O264" s="46"/>
      <c r="P264" s="46"/>
      <c r="Q264" s="46"/>
      <c r="R264" s="46"/>
    </row>
    <row r="265" spans="2:18">
      <c r="B265" s="58"/>
      <c r="C265" s="59"/>
      <c r="D265" s="46"/>
      <c r="E265" s="46"/>
      <c r="F265" s="46"/>
      <c r="G265" s="46"/>
      <c r="H265" s="46"/>
      <c r="I265" s="46"/>
      <c r="J265" s="46"/>
      <c r="K265" s="46"/>
      <c r="L265" s="46"/>
      <c r="M265" s="46"/>
      <c r="N265" s="46"/>
      <c r="O265" s="46"/>
      <c r="P265" s="46"/>
      <c r="Q265" s="46"/>
      <c r="R265" s="46"/>
    </row>
    <row r="266" spans="2:18">
      <c r="B266" s="58"/>
      <c r="C266" s="59"/>
      <c r="D266" s="46"/>
      <c r="E266" s="46"/>
      <c r="F266" s="46"/>
      <c r="G266" s="46"/>
      <c r="H266" s="46"/>
      <c r="I266" s="46"/>
      <c r="J266" s="46"/>
      <c r="K266" s="46"/>
      <c r="L266" s="46"/>
      <c r="M266" s="46"/>
      <c r="N266" s="46"/>
      <c r="O266" s="46"/>
      <c r="P266" s="46"/>
      <c r="Q266" s="46"/>
      <c r="R266" s="46"/>
    </row>
    <row r="267" spans="2:18">
      <c r="B267" s="58"/>
      <c r="C267" s="59"/>
      <c r="D267" s="46"/>
      <c r="E267" s="46"/>
      <c r="F267" s="46"/>
      <c r="G267" s="46"/>
      <c r="H267" s="46"/>
      <c r="I267" s="46"/>
      <c r="J267" s="46"/>
      <c r="K267" s="46"/>
      <c r="L267" s="46"/>
      <c r="M267" s="46"/>
      <c r="N267" s="46"/>
      <c r="O267" s="46"/>
      <c r="P267" s="46"/>
      <c r="Q267" s="46"/>
      <c r="R267" s="46"/>
    </row>
    <row r="268" spans="2:18">
      <c r="B268" s="58"/>
      <c r="C268" s="59"/>
      <c r="D268" s="46"/>
      <c r="E268" s="46"/>
      <c r="F268" s="46"/>
      <c r="G268" s="46"/>
      <c r="H268" s="46"/>
      <c r="I268" s="46"/>
      <c r="J268" s="46"/>
      <c r="K268" s="46"/>
      <c r="L268" s="46"/>
      <c r="M268" s="46"/>
      <c r="N268" s="46"/>
      <c r="O268" s="46"/>
      <c r="P268" s="46"/>
      <c r="Q268" s="46"/>
      <c r="R268" s="46"/>
    </row>
    <row r="269" spans="2:18">
      <c r="B269" s="58"/>
      <c r="C269" s="59"/>
      <c r="D269" s="46"/>
      <c r="E269" s="46"/>
      <c r="F269" s="46"/>
      <c r="G269" s="46"/>
      <c r="H269" s="46"/>
      <c r="I269" s="46"/>
      <c r="J269" s="46"/>
      <c r="K269" s="46"/>
      <c r="L269" s="46"/>
      <c r="M269" s="46"/>
      <c r="N269" s="46"/>
      <c r="O269" s="46"/>
      <c r="P269" s="46"/>
      <c r="Q269" s="46"/>
      <c r="R269" s="46"/>
    </row>
    <row r="270" spans="2:18">
      <c r="B270" s="58"/>
      <c r="C270" s="59"/>
      <c r="D270" s="46"/>
      <c r="E270" s="46"/>
      <c r="F270" s="46"/>
      <c r="G270" s="46"/>
      <c r="H270" s="46"/>
      <c r="I270" s="46"/>
      <c r="J270" s="46"/>
      <c r="K270" s="46"/>
      <c r="L270" s="46"/>
      <c r="M270" s="46"/>
      <c r="N270" s="46"/>
      <c r="O270" s="46"/>
      <c r="P270" s="46"/>
      <c r="Q270" s="46"/>
      <c r="R270" s="46"/>
    </row>
    <row r="271" spans="2:18">
      <c r="B271" s="58"/>
      <c r="C271" s="59"/>
      <c r="D271" s="52"/>
      <c r="E271" s="52"/>
      <c r="F271" s="52"/>
      <c r="G271" s="52"/>
      <c r="H271" s="52"/>
      <c r="I271" s="52"/>
      <c r="J271" s="52"/>
      <c r="K271" s="52"/>
      <c r="L271" s="52"/>
      <c r="M271" s="52"/>
      <c r="N271" s="52"/>
      <c r="O271" s="52"/>
      <c r="P271" s="52"/>
      <c r="Q271" s="52"/>
      <c r="R271" s="52"/>
    </row>
    <row r="272" spans="2:18">
      <c r="B272" s="58"/>
      <c r="C272" s="59"/>
      <c r="D272" s="46"/>
      <c r="E272" s="46"/>
      <c r="F272" s="46"/>
      <c r="G272" s="46"/>
      <c r="H272" s="46"/>
      <c r="I272" s="46"/>
      <c r="J272" s="46"/>
      <c r="K272" s="46"/>
      <c r="L272" s="46"/>
      <c r="M272" s="46"/>
      <c r="N272" s="46"/>
      <c r="O272" s="46"/>
      <c r="P272" s="46"/>
      <c r="Q272" s="46"/>
      <c r="R272" s="46"/>
    </row>
    <row r="273" spans="2:18">
      <c r="B273" s="58"/>
      <c r="C273" s="59"/>
      <c r="D273" s="46"/>
      <c r="E273" s="46"/>
      <c r="F273" s="46"/>
      <c r="G273" s="46"/>
      <c r="H273" s="46"/>
      <c r="I273" s="46"/>
      <c r="J273" s="46"/>
      <c r="K273" s="46"/>
      <c r="L273" s="46"/>
      <c r="M273" s="46"/>
      <c r="N273" s="46"/>
      <c r="O273" s="46"/>
      <c r="P273" s="46"/>
      <c r="Q273" s="46"/>
      <c r="R273" s="46"/>
    </row>
    <row r="274" spans="2:18">
      <c r="B274" s="58"/>
      <c r="C274" s="59"/>
      <c r="D274" s="46"/>
      <c r="E274" s="46"/>
      <c r="F274" s="46"/>
      <c r="G274" s="46"/>
      <c r="H274" s="46"/>
      <c r="I274" s="46"/>
      <c r="J274" s="46"/>
      <c r="K274" s="46"/>
      <c r="L274" s="46"/>
      <c r="M274" s="46"/>
      <c r="N274" s="46"/>
      <c r="O274" s="46"/>
      <c r="P274" s="46"/>
      <c r="Q274" s="46"/>
      <c r="R274" s="46"/>
    </row>
    <row r="275" spans="2:18">
      <c r="B275" s="58"/>
      <c r="C275" s="59"/>
      <c r="D275" s="46"/>
      <c r="E275" s="46"/>
      <c r="F275" s="46"/>
      <c r="G275" s="46"/>
      <c r="H275" s="46"/>
      <c r="I275" s="46"/>
      <c r="J275" s="46"/>
      <c r="K275" s="46"/>
      <c r="L275" s="46"/>
      <c r="M275" s="46"/>
      <c r="N275" s="46"/>
      <c r="O275" s="46"/>
      <c r="P275" s="46"/>
      <c r="Q275" s="46"/>
      <c r="R275" s="46"/>
    </row>
    <row r="276" spans="2:18">
      <c r="B276" s="58"/>
      <c r="C276" s="59"/>
      <c r="D276" s="46"/>
      <c r="E276" s="46"/>
      <c r="F276" s="46"/>
      <c r="G276" s="46"/>
      <c r="H276" s="46"/>
      <c r="I276" s="46"/>
      <c r="J276" s="46"/>
      <c r="K276" s="46"/>
      <c r="L276" s="46"/>
      <c r="M276" s="46"/>
      <c r="N276" s="46"/>
      <c r="O276" s="46"/>
      <c r="P276" s="46"/>
      <c r="Q276" s="46"/>
      <c r="R276" s="46"/>
    </row>
    <row r="277" spans="2:18">
      <c r="B277" s="58"/>
      <c r="C277" s="59"/>
      <c r="D277" s="46"/>
      <c r="E277" s="46"/>
      <c r="F277" s="46"/>
      <c r="G277" s="46"/>
      <c r="H277" s="46"/>
      <c r="I277" s="46"/>
      <c r="J277" s="46"/>
      <c r="K277" s="46"/>
      <c r="L277" s="46"/>
      <c r="M277" s="46"/>
      <c r="N277" s="46"/>
      <c r="O277" s="46"/>
      <c r="P277" s="46"/>
      <c r="Q277" s="46"/>
      <c r="R277" s="46"/>
    </row>
    <row r="278" spans="2:18">
      <c r="B278" s="58"/>
      <c r="C278" s="59"/>
      <c r="D278" s="46"/>
      <c r="E278" s="46"/>
      <c r="F278" s="46"/>
      <c r="G278" s="46"/>
      <c r="H278" s="46"/>
      <c r="I278" s="46"/>
      <c r="J278" s="46"/>
      <c r="K278" s="46"/>
      <c r="L278" s="46"/>
      <c r="M278" s="46"/>
      <c r="N278" s="46"/>
      <c r="O278" s="46"/>
      <c r="P278" s="46"/>
      <c r="Q278" s="46"/>
      <c r="R278" s="46"/>
    </row>
    <row r="279" spans="2:18">
      <c r="B279" s="58"/>
      <c r="C279" s="59"/>
      <c r="D279" s="46"/>
      <c r="E279" s="46"/>
      <c r="F279" s="46"/>
      <c r="G279" s="46"/>
      <c r="H279" s="46"/>
      <c r="I279" s="46"/>
      <c r="J279" s="46"/>
      <c r="K279" s="46"/>
      <c r="L279" s="46"/>
      <c r="M279" s="46"/>
      <c r="N279" s="46"/>
      <c r="O279" s="46"/>
      <c r="P279" s="46"/>
      <c r="Q279" s="46"/>
      <c r="R279" s="46"/>
    </row>
    <row r="280" spans="2:18">
      <c r="B280" s="58"/>
      <c r="C280" s="59"/>
      <c r="D280" s="48"/>
      <c r="E280" s="48"/>
      <c r="F280" s="48"/>
      <c r="G280" s="48"/>
      <c r="H280" s="48"/>
      <c r="I280" s="48"/>
      <c r="J280" s="48"/>
      <c r="K280" s="48"/>
      <c r="L280" s="48"/>
      <c r="M280" s="48"/>
      <c r="N280" s="48"/>
      <c r="O280" s="48"/>
      <c r="P280" s="48"/>
      <c r="Q280" s="48"/>
      <c r="R280" s="48"/>
    </row>
    <row r="281" spans="2:18">
      <c r="B281" s="58"/>
      <c r="C281" s="59"/>
      <c r="D281" s="46"/>
      <c r="E281" s="46"/>
      <c r="F281" s="46"/>
      <c r="G281" s="46"/>
      <c r="H281" s="46"/>
      <c r="I281" s="46"/>
      <c r="J281" s="46"/>
      <c r="K281" s="46"/>
      <c r="L281" s="46"/>
      <c r="M281" s="46"/>
      <c r="N281" s="46"/>
      <c r="O281" s="46"/>
      <c r="P281" s="46"/>
      <c r="Q281" s="46"/>
      <c r="R281" s="46"/>
    </row>
    <row r="282" spans="2:18">
      <c r="B282" s="58"/>
      <c r="C282" s="59"/>
      <c r="D282" s="46"/>
      <c r="E282" s="46"/>
      <c r="F282" s="46"/>
      <c r="G282" s="46"/>
      <c r="H282" s="46"/>
      <c r="I282" s="46"/>
      <c r="J282" s="46"/>
      <c r="K282" s="46"/>
      <c r="L282" s="46"/>
      <c r="M282" s="46"/>
      <c r="N282" s="46"/>
      <c r="O282" s="46"/>
      <c r="P282" s="46"/>
      <c r="Q282" s="46"/>
      <c r="R282" s="46"/>
    </row>
    <row r="284" spans="2:18">
      <c r="B284" s="44"/>
    </row>
    <row r="285" spans="2:18">
      <c r="B285" s="58"/>
      <c r="C285" s="59"/>
      <c r="D285" s="46"/>
      <c r="E285" s="46"/>
      <c r="F285" s="46"/>
      <c r="G285" s="46"/>
      <c r="H285" s="46"/>
      <c r="I285" s="46"/>
      <c r="J285" s="46"/>
      <c r="K285" s="46"/>
      <c r="L285" s="46"/>
      <c r="M285" s="46"/>
      <c r="N285" s="46"/>
      <c r="O285" s="46"/>
      <c r="P285" s="46"/>
      <c r="Q285" s="46"/>
      <c r="R285" s="46"/>
    </row>
    <row r="286" spans="2:18">
      <c r="B286" s="58"/>
      <c r="C286" s="59"/>
      <c r="D286" s="52"/>
      <c r="E286" s="52"/>
      <c r="F286" s="52"/>
      <c r="G286" s="52"/>
      <c r="H286" s="52"/>
      <c r="I286" s="52"/>
      <c r="J286" s="52"/>
      <c r="K286" s="52"/>
      <c r="L286" s="52"/>
      <c r="M286" s="52"/>
      <c r="N286" s="52"/>
      <c r="O286" s="52"/>
      <c r="P286" s="52"/>
      <c r="Q286" s="52"/>
      <c r="R286" s="52"/>
    </row>
    <row r="287" spans="2:18">
      <c r="B287" s="58"/>
      <c r="C287" s="59"/>
      <c r="D287" s="46"/>
      <c r="E287" s="46"/>
      <c r="F287" s="46"/>
      <c r="G287" s="46"/>
      <c r="H287" s="46"/>
      <c r="I287" s="46"/>
      <c r="J287" s="46"/>
      <c r="K287" s="46"/>
      <c r="L287" s="46"/>
      <c r="M287" s="46"/>
      <c r="N287" s="46"/>
      <c r="O287" s="46"/>
      <c r="P287" s="46"/>
      <c r="Q287" s="46"/>
      <c r="R287" s="46"/>
    </row>
    <row r="288" spans="2:18">
      <c r="B288" s="58"/>
      <c r="C288" s="59"/>
      <c r="D288" s="46"/>
      <c r="E288" s="46"/>
      <c r="F288" s="46"/>
      <c r="G288" s="46"/>
      <c r="H288" s="46"/>
      <c r="I288" s="46"/>
      <c r="J288" s="46"/>
      <c r="K288" s="46"/>
      <c r="L288" s="46"/>
      <c r="M288" s="46"/>
      <c r="N288" s="46"/>
      <c r="O288" s="46"/>
      <c r="P288" s="46"/>
      <c r="Q288" s="46"/>
      <c r="R288" s="46"/>
    </row>
    <row r="289" spans="2:18">
      <c r="B289" s="58"/>
      <c r="C289" s="59"/>
      <c r="D289" s="46"/>
      <c r="E289" s="46"/>
      <c r="F289" s="46"/>
      <c r="G289" s="46"/>
      <c r="H289" s="46"/>
      <c r="I289" s="46"/>
      <c r="J289" s="46"/>
      <c r="K289" s="46"/>
      <c r="L289" s="46"/>
      <c r="M289" s="46"/>
      <c r="N289" s="46"/>
      <c r="O289" s="46"/>
      <c r="P289" s="46"/>
      <c r="Q289" s="46"/>
      <c r="R289" s="46"/>
    </row>
    <row r="290" spans="2:18">
      <c r="B290" s="58"/>
      <c r="C290" s="59"/>
      <c r="D290" s="46"/>
      <c r="E290" s="46"/>
      <c r="F290" s="46"/>
      <c r="G290" s="46"/>
      <c r="H290" s="46"/>
      <c r="I290" s="46"/>
      <c r="J290" s="46"/>
      <c r="K290" s="46"/>
      <c r="L290" s="46"/>
      <c r="M290" s="46"/>
      <c r="N290" s="46"/>
      <c r="O290" s="46"/>
      <c r="P290" s="46"/>
      <c r="Q290" s="46"/>
      <c r="R290" s="46"/>
    </row>
    <row r="291" spans="2:18">
      <c r="B291" s="58"/>
      <c r="C291" s="59"/>
      <c r="D291" s="46"/>
      <c r="E291" s="46"/>
      <c r="F291" s="46"/>
      <c r="G291" s="46"/>
      <c r="H291" s="46"/>
      <c r="I291" s="46"/>
      <c r="J291" s="46"/>
      <c r="K291" s="46"/>
      <c r="L291" s="46"/>
      <c r="M291" s="46"/>
      <c r="N291" s="46"/>
      <c r="O291" s="46"/>
      <c r="P291" s="46"/>
      <c r="Q291" s="46"/>
      <c r="R291" s="46"/>
    </row>
    <row r="292" spans="2:18">
      <c r="B292" s="58"/>
      <c r="C292" s="59"/>
      <c r="D292" s="46"/>
      <c r="E292" s="46"/>
      <c r="F292" s="46"/>
      <c r="G292" s="46"/>
      <c r="H292" s="46"/>
      <c r="I292" s="46"/>
      <c r="J292" s="46"/>
      <c r="K292" s="46"/>
      <c r="L292" s="46"/>
      <c r="M292" s="46"/>
      <c r="N292" s="46"/>
      <c r="O292" s="46"/>
      <c r="P292" s="46"/>
      <c r="Q292" s="46"/>
      <c r="R292" s="46"/>
    </row>
    <row r="293" spans="2:18">
      <c r="B293" s="58"/>
      <c r="C293" s="59"/>
      <c r="D293" s="46"/>
      <c r="E293" s="46"/>
      <c r="F293" s="46"/>
      <c r="G293" s="46"/>
      <c r="H293" s="46"/>
      <c r="I293" s="46"/>
      <c r="J293" s="46"/>
      <c r="K293" s="46"/>
      <c r="L293" s="46"/>
      <c r="M293" s="46"/>
      <c r="N293" s="46"/>
      <c r="O293" s="46"/>
      <c r="P293" s="46"/>
      <c r="Q293" s="46"/>
      <c r="R293" s="46"/>
    </row>
    <row r="294" spans="2:18">
      <c r="B294" s="58"/>
      <c r="C294" s="59"/>
      <c r="D294" s="46"/>
      <c r="E294" s="46"/>
      <c r="F294" s="46"/>
      <c r="G294" s="46"/>
      <c r="H294" s="46"/>
      <c r="I294" s="46"/>
      <c r="J294" s="46"/>
      <c r="K294" s="46"/>
      <c r="L294" s="46"/>
      <c r="M294" s="46"/>
      <c r="N294" s="46"/>
      <c r="O294" s="46"/>
      <c r="P294" s="46"/>
      <c r="Q294" s="46"/>
      <c r="R294" s="46"/>
    </row>
    <row r="295" spans="2:18">
      <c r="B295" s="58"/>
      <c r="C295" s="59"/>
      <c r="D295" s="46"/>
      <c r="E295" s="46"/>
      <c r="F295" s="46"/>
      <c r="G295" s="46"/>
      <c r="H295" s="46"/>
      <c r="I295" s="46"/>
      <c r="J295" s="46"/>
      <c r="K295" s="46"/>
      <c r="L295" s="46"/>
      <c r="M295" s="46"/>
      <c r="N295" s="46"/>
      <c r="O295" s="46"/>
      <c r="P295" s="46"/>
      <c r="Q295" s="46"/>
      <c r="R295" s="46"/>
    </row>
    <row r="296" spans="2:18">
      <c r="B296" s="58"/>
      <c r="C296" s="59"/>
      <c r="D296" s="46"/>
      <c r="E296" s="46"/>
      <c r="F296" s="46"/>
      <c r="G296" s="46"/>
      <c r="H296" s="46"/>
      <c r="I296" s="46"/>
      <c r="J296" s="46"/>
      <c r="K296" s="46"/>
      <c r="L296" s="46"/>
      <c r="M296" s="46"/>
      <c r="N296" s="46"/>
      <c r="O296" s="46"/>
      <c r="P296" s="46"/>
      <c r="Q296" s="46"/>
      <c r="R296" s="46"/>
    </row>
    <row r="297" spans="2:18">
      <c r="B297" s="58"/>
      <c r="C297" s="59"/>
      <c r="D297" s="46"/>
      <c r="E297" s="46"/>
      <c r="F297" s="46"/>
      <c r="G297" s="46"/>
      <c r="H297" s="46"/>
      <c r="I297" s="46"/>
      <c r="J297" s="46"/>
      <c r="K297" s="46"/>
      <c r="L297" s="46"/>
      <c r="M297" s="46"/>
      <c r="N297" s="46"/>
      <c r="O297" s="46"/>
      <c r="P297" s="46"/>
      <c r="Q297" s="46"/>
      <c r="R297" s="46"/>
    </row>
    <row r="298" spans="2:18">
      <c r="B298" s="58"/>
      <c r="C298" s="59"/>
      <c r="D298" s="46"/>
      <c r="E298" s="46"/>
      <c r="F298" s="46"/>
      <c r="G298" s="46"/>
      <c r="H298" s="46"/>
      <c r="I298" s="46"/>
      <c r="J298" s="46"/>
      <c r="K298" s="46"/>
      <c r="L298" s="46"/>
      <c r="M298" s="46"/>
      <c r="N298" s="46"/>
      <c r="O298" s="46"/>
      <c r="P298" s="46"/>
      <c r="Q298" s="46"/>
      <c r="R298" s="46"/>
    </row>
    <row r="299" spans="2:18">
      <c r="B299" s="58"/>
      <c r="C299" s="59"/>
      <c r="D299" s="46"/>
      <c r="E299" s="46"/>
      <c r="F299" s="46"/>
      <c r="G299" s="46"/>
      <c r="H299" s="46"/>
      <c r="I299" s="46"/>
      <c r="J299" s="46"/>
      <c r="K299" s="46"/>
      <c r="L299" s="46"/>
      <c r="M299" s="46"/>
      <c r="N299" s="46"/>
      <c r="O299" s="46"/>
      <c r="P299" s="46"/>
      <c r="Q299" s="46"/>
      <c r="R299" s="46"/>
    </row>
    <row r="300" spans="2:18">
      <c r="B300" s="58"/>
      <c r="C300" s="59"/>
      <c r="D300" s="46"/>
      <c r="E300" s="46"/>
      <c r="F300" s="46"/>
      <c r="G300" s="46"/>
      <c r="H300" s="46"/>
      <c r="I300" s="46"/>
      <c r="J300" s="46"/>
      <c r="K300" s="46"/>
      <c r="L300" s="46"/>
      <c r="M300" s="46"/>
      <c r="N300" s="46"/>
      <c r="O300" s="46"/>
      <c r="P300" s="46"/>
      <c r="Q300" s="46"/>
      <c r="R300" s="46"/>
    </row>
    <row r="301" spans="2:18">
      <c r="B301" s="58"/>
      <c r="C301" s="59"/>
      <c r="D301" s="46"/>
      <c r="E301" s="46"/>
      <c r="F301" s="46"/>
      <c r="G301" s="46"/>
      <c r="H301" s="46"/>
      <c r="I301" s="46"/>
      <c r="J301" s="46"/>
      <c r="K301" s="46"/>
      <c r="L301" s="46"/>
      <c r="M301" s="46"/>
      <c r="N301" s="46"/>
      <c r="O301" s="46"/>
      <c r="P301" s="46"/>
      <c r="Q301" s="46"/>
      <c r="R301" s="46"/>
    </row>
    <row r="302" spans="2:18">
      <c r="B302" s="58"/>
      <c r="C302" s="59"/>
      <c r="D302" s="52"/>
      <c r="E302" s="52"/>
      <c r="F302" s="52"/>
      <c r="G302" s="52"/>
      <c r="H302" s="52"/>
      <c r="I302" s="52"/>
      <c r="J302" s="52"/>
      <c r="K302" s="52"/>
      <c r="L302" s="52"/>
      <c r="M302" s="52"/>
      <c r="N302" s="52"/>
      <c r="O302" s="52"/>
      <c r="P302" s="52"/>
      <c r="Q302" s="52"/>
      <c r="R302" s="52"/>
    </row>
    <row r="303" spans="2:18">
      <c r="B303" s="58"/>
      <c r="C303" s="59"/>
      <c r="D303" s="46"/>
      <c r="E303" s="46"/>
      <c r="F303" s="46"/>
      <c r="G303" s="46"/>
      <c r="H303" s="46"/>
      <c r="I303" s="46"/>
      <c r="J303" s="46"/>
      <c r="K303" s="46"/>
      <c r="L303" s="46"/>
      <c r="M303" s="46"/>
      <c r="N303" s="46"/>
      <c r="O303" s="46"/>
      <c r="P303" s="46"/>
      <c r="Q303" s="46"/>
      <c r="R303" s="46"/>
    </row>
    <row r="304" spans="2:18">
      <c r="B304" s="58"/>
      <c r="C304" s="59"/>
      <c r="D304" s="46"/>
      <c r="E304" s="46"/>
      <c r="F304" s="46"/>
      <c r="G304" s="46"/>
      <c r="H304" s="46"/>
      <c r="I304" s="46"/>
      <c r="J304" s="46"/>
      <c r="K304" s="46"/>
      <c r="L304" s="46"/>
      <c r="M304" s="46"/>
      <c r="N304" s="46"/>
      <c r="O304" s="46"/>
      <c r="P304" s="46"/>
      <c r="Q304" s="46"/>
      <c r="R304" s="46"/>
    </row>
    <row r="305" spans="2:18">
      <c r="B305" s="58"/>
      <c r="C305" s="59"/>
      <c r="D305" s="46"/>
      <c r="E305" s="46"/>
      <c r="F305" s="46"/>
      <c r="G305" s="46"/>
      <c r="H305" s="46"/>
      <c r="I305" s="46"/>
      <c r="J305" s="46"/>
      <c r="K305" s="46"/>
      <c r="L305" s="46"/>
      <c r="M305" s="46"/>
      <c r="N305" s="46"/>
      <c r="O305" s="46"/>
      <c r="P305" s="46"/>
      <c r="Q305" s="46"/>
      <c r="R305" s="46"/>
    </row>
    <row r="306" spans="2:18">
      <c r="B306" s="58"/>
      <c r="C306" s="59"/>
      <c r="D306" s="46"/>
      <c r="E306" s="46"/>
      <c r="F306" s="46"/>
      <c r="G306" s="46"/>
      <c r="H306" s="46"/>
      <c r="I306" s="46"/>
      <c r="J306" s="46"/>
      <c r="K306" s="46"/>
      <c r="L306" s="46"/>
      <c r="M306" s="46"/>
      <c r="N306" s="46"/>
      <c r="O306" s="46"/>
      <c r="P306" s="46"/>
      <c r="Q306" s="46"/>
      <c r="R306" s="46"/>
    </row>
    <row r="307" spans="2:18">
      <c r="B307" s="58"/>
      <c r="C307" s="59"/>
      <c r="D307" s="46"/>
      <c r="E307" s="46"/>
      <c r="F307" s="46"/>
      <c r="G307" s="46"/>
      <c r="H307" s="46"/>
      <c r="I307" s="46"/>
      <c r="J307" s="46"/>
      <c r="K307" s="46"/>
      <c r="L307" s="46"/>
      <c r="M307" s="46"/>
      <c r="N307" s="46"/>
      <c r="O307" s="46"/>
      <c r="P307" s="46"/>
      <c r="Q307" s="46"/>
      <c r="R307" s="46"/>
    </row>
    <row r="308" spans="2:18">
      <c r="B308" s="58"/>
      <c r="C308" s="59"/>
      <c r="D308" s="46"/>
      <c r="E308" s="46"/>
      <c r="F308" s="46"/>
      <c r="G308" s="46"/>
      <c r="H308" s="46"/>
      <c r="I308" s="46"/>
      <c r="J308" s="46"/>
      <c r="K308" s="46"/>
      <c r="L308" s="46"/>
      <c r="M308" s="46"/>
      <c r="N308" s="46"/>
      <c r="O308" s="46"/>
      <c r="P308" s="46"/>
      <c r="Q308" s="46"/>
      <c r="R308" s="46"/>
    </row>
    <row r="309" spans="2:18">
      <c r="B309" s="58"/>
      <c r="C309" s="59"/>
      <c r="D309" s="46"/>
      <c r="E309" s="46"/>
      <c r="F309" s="46"/>
      <c r="G309" s="46"/>
      <c r="H309" s="46"/>
      <c r="I309" s="46"/>
      <c r="J309" s="46"/>
      <c r="K309" s="46"/>
      <c r="L309" s="46"/>
      <c r="M309" s="46"/>
      <c r="N309" s="46"/>
      <c r="O309" s="46"/>
      <c r="P309" s="46"/>
      <c r="Q309" s="46"/>
      <c r="R309" s="46"/>
    </row>
    <row r="310" spans="2:18">
      <c r="B310" s="58"/>
      <c r="C310" s="59"/>
      <c r="D310" s="46"/>
      <c r="E310" s="46"/>
      <c r="F310" s="46"/>
      <c r="G310" s="46"/>
      <c r="H310" s="46"/>
      <c r="I310" s="46"/>
      <c r="J310" s="46"/>
      <c r="K310" s="46"/>
      <c r="L310" s="46"/>
      <c r="M310" s="46"/>
      <c r="N310" s="46"/>
      <c r="O310" s="46"/>
      <c r="P310" s="46"/>
      <c r="Q310" s="46"/>
      <c r="R310" s="46"/>
    </row>
    <row r="311" spans="2:18">
      <c r="B311" s="58"/>
      <c r="C311" s="59"/>
      <c r="D311" s="48"/>
      <c r="E311" s="48"/>
      <c r="F311" s="48"/>
      <c r="G311" s="48"/>
      <c r="H311" s="48"/>
      <c r="I311" s="48"/>
      <c r="J311" s="48"/>
      <c r="K311" s="48"/>
      <c r="L311" s="48"/>
      <c r="M311" s="48"/>
      <c r="N311" s="48"/>
      <c r="O311" s="48"/>
      <c r="P311" s="48"/>
      <c r="Q311" s="48"/>
      <c r="R311" s="48"/>
    </row>
    <row r="312" spans="2:18">
      <c r="B312" s="58"/>
      <c r="C312" s="59"/>
      <c r="D312" s="46"/>
      <c r="E312" s="46"/>
      <c r="F312" s="46"/>
      <c r="G312" s="46"/>
      <c r="H312" s="46"/>
      <c r="I312" s="46"/>
      <c r="J312" s="46"/>
      <c r="K312" s="46"/>
      <c r="L312" s="46"/>
      <c r="M312" s="46"/>
      <c r="N312" s="46"/>
      <c r="O312" s="46"/>
      <c r="P312" s="46"/>
      <c r="Q312" s="46"/>
      <c r="R312" s="46"/>
    </row>
    <row r="313" spans="2:18">
      <c r="B313" s="58"/>
      <c r="C313" s="59"/>
      <c r="D313" s="46"/>
      <c r="E313" s="46"/>
      <c r="F313" s="46"/>
      <c r="G313" s="46"/>
      <c r="H313" s="46"/>
      <c r="I313" s="46"/>
      <c r="J313" s="46"/>
      <c r="K313" s="46"/>
      <c r="L313" s="46"/>
      <c r="M313" s="46"/>
      <c r="N313" s="46"/>
      <c r="O313" s="46"/>
      <c r="P313" s="46"/>
      <c r="Q313" s="46"/>
      <c r="R313" s="46"/>
    </row>
    <row r="315" spans="2:18">
      <c r="B315" s="44"/>
    </row>
    <row r="316" spans="2:18">
      <c r="B316" s="58"/>
      <c r="C316" s="59"/>
      <c r="D316" s="46"/>
      <c r="E316" s="46"/>
      <c r="F316" s="46"/>
      <c r="G316" s="46"/>
      <c r="H316" s="46"/>
      <c r="I316" s="46"/>
      <c r="J316" s="46"/>
      <c r="K316" s="46"/>
      <c r="L316" s="46"/>
      <c r="M316" s="46"/>
      <c r="N316" s="46"/>
      <c r="O316" s="46"/>
      <c r="P316" s="46"/>
      <c r="Q316" s="46"/>
      <c r="R316" s="46"/>
    </row>
    <row r="317" spans="2:18">
      <c r="B317" s="58"/>
      <c r="C317" s="59"/>
      <c r="D317" s="52"/>
      <c r="E317" s="52"/>
      <c r="F317" s="52"/>
      <c r="G317" s="52"/>
      <c r="H317" s="52"/>
      <c r="I317" s="52"/>
      <c r="J317" s="52"/>
      <c r="K317" s="52"/>
      <c r="L317" s="52"/>
      <c r="M317" s="52"/>
      <c r="N317" s="52"/>
      <c r="O317" s="52"/>
      <c r="P317" s="52"/>
      <c r="Q317" s="52"/>
      <c r="R317" s="52"/>
    </row>
    <row r="318" spans="2:18">
      <c r="B318" s="58"/>
      <c r="C318" s="59"/>
      <c r="D318" s="46"/>
      <c r="E318" s="46"/>
      <c r="F318" s="46"/>
      <c r="G318" s="46"/>
      <c r="H318" s="46"/>
      <c r="I318" s="46"/>
      <c r="J318" s="46"/>
      <c r="K318" s="46"/>
      <c r="L318" s="46"/>
      <c r="M318" s="46"/>
      <c r="N318" s="46"/>
      <c r="O318" s="46"/>
      <c r="P318" s="46"/>
      <c r="Q318" s="46"/>
      <c r="R318" s="46"/>
    </row>
    <row r="319" spans="2:18">
      <c r="B319" s="58"/>
      <c r="C319" s="59"/>
      <c r="D319" s="46"/>
      <c r="E319" s="46"/>
      <c r="F319" s="46"/>
      <c r="G319" s="46"/>
      <c r="H319" s="46"/>
      <c r="I319" s="46"/>
      <c r="J319" s="46"/>
      <c r="K319" s="46"/>
      <c r="L319" s="46"/>
      <c r="M319" s="46"/>
      <c r="N319" s="46"/>
      <c r="O319" s="46"/>
      <c r="P319" s="46"/>
      <c r="Q319" s="46"/>
      <c r="R319" s="46"/>
    </row>
    <row r="320" spans="2:18">
      <c r="B320" s="58"/>
      <c r="C320" s="59"/>
      <c r="D320" s="46"/>
      <c r="E320" s="46"/>
      <c r="F320" s="46"/>
      <c r="G320" s="46"/>
      <c r="H320" s="46"/>
      <c r="I320" s="46"/>
      <c r="J320" s="46"/>
      <c r="K320" s="46"/>
      <c r="L320" s="46"/>
      <c r="M320" s="46"/>
      <c r="N320" s="46"/>
      <c r="O320" s="46"/>
      <c r="P320" s="46"/>
      <c r="Q320" s="46"/>
      <c r="R320" s="46"/>
    </row>
    <row r="321" spans="2:18">
      <c r="B321" s="58"/>
      <c r="C321" s="59"/>
      <c r="D321" s="46"/>
      <c r="E321" s="46"/>
      <c r="F321" s="46"/>
      <c r="G321" s="46"/>
      <c r="H321" s="46"/>
      <c r="I321" s="46"/>
      <c r="J321" s="46"/>
      <c r="K321" s="46"/>
      <c r="L321" s="46"/>
      <c r="M321" s="46"/>
      <c r="N321" s="46"/>
      <c r="O321" s="46"/>
      <c r="P321" s="46"/>
      <c r="Q321" s="46"/>
      <c r="R321" s="46"/>
    </row>
    <row r="322" spans="2:18">
      <c r="B322" s="58"/>
      <c r="C322" s="59"/>
      <c r="D322" s="46"/>
      <c r="E322" s="46"/>
      <c r="F322" s="46"/>
      <c r="G322" s="46"/>
      <c r="H322" s="46"/>
      <c r="I322" s="46"/>
      <c r="J322" s="46"/>
      <c r="K322" s="46"/>
      <c r="L322" s="46"/>
      <c r="M322" s="46"/>
      <c r="N322" s="46"/>
      <c r="O322" s="46"/>
      <c r="P322" s="46"/>
      <c r="Q322" s="46"/>
      <c r="R322" s="46"/>
    </row>
    <row r="323" spans="2:18">
      <c r="B323" s="58"/>
      <c r="C323" s="59"/>
      <c r="D323" s="46"/>
      <c r="E323" s="46"/>
      <c r="F323" s="46"/>
      <c r="G323" s="46"/>
      <c r="H323" s="46"/>
      <c r="I323" s="46"/>
      <c r="J323" s="46"/>
      <c r="K323" s="46"/>
      <c r="L323" s="46"/>
      <c r="M323" s="46"/>
      <c r="N323" s="46"/>
      <c r="O323" s="46"/>
      <c r="P323" s="46"/>
      <c r="Q323" s="46"/>
      <c r="R323" s="46"/>
    </row>
    <row r="324" spans="2:18">
      <c r="B324" s="58"/>
      <c r="C324" s="59"/>
      <c r="D324" s="46"/>
      <c r="E324" s="46"/>
      <c r="F324" s="46"/>
      <c r="G324" s="46"/>
      <c r="H324" s="46"/>
      <c r="I324" s="46"/>
      <c r="J324" s="46"/>
      <c r="K324" s="46"/>
      <c r="L324" s="46"/>
      <c r="M324" s="46"/>
      <c r="N324" s="46"/>
      <c r="O324" s="46"/>
      <c r="P324" s="46"/>
      <c r="Q324" s="46"/>
      <c r="R324" s="46"/>
    </row>
    <row r="325" spans="2:18">
      <c r="B325" s="58"/>
      <c r="C325" s="59"/>
      <c r="D325" s="46"/>
      <c r="E325" s="46"/>
      <c r="F325" s="46"/>
      <c r="G325" s="46"/>
      <c r="H325" s="46"/>
      <c r="I325" s="46"/>
      <c r="J325" s="46"/>
      <c r="K325" s="46"/>
      <c r="L325" s="46"/>
      <c r="M325" s="46"/>
      <c r="N325" s="46"/>
      <c r="O325" s="46"/>
      <c r="P325" s="46"/>
      <c r="Q325" s="46"/>
      <c r="R325" s="46"/>
    </row>
    <row r="326" spans="2:18">
      <c r="B326" s="58"/>
      <c r="C326" s="59"/>
      <c r="D326" s="46"/>
      <c r="E326" s="46"/>
      <c r="F326" s="46"/>
      <c r="G326" s="46"/>
      <c r="H326" s="46"/>
      <c r="I326" s="46"/>
      <c r="J326" s="46"/>
      <c r="K326" s="46"/>
      <c r="L326" s="46"/>
      <c r="M326" s="46"/>
      <c r="N326" s="46"/>
      <c r="O326" s="46"/>
      <c r="P326" s="46"/>
      <c r="Q326" s="46"/>
      <c r="R326" s="46"/>
    </row>
    <row r="327" spans="2:18">
      <c r="B327" s="58"/>
      <c r="C327" s="59"/>
      <c r="D327" s="46"/>
      <c r="E327" s="46"/>
      <c r="F327" s="46"/>
      <c r="G327" s="46"/>
      <c r="H327" s="46"/>
      <c r="I327" s="46"/>
      <c r="J327" s="46"/>
      <c r="K327" s="46"/>
      <c r="L327" s="46"/>
      <c r="M327" s="46"/>
      <c r="N327" s="46"/>
      <c r="O327" s="46"/>
      <c r="P327" s="46"/>
      <c r="Q327" s="46"/>
      <c r="R327" s="46"/>
    </row>
    <row r="328" spans="2:18">
      <c r="B328" s="58"/>
      <c r="C328" s="59"/>
      <c r="D328" s="46"/>
      <c r="E328" s="46"/>
      <c r="F328" s="46"/>
      <c r="G328" s="46"/>
      <c r="H328" s="46"/>
      <c r="I328" s="46"/>
      <c r="J328" s="46"/>
      <c r="K328" s="46"/>
      <c r="L328" s="46"/>
      <c r="M328" s="46"/>
      <c r="N328" s="46"/>
      <c r="O328" s="46"/>
      <c r="P328" s="46"/>
      <c r="Q328" s="46"/>
      <c r="R328" s="46"/>
    </row>
    <row r="329" spans="2:18">
      <c r="B329" s="58"/>
      <c r="C329" s="59"/>
      <c r="D329" s="46"/>
      <c r="E329" s="46"/>
      <c r="F329" s="46"/>
      <c r="G329" s="46"/>
      <c r="H329" s="46"/>
      <c r="I329" s="46"/>
      <c r="J329" s="46"/>
      <c r="K329" s="46"/>
      <c r="L329" s="46"/>
      <c r="M329" s="46"/>
      <c r="N329" s="46"/>
      <c r="O329" s="46"/>
      <c r="P329" s="46"/>
      <c r="Q329" s="46"/>
      <c r="R329" s="46"/>
    </row>
    <row r="330" spans="2:18">
      <c r="B330" s="58"/>
      <c r="C330" s="59"/>
      <c r="D330" s="46"/>
      <c r="E330" s="46"/>
      <c r="F330" s="46"/>
      <c r="G330" s="46"/>
      <c r="H330" s="46"/>
      <c r="I330" s="46"/>
      <c r="J330" s="46"/>
      <c r="K330" s="46"/>
      <c r="L330" s="46"/>
      <c r="M330" s="46"/>
      <c r="N330" s="46"/>
      <c r="O330" s="46"/>
      <c r="P330" s="46"/>
      <c r="Q330" s="46"/>
      <c r="R330" s="46"/>
    </row>
    <row r="331" spans="2:18">
      <c r="B331" s="58"/>
      <c r="C331" s="59"/>
      <c r="D331" s="46"/>
      <c r="E331" s="46"/>
      <c r="F331" s="46"/>
      <c r="G331" s="46"/>
      <c r="H331" s="46"/>
      <c r="I331" s="46"/>
      <c r="J331" s="46"/>
      <c r="K331" s="46"/>
      <c r="L331" s="46"/>
      <c r="M331" s="46"/>
      <c r="N331" s="46"/>
      <c r="O331" s="46"/>
      <c r="P331" s="46"/>
      <c r="Q331" s="46"/>
      <c r="R331" s="46"/>
    </row>
    <row r="332" spans="2:18">
      <c r="B332" s="58"/>
      <c r="C332" s="59"/>
      <c r="D332" s="46"/>
      <c r="E332" s="46"/>
      <c r="F332" s="46"/>
      <c r="G332" s="46"/>
      <c r="H332" s="46"/>
      <c r="I332" s="46"/>
      <c r="J332" s="46"/>
      <c r="K332" s="46"/>
      <c r="L332" s="46"/>
      <c r="M332" s="46"/>
      <c r="N332" s="46"/>
      <c r="O332" s="46"/>
      <c r="P332" s="46"/>
      <c r="Q332" s="46"/>
      <c r="R332" s="46"/>
    </row>
    <row r="333" spans="2:18">
      <c r="B333" s="58"/>
      <c r="C333" s="59"/>
      <c r="D333" s="52"/>
      <c r="E333" s="52"/>
      <c r="F333" s="52"/>
      <c r="G333" s="52"/>
      <c r="H333" s="52"/>
      <c r="I333" s="52"/>
      <c r="J333" s="52"/>
      <c r="K333" s="52"/>
      <c r="L333" s="52"/>
      <c r="M333" s="52"/>
      <c r="N333" s="52"/>
      <c r="O333" s="52"/>
      <c r="P333" s="52"/>
      <c r="Q333" s="52"/>
      <c r="R333" s="52"/>
    </row>
    <row r="334" spans="2:18">
      <c r="B334" s="58"/>
      <c r="C334" s="59"/>
      <c r="D334" s="46"/>
      <c r="E334" s="46"/>
      <c r="F334" s="46"/>
      <c r="G334" s="46"/>
      <c r="H334" s="46"/>
      <c r="I334" s="46"/>
      <c r="J334" s="46"/>
      <c r="K334" s="46"/>
      <c r="L334" s="46"/>
      <c r="M334" s="46"/>
      <c r="N334" s="46"/>
      <c r="O334" s="46"/>
      <c r="P334" s="46"/>
      <c r="Q334" s="46"/>
      <c r="R334" s="46"/>
    </row>
    <row r="335" spans="2:18">
      <c r="B335" s="58"/>
      <c r="C335" s="59"/>
      <c r="D335" s="46"/>
      <c r="E335" s="46"/>
      <c r="F335" s="46"/>
      <c r="G335" s="46"/>
      <c r="H335" s="46"/>
      <c r="I335" s="46"/>
      <c r="J335" s="46"/>
      <c r="K335" s="46"/>
      <c r="L335" s="46"/>
      <c r="M335" s="46"/>
      <c r="N335" s="46"/>
      <c r="O335" s="46"/>
      <c r="P335" s="46"/>
      <c r="Q335" s="46"/>
      <c r="R335" s="46"/>
    </row>
    <row r="336" spans="2:18">
      <c r="B336" s="58"/>
      <c r="C336" s="59"/>
      <c r="D336" s="46"/>
      <c r="E336" s="46"/>
      <c r="F336" s="46"/>
      <c r="G336" s="46"/>
      <c r="H336" s="46"/>
      <c r="I336" s="46"/>
      <c r="J336" s="46"/>
      <c r="K336" s="46"/>
      <c r="L336" s="46"/>
      <c r="M336" s="46"/>
      <c r="N336" s="46"/>
      <c r="O336" s="46"/>
      <c r="P336" s="46"/>
      <c r="Q336" s="46"/>
      <c r="R336" s="46"/>
    </row>
    <row r="337" spans="2:18">
      <c r="B337" s="58"/>
      <c r="C337" s="59"/>
      <c r="D337" s="46"/>
      <c r="E337" s="46"/>
      <c r="F337" s="46"/>
      <c r="G337" s="46"/>
      <c r="H337" s="46"/>
      <c r="I337" s="46"/>
      <c r="J337" s="46"/>
      <c r="K337" s="46"/>
      <c r="L337" s="46"/>
      <c r="M337" s="46"/>
      <c r="N337" s="46"/>
      <c r="O337" s="46"/>
      <c r="P337" s="46"/>
      <c r="Q337" s="46"/>
      <c r="R337" s="46"/>
    </row>
    <row r="338" spans="2:18">
      <c r="B338" s="58"/>
      <c r="C338" s="59"/>
      <c r="D338" s="46"/>
      <c r="E338" s="46"/>
      <c r="F338" s="46"/>
      <c r="G338" s="46"/>
      <c r="H338" s="46"/>
      <c r="I338" s="46"/>
      <c r="J338" s="46"/>
      <c r="K338" s="46"/>
      <c r="L338" s="46"/>
      <c r="M338" s="46"/>
      <c r="N338" s="46"/>
      <c r="O338" s="46"/>
      <c r="P338" s="46"/>
      <c r="Q338" s="46"/>
      <c r="R338" s="46"/>
    </row>
    <row r="339" spans="2:18">
      <c r="B339" s="58"/>
      <c r="C339" s="59"/>
      <c r="D339" s="46"/>
      <c r="E339" s="46"/>
      <c r="F339" s="46"/>
      <c r="G339" s="46"/>
      <c r="H339" s="46"/>
      <c r="I339" s="46"/>
      <c r="J339" s="46"/>
      <c r="K339" s="46"/>
      <c r="L339" s="46"/>
      <c r="M339" s="46"/>
      <c r="N339" s="46"/>
      <c r="O339" s="46"/>
      <c r="P339" s="46"/>
      <c r="Q339" s="46"/>
      <c r="R339" s="46"/>
    </row>
    <row r="340" spans="2:18">
      <c r="B340" s="58"/>
      <c r="C340" s="59"/>
      <c r="D340" s="46"/>
      <c r="E340" s="46"/>
      <c r="F340" s="46"/>
      <c r="G340" s="46"/>
      <c r="H340" s="46"/>
      <c r="I340" s="46"/>
      <c r="J340" s="46"/>
      <c r="K340" s="46"/>
      <c r="L340" s="46"/>
      <c r="M340" s="46"/>
      <c r="N340" s="46"/>
      <c r="O340" s="46"/>
      <c r="P340" s="46"/>
      <c r="Q340" s="46"/>
      <c r="R340" s="46"/>
    </row>
    <row r="341" spans="2:18">
      <c r="B341" s="58"/>
      <c r="C341" s="59"/>
      <c r="D341" s="46"/>
      <c r="E341" s="46"/>
      <c r="F341" s="46"/>
      <c r="G341" s="46"/>
      <c r="H341" s="46"/>
      <c r="I341" s="46"/>
      <c r="J341" s="46"/>
      <c r="K341" s="46"/>
      <c r="L341" s="46"/>
      <c r="M341" s="46"/>
      <c r="N341" s="46"/>
      <c r="O341" s="46"/>
      <c r="P341" s="46"/>
      <c r="Q341" s="46"/>
      <c r="R341" s="46"/>
    </row>
    <row r="342" spans="2:18">
      <c r="B342" s="58"/>
      <c r="C342" s="59"/>
      <c r="D342" s="48"/>
      <c r="E342" s="48"/>
      <c r="F342" s="48"/>
      <c r="G342" s="48"/>
      <c r="H342" s="48"/>
      <c r="I342" s="48"/>
      <c r="J342" s="48"/>
      <c r="K342" s="48"/>
      <c r="L342" s="48"/>
      <c r="M342" s="48"/>
      <c r="N342" s="48"/>
      <c r="O342" s="48"/>
      <c r="P342" s="48"/>
      <c r="Q342" s="48"/>
      <c r="R342" s="48"/>
    </row>
    <row r="343" spans="2:18">
      <c r="B343" s="58"/>
      <c r="C343" s="59"/>
      <c r="D343" s="46"/>
      <c r="E343" s="46"/>
      <c r="F343" s="46"/>
      <c r="G343" s="46"/>
      <c r="H343" s="46"/>
      <c r="I343" s="46"/>
      <c r="J343" s="46"/>
      <c r="K343" s="46"/>
      <c r="L343" s="46"/>
      <c r="M343" s="46"/>
      <c r="N343" s="46"/>
      <c r="O343" s="46"/>
      <c r="P343" s="46"/>
      <c r="Q343" s="46"/>
      <c r="R343" s="46"/>
    </row>
    <row r="344" spans="2:18">
      <c r="B344" s="58"/>
      <c r="C344" s="59"/>
      <c r="D344" s="46"/>
      <c r="E344" s="46"/>
      <c r="F344" s="46"/>
      <c r="G344" s="46"/>
      <c r="H344" s="46"/>
      <c r="I344" s="46"/>
      <c r="J344" s="46"/>
      <c r="K344" s="46"/>
      <c r="L344" s="46"/>
      <c r="M344" s="46"/>
      <c r="N344" s="46"/>
      <c r="O344" s="46"/>
      <c r="P344" s="46"/>
      <c r="Q344" s="46"/>
      <c r="R344" s="46"/>
    </row>
    <row r="346" spans="2:18">
      <c r="B346" s="44"/>
    </row>
    <row r="347" spans="2:18">
      <c r="B347" s="58"/>
      <c r="C347" s="59"/>
      <c r="D347" s="46"/>
      <c r="E347" s="46"/>
      <c r="F347" s="46"/>
      <c r="G347" s="46"/>
      <c r="H347" s="46"/>
      <c r="I347" s="46"/>
      <c r="J347" s="46"/>
      <c r="K347" s="46"/>
      <c r="L347" s="46"/>
      <c r="M347" s="46"/>
      <c r="N347" s="46"/>
      <c r="O347" s="46"/>
      <c r="P347" s="46"/>
      <c r="Q347" s="46"/>
      <c r="R347" s="46"/>
    </row>
    <row r="348" spans="2:18">
      <c r="B348" s="58"/>
      <c r="C348" s="59"/>
      <c r="D348" s="52"/>
      <c r="E348" s="52"/>
      <c r="F348" s="52"/>
      <c r="G348" s="52"/>
      <c r="H348" s="52"/>
      <c r="I348" s="52"/>
      <c r="J348" s="52"/>
      <c r="K348" s="52"/>
      <c r="L348" s="52"/>
      <c r="M348" s="52"/>
      <c r="N348" s="52"/>
      <c r="O348" s="52"/>
      <c r="P348" s="52"/>
      <c r="Q348" s="52"/>
      <c r="R348" s="52"/>
    </row>
    <row r="349" spans="2:18">
      <c r="B349" s="58"/>
      <c r="C349" s="59"/>
      <c r="D349" s="46"/>
      <c r="E349" s="46"/>
      <c r="F349" s="46"/>
      <c r="G349" s="46"/>
      <c r="H349" s="46"/>
      <c r="I349" s="46"/>
      <c r="J349" s="46"/>
      <c r="K349" s="46"/>
      <c r="L349" s="46"/>
      <c r="M349" s="46"/>
      <c r="N349" s="46"/>
      <c r="O349" s="46"/>
      <c r="P349" s="46"/>
      <c r="Q349" s="46"/>
      <c r="R349" s="46"/>
    </row>
    <row r="350" spans="2:18">
      <c r="B350" s="58"/>
      <c r="C350" s="59"/>
      <c r="D350" s="46"/>
      <c r="E350" s="46"/>
      <c r="F350" s="46"/>
      <c r="G350" s="46"/>
      <c r="H350" s="46"/>
      <c r="I350" s="46"/>
      <c r="J350" s="46"/>
      <c r="K350" s="46"/>
      <c r="L350" s="46"/>
      <c r="M350" s="46"/>
      <c r="N350" s="46"/>
      <c r="O350" s="46"/>
      <c r="P350" s="46"/>
      <c r="Q350" s="46"/>
      <c r="R350" s="46"/>
    </row>
    <row r="351" spans="2:18">
      <c r="B351" s="58"/>
      <c r="C351" s="59"/>
      <c r="D351" s="46"/>
      <c r="E351" s="46"/>
      <c r="F351" s="46"/>
      <c r="G351" s="46"/>
      <c r="H351" s="46"/>
      <c r="I351" s="46"/>
      <c r="J351" s="46"/>
      <c r="K351" s="46"/>
      <c r="L351" s="46"/>
      <c r="M351" s="46"/>
      <c r="N351" s="46"/>
      <c r="O351" s="46"/>
      <c r="P351" s="46"/>
      <c r="Q351" s="46"/>
      <c r="R351" s="46"/>
    </row>
    <row r="352" spans="2:18">
      <c r="B352" s="58"/>
      <c r="C352" s="59"/>
      <c r="D352" s="46"/>
      <c r="E352" s="46"/>
      <c r="F352" s="46"/>
      <c r="G352" s="46"/>
      <c r="H352" s="46"/>
      <c r="I352" s="46"/>
      <c r="J352" s="46"/>
      <c r="K352" s="46"/>
      <c r="L352" s="46"/>
      <c r="M352" s="46"/>
      <c r="N352" s="46"/>
      <c r="O352" s="46"/>
      <c r="P352" s="46"/>
      <c r="Q352" s="46"/>
      <c r="R352" s="46"/>
    </row>
    <row r="353" spans="2:18">
      <c r="B353" s="58"/>
      <c r="C353" s="59"/>
      <c r="D353" s="46"/>
      <c r="E353" s="46"/>
      <c r="F353" s="46"/>
      <c r="G353" s="46"/>
      <c r="H353" s="46"/>
      <c r="I353" s="46"/>
      <c r="J353" s="46"/>
      <c r="K353" s="46"/>
      <c r="L353" s="46"/>
      <c r="M353" s="46"/>
      <c r="N353" s="46"/>
      <c r="O353" s="46"/>
      <c r="P353" s="46"/>
      <c r="Q353" s="46"/>
      <c r="R353" s="46"/>
    </row>
    <row r="354" spans="2:18">
      <c r="B354" s="58"/>
      <c r="C354" s="59"/>
      <c r="D354" s="46"/>
      <c r="E354" s="46"/>
      <c r="F354" s="46"/>
      <c r="G354" s="46"/>
      <c r="H354" s="46"/>
      <c r="I354" s="46"/>
      <c r="J354" s="46"/>
      <c r="K354" s="46"/>
      <c r="L354" s="46"/>
      <c r="M354" s="46"/>
      <c r="N354" s="46"/>
      <c r="O354" s="46"/>
      <c r="P354" s="46"/>
      <c r="Q354" s="46"/>
      <c r="R354" s="46"/>
    </row>
    <row r="355" spans="2:18">
      <c r="B355" s="58"/>
      <c r="C355" s="59"/>
      <c r="D355" s="46"/>
      <c r="E355" s="46"/>
      <c r="F355" s="46"/>
      <c r="G355" s="46"/>
      <c r="H355" s="46"/>
      <c r="I355" s="46"/>
      <c r="J355" s="46"/>
      <c r="K355" s="46"/>
      <c r="L355" s="46"/>
      <c r="M355" s="46"/>
      <c r="N355" s="46"/>
      <c r="O355" s="46"/>
      <c r="P355" s="46"/>
      <c r="Q355" s="46"/>
      <c r="R355" s="46"/>
    </row>
    <row r="356" spans="2:18">
      <c r="B356" s="58"/>
      <c r="C356" s="59"/>
      <c r="D356" s="46"/>
      <c r="E356" s="46"/>
      <c r="F356" s="46"/>
      <c r="G356" s="46"/>
      <c r="H356" s="46"/>
      <c r="I356" s="46"/>
      <c r="J356" s="46"/>
      <c r="K356" s="46"/>
      <c r="L356" s="46"/>
      <c r="M356" s="46"/>
      <c r="N356" s="46"/>
      <c r="O356" s="46"/>
      <c r="P356" s="46"/>
      <c r="Q356" s="46"/>
      <c r="R356" s="46"/>
    </row>
    <row r="357" spans="2:18">
      <c r="B357" s="58"/>
      <c r="C357" s="59"/>
      <c r="D357" s="46"/>
      <c r="E357" s="46"/>
      <c r="F357" s="46"/>
      <c r="G357" s="46"/>
      <c r="H357" s="46"/>
      <c r="I357" s="46"/>
      <c r="J357" s="46"/>
      <c r="K357" s="46"/>
      <c r="L357" s="46"/>
      <c r="M357" s="46"/>
      <c r="N357" s="46"/>
      <c r="O357" s="46"/>
      <c r="P357" s="46"/>
      <c r="Q357" s="46"/>
      <c r="R357" s="46"/>
    </row>
    <row r="358" spans="2:18">
      <c r="B358" s="58"/>
      <c r="C358" s="59"/>
      <c r="D358" s="46"/>
      <c r="E358" s="46"/>
      <c r="F358" s="46"/>
      <c r="G358" s="46"/>
      <c r="H358" s="46"/>
      <c r="I358" s="46"/>
      <c r="J358" s="46"/>
      <c r="K358" s="46"/>
      <c r="L358" s="46"/>
      <c r="M358" s="46"/>
      <c r="N358" s="46"/>
      <c r="O358" s="46"/>
      <c r="P358" s="46"/>
      <c r="Q358" s="46"/>
      <c r="R358" s="46"/>
    </row>
    <row r="359" spans="2:18">
      <c r="B359" s="58"/>
      <c r="C359" s="59"/>
      <c r="D359" s="46"/>
      <c r="E359" s="46"/>
      <c r="F359" s="46"/>
      <c r="G359" s="46"/>
      <c r="H359" s="46"/>
      <c r="I359" s="46"/>
      <c r="J359" s="46"/>
      <c r="K359" s="46"/>
      <c r="L359" s="46"/>
      <c r="M359" s="46"/>
      <c r="N359" s="46"/>
      <c r="O359" s="46"/>
      <c r="P359" s="46"/>
      <c r="Q359" s="46"/>
      <c r="R359" s="46"/>
    </row>
    <row r="360" spans="2:18">
      <c r="B360" s="58"/>
      <c r="C360" s="59"/>
      <c r="D360" s="46"/>
      <c r="E360" s="46"/>
      <c r="F360" s="46"/>
      <c r="G360" s="46"/>
      <c r="H360" s="46"/>
      <c r="I360" s="46"/>
      <c r="J360" s="46"/>
      <c r="K360" s="46"/>
      <c r="L360" s="46"/>
      <c r="M360" s="46"/>
      <c r="N360" s="46"/>
      <c r="O360" s="46"/>
      <c r="P360" s="46"/>
      <c r="Q360" s="46"/>
      <c r="R360" s="46"/>
    </row>
    <row r="361" spans="2:18">
      <c r="B361" s="58"/>
      <c r="C361" s="59"/>
      <c r="D361" s="46"/>
      <c r="E361" s="46"/>
      <c r="F361" s="46"/>
      <c r="G361" s="46"/>
      <c r="H361" s="46"/>
      <c r="I361" s="46"/>
      <c r="J361" s="46"/>
      <c r="K361" s="46"/>
      <c r="L361" s="46"/>
      <c r="M361" s="46"/>
      <c r="N361" s="46"/>
      <c r="O361" s="46"/>
      <c r="P361" s="46"/>
      <c r="Q361" s="46"/>
      <c r="R361" s="46"/>
    </row>
    <row r="362" spans="2:18">
      <c r="B362" s="58"/>
      <c r="C362" s="59"/>
      <c r="D362" s="46"/>
      <c r="E362" s="46"/>
      <c r="F362" s="46"/>
      <c r="G362" s="46"/>
      <c r="H362" s="46"/>
      <c r="I362" s="46"/>
      <c r="J362" s="46"/>
      <c r="K362" s="46"/>
      <c r="L362" s="46"/>
      <c r="M362" s="46"/>
      <c r="N362" s="46"/>
      <c r="O362" s="46"/>
      <c r="P362" s="46"/>
      <c r="Q362" s="46"/>
      <c r="R362" s="46"/>
    </row>
    <row r="363" spans="2:18">
      <c r="B363" s="58"/>
      <c r="C363" s="59"/>
      <c r="D363" s="46"/>
      <c r="E363" s="46"/>
      <c r="F363" s="46"/>
      <c r="G363" s="46"/>
      <c r="H363" s="46"/>
      <c r="I363" s="46"/>
      <c r="J363" s="46"/>
      <c r="K363" s="46"/>
      <c r="L363" s="46"/>
      <c r="M363" s="46"/>
      <c r="N363" s="46"/>
      <c r="O363" s="46"/>
      <c r="P363" s="46"/>
      <c r="Q363" s="46"/>
      <c r="R363" s="46"/>
    </row>
    <row r="364" spans="2:18">
      <c r="B364" s="58"/>
      <c r="C364" s="59"/>
      <c r="D364" s="52"/>
      <c r="E364" s="52"/>
      <c r="F364" s="52"/>
      <c r="G364" s="52"/>
      <c r="H364" s="52"/>
      <c r="I364" s="52"/>
      <c r="J364" s="52"/>
      <c r="K364" s="52"/>
      <c r="L364" s="52"/>
      <c r="M364" s="52"/>
      <c r="N364" s="52"/>
      <c r="O364" s="52"/>
      <c r="P364" s="52"/>
      <c r="Q364" s="52"/>
      <c r="R364" s="52"/>
    </row>
    <row r="365" spans="2:18">
      <c r="B365" s="58"/>
      <c r="C365" s="59"/>
      <c r="D365" s="46"/>
      <c r="E365" s="46"/>
      <c r="F365" s="46"/>
      <c r="G365" s="46"/>
      <c r="H365" s="46"/>
      <c r="I365" s="46"/>
      <c r="J365" s="46"/>
      <c r="K365" s="46"/>
      <c r="L365" s="46"/>
      <c r="M365" s="46"/>
      <c r="N365" s="46"/>
      <c r="O365" s="46"/>
      <c r="P365" s="46"/>
      <c r="Q365" s="46"/>
      <c r="R365" s="46"/>
    </row>
    <row r="366" spans="2:18">
      <c r="B366" s="58"/>
      <c r="C366" s="59"/>
      <c r="D366" s="46"/>
      <c r="E366" s="46"/>
      <c r="F366" s="46"/>
      <c r="G366" s="46"/>
      <c r="H366" s="46"/>
      <c r="I366" s="46"/>
      <c r="J366" s="46"/>
      <c r="K366" s="46"/>
      <c r="L366" s="46"/>
      <c r="M366" s="46"/>
      <c r="N366" s="46"/>
      <c r="O366" s="46"/>
      <c r="P366" s="46"/>
      <c r="Q366" s="46"/>
      <c r="R366" s="46"/>
    </row>
    <row r="367" spans="2:18">
      <c r="B367" s="58"/>
      <c r="C367" s="59"/>
      <c r="D367" s="46"/>
      <c r="E367" s="46"/>
      <c r="F367" s="46"/>
      <c r="G367" s="46"/>
      <c r="H367" s="46"/>
      <c r="I367" s="46"/>
      <c r="J367" s="46"/>
      <c r="K367" s="46"/>
      <c r="L367" s="46"/>
      <c r="M367" s="46"/>
      <c r="N367" s="46"/>
      <c r="O367" s="46"/>
      <c r="P367" s="46"/>
      <c r="Q367" s="46"/>
      <c r="R367" s="46"/>
    </row>
    <row r="368" spans="2:18">
      <c r="B368" s="58"/>
      <c r="C368" s="59"/>
      <c r="D368" s="46"/>
      <c r="E368" s="46"/>
      <c r="F368" s="46"/>
      <c r="G368" s="46"/>
      <c r="H368" s="46"/>
      <c r="I368" s="46"/>
      <c r="J368" s="46"/>
      <c r="K368" s="46"/>
      <c r="L368" s="46"/>
      <c r="M368" s="46"/>
      <c r="N368" s="46"/>
      <c r="O368" s="46"/>
      <c r="P368" s="46"/>
      <c r="Q368" s="46"/>
      <c r="R368" s="46"/>
    </row>
    <row r="369" spans="2:18">
      <c r="B369" s="58"/>
      <c r="C369" s="59"/>
      <c r="D369" s="46"/>
      <c r="E369" s="46"/>
      <c r="F369" s="46"/>
      <c r="G369" s="46"/>
      <c r="H369" s="46"/>
      <c r="I369" s="46"/>
      <c r="J369" s="46"/>
      <c r="K369" s="46"/>
      <c r="L369" s="46"/>
      <c r="M369" s="46"/>
      <c r="N369" s="46"/>
      <c r="O369" s="46"/>
      <c r="P369" s="46"/>
      <c r="Q369" s="46"/>
      <c r="R369" s="46"/>
    </row>
    <row r="370" spans="2:18">
      <c r="B370" s="58"/>
      <c r="C370" s="59"/>
      <c r="D370" s="46"/>
      <c r="E370" s="46"/>
      <c r="F370" s="46"/>
      <c r="G370" s="46"/>
      <c r="H370" s="46"/>
      <c r="I370" s="46"/>
      <c r="J370" s="46"/>
      <c r="K370" s="46"/>
      <c r="L370" s="46"/>
      <c r="M370" s="46"/>
      <c r="N370" s="46"/>
      <c r="O370" s="46"/>
      <c r="P370" s="46"/>
      <c r="Q370" s="46"/>
      <c r="R370" s="46"/>
    </row>
    <row r="371" spans="2:18">
      <c r="B371" s="58"/>
      <c r="C371" s="59"/>
      <c r="D371" s="46"/>
      <c r="E371" s="46"/>
      <c r="F371" s="46"/>
      <c r="G371" s="46"/>
      <c r="H371" s="46"/>
      <c r="I371" s="46"/>
      <c r="J371" s="46"/>
      <c r="K371" s="46"/>
      <c r="L371" s="46"/>
      <c r="M371" s="46"/>
      <c r="N371" s="46"/>
      <c r="O371" s="46"/>
      <c r="P371" s="46"/>
      <c r="Q371" s="46"/>
      <c r="R371" s="46"/>
    </row>
    <row r="372" spans="2:18">
      <c r="B372" s="58"/>
      <c r="C372" s="59"/>
      <c r="D372" s="46"/>
      <c r="E372" s="46"/>
      <c r="F372" s="46"/>
      <c r="G372" s="46"/>
      <c r="H372" s="46"/>
      <c r="I372" s="46"/>
      <c r="J372" s="46"/>
      <c r="K372" s="46"/>
      <c r="L372" s="46"/>
      <c r="M372" s="46"/>
      <c r="N372" s="46"/>
      <c r="O372" s="46"/>
      <c r="P372" s="46"/>
      <c r="Q372" s="46"/>
      <c r="R372" s="46"/>
    </row>
    <row r="373" spans="2:18">
      <c r="B373" s="58"/>
      <c r="C373" s="59"/>
      <c r="D373" s="48"/>
      <c r="E373" s="48"/>
      <c r="F373" s="48"/>
      <c r="G373" s="48"/>
      <c r="H373" s="48"/>
      <c r="I373" s="48"/>
      <c r="J373" s="48"/>
      <c r="K373" s="48"/>
      <c r="L373" s="48"/>
      <c r="M373" s="48"/>
      <c r="N373" s="48"/>
      <c r="O373" s="48"/>
      <c r="P373" s="48"/>
      <c r="Q373" s="48"/>
      <c r="R373" s="48"/>
    </row>
    <row r="374" spans="2:18">
      <c r="B374" s="58"/>
      <c r="C374" s="59"/>
      <c r="D374" s="46"/>
      <c r="E374" s="46"/>
      <c r="F374" s="46"/>
      <c r="G374" s="46"/>
      <c r="H374" s="46"/>
      <c r="I374" s="46"/>
      <c r="J374" s="46"/>
      <c r="K374" s="46"/>
      <c r="L374" s="46"/>
      <c r="M374" s="46"/>
      <c r="N374" s="46"/>
      <c r="O374" s="46"/>
      <c r="P374" s="46"/>
      <c r="Q374" s="46"/>
      <c r="R374" s="46"/>
    </row>
    <row r="375" spans="2:18">
      <c r="B375" s="58"/>
      <c r="C375" s="59"/>
      <c r="D375" s="46"/>
      <c r="E375" s="46"/>
      <c r="F375" s="46"/>
      <c r="G375" s="46"/>
      <c r="H375" s="46"/>
      <c r="I375" s="46"/>
      <c r="J375" s="46"/>
      <c r="K375" s="46"/>
      <c r="L375" s="46"/>
      <c r="M375" s="46"/>
      <c r="N375" s="46"/>
      <c r="O375" s="46"/>
      <c r="P375" s="46"/>
      <c r="Q375" s="46"/>
      <c r="R375" s="46"/>
    </row>
    <row r="377" spans="2:18">
      <c r="B377" s="44"/>
    </row>
    <row r="378" spans="2:18">
      <c r="B378" s="58"/>
      <c r="C378" s="59"/>
      <c r="D378" s="46"/>
      <c r="E378" s="46"/>
      <c r="F378" s="46"/>
      <c r="G378" s="46"/>
      <c r="H378" s="46"/>
      <c r="I378" s="46"/>
      <c r="J378" s="46"/>
      <c r="K378" s="46"/>
      <c r="L378" s="46"/>
      <c r="M378" s="46"/>
      <c r="N378" s="46"/>
      <c r="O378" s="46"/>
      <c r="P378" s="46"/>
      <c r="Q378" s="46"/>
      <c r="R378" s="46"/>
    </row>
    <row r="379" spans="2:18">
      <c r="B379" s="58"/>
      <c r="C379" s="59"/>
      <c r="D379" s="52"/>
      <c r="E379" s="52"/>
      <c r="F379" s="52"/>
      <c r="G379" s="52"/>
      <c r="H379" s="52"/>
      <c r="I379" s="52"/>
      <c r="J379" s="52"/>
      <c r="K379" s="52"/>
      <c r="L379" s="52"/>
      <c r="M379" s="52"/>
      <c r="N379" s="52"/>
      <c r="O379" s="52"/>
      <c r="P379" s="52"/>
      <c r="Q379" s="52"/>
      <c r="R379" s="52"/>
    </row>
    <row r="380" spans="2:18">
      <c r="B380" s="58"/>
      <c r="C380" s="59"/>
      <c r="D380" s="46"/>
      <c r="E380" s="46"/>
      <c r="F380" s="46"/>
      <c r="G380" s="46"/>
      <c r="H380" s="46"/>
      <c r="I380" s="46"/>
      <c r="J380" s="46"/>
      <c r="K380" s="46"/>
      <c r="L380" s="46"/>
      <c r="M380" s="46"/>
      <c r="N380" s="46"/>
      <c r="O380" s="46"/>
      <c r="P380" s="46"/>
      <c r="Q380" s="46"/>
      <c r="R380" s="46"/>
    </row>
    <row r="381" spans="2:18">
      <c r="B381" s="58"/>
      <c r="C381" s="59"/>
      <c r="D381" s="46"/>
      <c r="E381" s="46"/>
      <c r="F381" s="46"/>
      <c r="G381" s="46"/>
      <c r="H381" s="46"/>
      <c r="I381" s="46"/>
      <c r="J381" s="46"/>
      <c r="K381" s="46"/>
      <c r="L381" s="46"/>
      <c r="M381" s="46"/>
      <c r="N381" s="46"/>
      <c r="O381" s="46"/>
      <c r="P381" s="46"/>
      <c r="Q381" s="46"/>
      <c r="R381" s="46"/>
    </row>
    <row r="382" spans="2:18">
      <c r="B382" s="58"/>
      <c r="C382" s="59"/>
      <c r="D382" s="46"/>
      <c r="E382" s="46"/>
      <c r="F382" s="46"/>
      <c r="G382" s="46"/>
      <c r="H382" s="46"/>
      <c r="I382" s="46"/>
      <c r="J382" s="46"/>
      <c r="K382" s="46"/>
      <c r="L382" s="46"/>
      <c r="M382" s="46"/>
      <c r="N382" s="46"/>
      <c r="O382" s="46"/>
      <c r="P382" s="46"/>
      <c r="Q382" s="46"/>
      <c r="R382" s="46"/>
    </row>
    <row r="383" spans="2:18">
      <c r="B383" s="58"/>
      <c r="C383" s="59"/>
      <c r="D383" s="46"/>
      <c r="E383" s="46"/>
      <c r="F383" s="46"/>
      <c r="G383" s="46"/>
      <c r="H383" s="46"/>
      <c r="I383" s="46"/>
      <c r="J383" s="46"/>
      <c r="K383" s="46"/>
      <c r="L383" s="46"/>
      <c r="M383" s="46"/>
      <c r="N383" s="46"/>
      <c r="O383" s="46"/>
      <c r="P383" s="46"/>
      <c r="Q383" s="46"/>
      <c r="R383" s="46"/>
    </row>
    <row r="384" spans="2:18">
      <c r="B384" s="58"/>
      <c r="C384" s="59"/>
      <c r="D384" s="46"/>
      <c r="E384" s="46"/>
      <c r="F384" s="46"/>
      <c r="G384" s="46"/>
      <c r="H384" s="46"/>
      <c r="I384" s="46"/>
      <c r="J384" s="46"/>
      <c r="K384" s="46"/>
      <c r="L384" s="46"/>
      <c r="M384" s="46"/>
      <c r="N384" s="46"/>
      <c r="O384" s="46"/>
      <c r="P384" s="46"/>
      <c r="Q384" s="46"/>
      <c r="R384" s="46"/>
    </row>
    <row r="385" spans="2:18">
      <c r="B385" s="58"/>
      <c r="C385" s="59"/>
      <c r="D385" s="46"/>
      <c r="E385" s="46"/>
      <c r="F385" s="46"/>
      <c r="G385" s="46"/>
      <c r="H385" s="46"/>
      <c r="I385" s="46"/>
      <c r="J385" s="46"/>
      <c r="K385" s="46"/>
      <c r="L385" s="46"/>
      <c r="M385" s="46"/>
      <c r="N385" s="46"/>
      <c r="O385" s="46"/>
      <c r="P385" s="46"/>
      <c r="Q385" s="46"/>
      <c r="R385" s="46"/>
    </row>
    <row r="386" spans="2:18">
      <c r="B386" s="58"/>
      <c r="C386" s="59"/>
      <c r="D386" s="46"/>
      <c r="E386" s="46"/>
      <c r="F386" s="46"/>
      <c r="G386" s="46"/>
      <c r="H386" s="46"/>
      <c r="I386" s="46"/>
      <c r="J386" s="46"/>
      <c r="K386" s="46"/>
      <c r="L386" s="46"/>
      <c r="M386" s="46"/>
      <c r="N386" s="46"/>
      <c r="O386" s="46"/>
      <c r="P386" s="46"/>
      <c r="Q386" s="46"/>
      <c r="R386" s="46"/>
    </row>
    <row r="387" spans="2:18">
      <c r="B387" s="58"/>
      <c r="C387" s="59"/>
      <c r="D387" s="46"/>
      <c r="E387" s="46"/>
      <c r="F387" s="46"/>
      <c r="G387" s="46"/>
      <c r="H387" s="46"/>
      <c r="I387" s="46"/>
      <c r="J387" s="46"/>
      <c r="K387" s="46"/>
      <c r="L387" s="46"/>
      <c r="M387" s="46"/>
      <c r="N387" s="46"/>
      <c r="O387" s="46"/>
      <c r="P387" s="46"/>
      <c r="Q387" s="46"/>
      <c r="R387" s="46"/>
    </row>
    <row r="388" spans="2:18">
      <c r="B388" s="58"/>
      <c r="C388" s="59"/>
      <c r="D388" s="46"/>
      <c r="E388" s="46"/>
      <c r="F388" s="46"/>
      <c r="G388" s="46"/>
      <c r="H388" s="46"/>
      <c r="I388" s="46"/>
      <c r="J388" s="46"/>
      <c r="K388" s="46"/>
      <c r="L388" s="46"/>
      <c r="M388" s="46"/>
      <c r="N388" s="46"/>
      <c r="O388" s="46"/>
      <c r="P388" s="46"/>
      <c r="Q388" s="46"/>
      <c r="R388" s="46"/>
    </row>
    <row r="389" spans="2:18">
      <c r="B389" s="58"/>
      <c r="C389" s="59"/>
      <c r="D389" s="46"/>
      <c r="E389" s="46"/>
      <c r="F389" s="46"/>
      <c r="G389" s="46"/>
      <c r="H389" s="46"/>
      <c r="I389" s="46"/>
      <c r="J389" s="46"/>
      <c r="K389" s="46"/>
      <c r="L389" s="46"/>
      <c r="M389" s="46"/>
      <c r="N389" s="46"/>
      <c r="O389" s="46"/>
      <c r="P389" s="46"/>
      <c r="Q389" s="46"/>
      <c r="R389" s="46"/>
    </row>
    <row r="390" spans="2:18">
      <c r="B390" s="58"/>
      <c r="C390" s="59"/>
      <c r="D390" s="46"/>
      <c r="E390" s="46"/>
      <c r="F390" s="46"/>
      <c r="G390" s="46"/>
      <c r="H390" s="46"/>
      <c r="I390" s="46"/>
      <c r="J390" s="46"/>
      <c r="K390" s="46"/>
      <c r="L390" s="46"/>
      <c r="M390" s="46"/>
      <c r="N390" s="46"/>
      <c r="O390" s="46"/>
      <c r="P390" s="46"/>
      <c r="Q390" s="46"/>
      <c r="R390" s="46"/>
    </row>
    <row r="391" spans="2:18">
      <c r="B391" s="58"/>
      <c r="C391" s="59"/>
      <c r="D391" s="46"/>
      <c r="E391" s="46"/>
      <c r="F391" s="46"/>
      <c r="G391" s="46"/>
      <c r="H391" s="46"/>
      <c r="I391" s="46"/>
      <c r="J391" s="46"/>
      <c r="K391" s="46"/>
      <c r="L391" s="46"/>
      <c r="M391" s="46"/>
      <c r="N391" s="46"/>
      <c r="O391" s="46"/>
      <c r="P391" s="46"/>
      <c r="Q391" s="46"/>
      <c r="R391" s="46"/>
    </row>
    <row r="392" spans="2:18">
      <c r="B392" s="58"/>
      <c r="C392" s="59"/>
      <c r="D392" s="46"/>
      <c r="E392" s="46"/>
      <c r="F392" s="46"/>
      <c r="G392" s="46"/>
      <c r="H392" s="46"/>
      <c r="I392" s="46"/>
      <c r="J392" s="46"/>
      <c r="K392" s="46"/>
      <c r="L392" s="46"/>
      <c r="M392" s="46"/>
      <c r="N392" s="46"/>
      <c r="O392" s="46"/>
      <c r="P392" s="46"/>
      <c r="Q392" s="46"/>
      <c r="R392" s="46"/>
    </row>
    <row r="393" spans="2:18">
      <c r="B393" s="58"/>
      <c r="C393" s="59"/>
      <c r="D393" s="46"/>
      <c r="E393" s="46"/>
      <c r="F393" s="46"/>
      <c r="G393" s="46"/>
      <c r="H393" s="46"/>
      <c r="I393" s="46"/>
      <c r="J393" s="46"/>
      <c r="K393" s="46"/>
      <c r="L393" s="46"/>
      <c r="M393" s="46"/>
      <c r="N393" s="46"/>
      <c r="O393" s="46"/>
      <c r="P393" s="46"/>
      <c r="Q393" s="46"/>
      <c r="R393" s="46"/>
    </row>
    <row r="394" spans="2:18">
      <c r="B394" s="58"/>
      <c r="C394" s="59"/>
      <c r="D394" s="46"/>
      <c r="E394" s="46"/>
      <c r="F394" s="46"/>
      <c r="G394" s="46"/>
      <c r="H394" s="46"/>
      <c r="I394" s="46"/>
      <c r="J394" s="46"/>
      <c r="K394" s="46"/>
      <c r="L394" s="46"/>
      <c r="M394" s="46"/>
      <c r="N394" s="46"/>
      <c r="O394" s="46"/>
      <c r="P394" s="46"/>
      <c r="Q394" s="46"/>
      <c r="R394" s="46"/>
    </row>
    <row r="395" spans="2:18">
      <c r="B395" s="58"/>
      <c r="C395" s="59"/>
      <c r="D395" s="52"/>
      <c r="E395" s="52"/>
      <c r="F395" s="52"/>
      <c r="G395" s="52"/>
      <c r="H395" s="52"/>
      <c r="I395" s="52"/>
      <c r="J395" s="52"/>
      <c r="K395" s="52"/>
      <c r="L395" s="52"/>
      <c r="M395" s="52"/>
      <c r="N395" s="52"/>
      <c r="O395" s="52"/>
      <c r="P395" s="52"/>
      <c r="Q395" s="52"/>
      <c r="R395" s="52"/>
    </row>
    <row r="396" spans="2:18">
      <c r="B396" s="58"/>
      <c r="C396" s="59"/>
      <c r="D396" s="46"/>
      <c r="E396" s="46"/>
      <c r="F396" s="46"/>
      <c r="G396" s="46"/>
      <c r="H396" s="46"/>
      <c r="I396" s="46"/>
      <c r="J396" s="46"/>
      <c r="K396" s="46"/>
      <c r="L396" s="46"/>
      <c r="M396" s="46"/>
      <c r="N396" s="46"/>
      <c r="O396" s="46"/>
      <c r="P396" s="46"/>
      <c r="Q396" s="46"/>
      <c r="R396" s="46"/>
    </row>
    <row r="397" spans="2:18">
      <c r="B397" s="58"/>
      <c r="C397" s="59"/>
      <c r="D397" s="46"/>
      <c r="E397" s="46"/>
      <c r="F397" s="46"/>
      <c r="G397" s="46"/>
      <c r="H397" s="46"/>
      <c r="I397" s="46"/>
      <c r="J397" s="46"/>
      <c r="K397" s="46"/>
      <c r="L397" s="46"/>
      <c r="M397" s="46"/>
      <c r="N397" s="46"/>
      <c r="O397" s="46"/>
      <c r="P397" s="46"/>
      <c r="Q397" s="46"/>
      <c r="R397" s="46"/>
    </row>
    <row r="398" spans="2:18">
      <c r="B398" s="58"/>
      <c r="C398" s="59"/>
      <c r="D398" s="46"/>
      <c r="E398" s="46"/>
      <c r="F398" s="46"/>
      <c r="G398" s="46"/>
      <c r="H398" s="46"/>
      <c r="I398" s="46"/>
      <c r="J398" s="46"/>
      <c r="K398" s="46"/>
      <c r="L398" s="46"/>
      <c r="M398" s="46"/>
      <c r="N398" s="46"/>
      <c r="O398" s="46"/>
      <c r="P398" s="46"/>
      <c r="Q398" s="46"/>
      <c r="R398" s="46"/>
    </row>
    <row r="399" spans="2:18">
      <c r="B399" s="58"/>
      <c r="C399" s="59"/>
      <c r="D399" s="46"/>
      <c r="E399" s="46"/>
      <c r="F399" s="46"/>
      <c r="G399" s="46"/>
      <c r="H399" s="46"/>
      <c r="I399" s="46"/>
      <c r="J399" s="46"/>
      <c r="K399" s="46"/>
      <c r="L399" s="46"/>
      <c r="M399" s="46"/>
      <c r="N399" s="46"/>
      <c r="O399" s="46"/>
      <c r="P399" s="46"/>
      <c r="Q399" s="46"/>
      <c r="R399" s="46"/>
    </row>
    <row r="400" spans="2:18">
      <c r="B400" s="58"/>
      <c r="C400" s="59"/>
      <c r="D400" s="46"/>
      <c r="E400" s="46"/>
      <c r="F400" s="46"/>
      <c r="G400" s="46"/>
      <c r="H400" s="46"/>
      <c r="I400" s="46"/>
      <c r="J400" s="46"/>
      <c r="K400" s="46"/>
      <c r="L400" s="46"/>
      <c r="M400" s="46"/>
      <c r="N400" s="46"/>
      <c r="O400" s="46"/>
      <c r="P400" s="46"/>
      <c r="Q400" s="46"/>
      <c r="R400" s="46"/>
    </row>
    <row r="401" spans="2:18">
      <c r="B401" s="58"/>
      <c r="C401" s="59"/>
      <c r="D401" s="46"/>
      <c r="E401" s="46"/>
      <c r="F401" s="46"/>
      <c r="G401" s="46"/>
      <c r="H401" s="46"/>
      <c r="I401" s="46"/>
      <c r="J401" s="46"/>
      <c r="K401" s="46"/>
      <c r="L401" s="46"/>
      <c r="M401" s="46"/>
      <c r="N401" s="46"/>
      <c r="O401" s="46"/>
      <c r="P401" s="46"/>
      <c r="Q401" s="46"/>
      <c r="R401" s="46"/>
    </row>
    <row r="402" spans="2:18">
      <c r="B402" s="58"/>
      <c r="C402" s="59"/>
      <c r="D402" s="46"/>
      <c r="E402" s="46"/>
      <c r="F402" s="46"/>
      <c r="G402" s="46"/>
      <c r="H402" s="46"/>
      <c r="I402" s="46"/>
      <c r="J402" s="46"/>
      <c r="K402" s="46"/>
      <c r="L402" s="46"/>
      <c r="M402" s="46"/>
      <c r="N402" s="46"/>
      <c r="O402" s="46"/>
      <c r="P402" s="46"/>
      <c r="Q402" s="46"/>
      <c r="R402" s="46"/>
    </row>
    <row r="403" spans="2:18">
      <c r="B403" s="58"/>
      <c r="C403" s="59"/>
      <c r="D403" s="46"/>
      <c r="E403" s="46"/>
      <c r="F403" s="46"/>
      <c r="G403" s="46"/>
      <c r="H403" s="46"/>
      <c r="I403" s="46"/>
      <c r="J403" s="46"/>
      <c r="K403" s="46"/>
      <c r="L403" s="46"/>
      <c r="M403" s="46"/>
      <c r="N403" s="46"/>
      <c r="O403" s="46"/>
      <c r="P403" s="46"/>
      <c r="Q403" s="46"/>
      <c r="R403" s="46"/>
    </row>
    <row r="404" spans="2:18">
      <c r="B404" s="58"/>
      <c r="C404" s="59"/>
      <c r="D404" s="48"/>
      <c r="E404" s="48"/>
      <c r="F404" s="48"/>
      <c r="G404" s="48"/>
      <c r="H404" s="48"/>
      <c r="I404" s="48"/>
      <c r="J404" s="48"/>
      <c r="K404" s="48"/>
      <c r="L404" s="48"/>
      <c r="M404" s="48"/>
      <c r="N404" s="48"/>
      <c r="O404" s="48"/>
      <c r="P404" s="48"/>
      <c r="Q404" s="48"/>
      <c r="R404" s="48"/>
    </row>
    <row r="405" spans="2:18">
      <c r="B405" s="58"/>
      <c r="C405" s="59"/>
      <c r="D405" s="46"/>
      <c r="E405" s="46"/>
      <c r="F405" s="46"/>
      <c r="G405" s="46"/>
      <c r="H405" s="46"/>
      <c r="I405" s="46"/>
      <c r="J405" s="46"/>
      <c r="K405" s="46"/>
      <c r="L405" s="46"/>
      <c r="M405" s="46"/>
      <c r="N405" s="46"/>
      <c r="O405" s="46"/>
      <c r="P405" s="46"/>
      <c r="Q405" s="46"/>
      <c r="R405" s="46"/>
    </row>
    <row r="406" spans="2:18">
      <c r="B406" s="58"/>
      <c r="C406" s="59"/>
      <c r="D406" s="46"/>
      <c r="E406" s="46"/>
      <c r="F406" s="46"/>
      <c r="G406" s="46"/>
      <c r="H406" s="46"/>
      <c r="I406" s="46"/>
      <c r="J406" s="46"/>
      <c r="K406" s="46"/>
      <c r="L406" s="46"/>
      <c r="M406" s="46"/>
      <c r="N406" s="46"/>
      <c r="O406" s="46"/>
      <c r="P406" s="46"/>
      <c r="Q406" s="46"/>
      <c r="R406" s="46"/>
    </row>
    <row r="408" spans="2:18">
      <c r="B408" s="44"/>
    </row>
    <row r="409" spans="2:18">
      <c r="B409" s="58"/>
      <c r="C409" s="59"/>
      <c r="D409" s="46"/>
      <c r="E409" s="46"/>
      <c r="F409" s="46"/>
      <c r="G409" s="46"/>
      <c r="H409" s="46"/>
      <c r="I409" s="46"/>
      <c r="J409" s="46"/>
      <c r="K409" s="46"/>
      <c r="L409" s="46"/>
      <c r="M409" s="46"/>
      <c r="N409" s="46"/>
      <c r="O409" s="46"/>
      <c r="P409" s="46"/>
      <c r="Q409" s="46"/>
      <c r="R409" s="46"/>
    </row>
    <row r="410" spans="2:18">
      <c r="B410" s="58"/>
      <c r="C410" s="59"/>
      <c r="D410" s="52"/>
      <c r="E410" s="52"/>
      <c r="F410" s="52"/>
      <c r="G410" s="52"/>
      <c r="H410" s="52"/>
      <c r="I410" s="52"/>
      <c r="J410" s="52"/>
      <c r="K410" s="52"/>
      <c r="L410" s="52"/>
      <c r="M410" s="52"/>
      <c r="N410" s="52"/>
      <c r="O410" s="52"/>
      <c r="P410" s="52"/>
      <c r="Q410" s="52"/>
      <c r="R410" s="52"/>
    </row>
    <row r="411" spans="2:18">
      <c r="B411" s="58"/>
      <c r="C411" s="59"/>
      <c r="D411" s="46"/>
      <c r="E411" s="46"/>
      <c r="F411" s="46"/>
      <c r="G411" s="46"/>
      <c r="H411" s="46"/>
      <c r="I411" s="46"/>
      <c r="J411" s="46"/>
      <c r="K411" s="46"/>
      <c r="L411" s="46"/>
      <c r="M411" s="46"/>
      <c r="N411" s="46"/>
      <c r="O411" s="46"/>
      <c r="P411" s="46"/>
      <c r="Q411" s="46"/>
      <c r="R411" s="46"/>
    </row>
    <row r="412" spans="2:18">
      <c r="B412" s="58"/>
      <c r="C412" s="59"/>
      <c r="D412" s="46"/>
      <c r="E412" s="46"/>
      <c r="F412" s="46"/>
      <c r="G412" s="46"/>
      <c r="H412" s="46"/>
      <c r="I412" s="46"/>
      <c r="J412" s="46"/>
      <c r="K412" s="46"/>
      <c r="L412" s="46"/>
      <c r="M412" s="46"/>
      <c r="N412" s="46"/>
      <c r="O412" s="46"/>
      <c r="P412" s="46"/>
      <c r="Q412" s="46"/>
      <c r="R412" s="46"/>
    </row>
    <row r="413" spans="2:18">
      <c r="B413" s="58"/>
      <c r="C413" s="59"/>
      <c r="D413" s="46"/>
      <c r="E413" s="46"/>
      <c r="F413" s="46"/>
      <c r="G413" s="46"/>
      <c r="H413" s="46"/>
      <c r="I413" s="46"/>
      <c r="J413" s="46"/>
      <c r="K413" s="46"/>
      <c r="L413" s="46"/>
      <c r="M413" s="46"/>
      <c r="N413" s="46"/>
      <c r="O413" s="46"/>
      <c r="P413" s="46"/>
      <c r="Q413" s="46"/>
      <c r="R413" s="46"/>
    </row>
    <row r="414" spans="2:18">
      <c r="B414" s="58"/>
      <c r="C414" s="59"/>
      <c r="D414" s="46"/>
      <c r="E414" s="46"/>
      <c r="F414" s="46"/>
      <c r="G414" s="46"/>
      <c r="H414" s="46"/>
      <c r="I414" s="46"/>
      <c r="J414" s="46"/>
      <c r="K414" s="46"/>
      <c r="L414" s="46"/>
      <c r="M414" s="46"/>
      <c r="N414" s="46"/>
      <c r="O414" s="46"/>
      <c r="P414" s="46"/>
      <c r="Q414" s="46"/>
      <c r="R414" s="46"/>
    </row>
    <row r="415" spans="2:18">
      <c r="B415" s="58"/>
      <c r="C415" s="59"/>
      <c r="D415" s="46"/>
      <c r="E415" s="46"/>
      <c r="F415" s="46"/>
      <c r="G415" s="46"/>
      <c r="H415" s="46"/>
      <c r="I415" s="46"/>
      <c r="J415" s="46"/>
      <c r="K415" s="46"/>
      <c r="L415" s="46"/>
      <c r="M415" s="46"/>
      <c r="N415" s="46"/>
      <c r="O415" s="46"/>
      <c r="P415" s="46"/>
      <c r="Q415" s="46"/>
      <c r="R415" s="46"/>
    </row>
    <row r="416" spans="2:18">
      <c r="B416" s="58"/>
      <c r="C416" s="59"/>
      <c r="D416" s="46"/>
      <c r="E416" s="46"/>
      <c r="F416" s="46"/>
      <c r="G416" s="46"/>
      <c r="H416" s="46"/>
      <c r="I416" s="46"/>
      <c r="J416" s="46"/>
      <c r="K416" s="46"/>
      <c r="L416" s="46"/>
      <c r="M416" s="46"/>
      <c r="N416" s="46"/>
      <c r="O416" s="46"/>
      <c r="P416" s="46"/>
      <c r="Q416" s="46"/>
      <c r="R416" s="46"/>
    </row>
    <row r="417" spans="2:18">
      <c r="B417" s="58"/>
      <c r="C417" s="59"/>
      <c r="D417" s="46"/>
      <c r="E417" s="46"/>
      <c r="F417" s="46"/>
      <c r="G417" s="46"/>
      <c r="H417" s="46"/>
      <c r="I417" s="46"/>
      <c r="J417" s="46"/>
      <c r="K417" s="46"/>
      <c r="L417" s="46"/>
      <c r="M417" s="46"/>
      <c r="N417" s="46"/>
      <c r="O417" s="46"/>
      <c r="P417" s="46"/>
      <c r="Q417" s="46"/>
      <c r="R417" s="46"/>
    </row>
    <row r="418" spans="2:18">
      <c r="B418" s="58"/>
      <c r="C418" s="59"/>
      <c r="D418" s="46"/>
      <c r="E418" s="46"/>
      <c r="F418" s="46"/>
      <c r="G418" s="46"/>
      <c r="H418" s="46"/>
      <c r="I418" s="46"/>
      <c r="J418" s="46"/>
      <c r="K418" s="46"/>
      <c r="L418" s="46"/>
      <c r="M418" s="46"/>
      <c r="N418" s="46"/>
      <c r="O418" s="46"/>
      <c r="P418" s="46"/>
      <c r="Q418" s="46"/>
      <c r="R418" s="46"/>
    </row>
    <row r="419" spans="2:18">
      <c r="B419" s="58"/>
      <c r="C419" s="59"/>
      <c r="D419" s="46"/>
      <c r="E419" s="46"/>
      <c r="F419" s="46"/>
      <c r="G419" s="46"/>
      <c r="H419" s="46"/>
      <c r="I419" s="46"/>
      <c r="J419" s="46"/>
      <c r="K419" s="46"/>
      <c r="L419" s="46"/>
      <c r="M419" s="46"/>
      <c r="N419" s="46"/>
      <c r="O419" s="46"/>
      <c r="P419" s="46"/>
      <c r="Q419" s="46"/>
      <c r="R419" s="46"/>
    </row>
    <row r="420" spans="2:18">
      <c r="B420" s="58"/>
      <c r="C420" s="59"/>
      <c r="D420" s="46"/>
      <c r="E420" s="46"/>
      <c r="F420" s="46"/>
      <c r="G420" s="46"/>
      <c r="H420" s="46"/>
      <c r="I420" s="46"/>
      <c r="J420" s="46"/>
      <c r="K420" s="46"/>
      <c r="L420" s="46"/>
      <c r="M420" s="46"/>
      <c r="N420" s="46"/>
      <c r="O420" s="46"/>
      <c r="P420" s="46"/>
      <c r="Q420" s="46"/>
      <c r="R420" s="46"/>
    </row>
    <row r="421" spans="2:18">
      <c r="B421" s="58"/>
      <c r="C421" s="59"/>
      <c r="D421" s="46"/>
      <c r="E421" s="46"/>
      <c r="F421" s="46"/>
      <c r="G421" s="46"/>
      <c r="H421" s="46"/>
      <c r="I421" s="46"/>
      <c r="J421" s="46"/>
      <c r="K421" s="46"/>
      <c r="L421" s="46"/>
      <c r="M421" s="46"/>
      <c r="N421" s="46"/>
      <c r="O421" s="46"/>
      <c r="P421" s="46"/>
      <c r="Q421" s="46"/>
      <c r="R421" s="46"/>
    </row>
    <row r="422" spans="2:18">
      <c r="B422" s="58"/>
      <c r="C422" s="59"/>
      <c r="D422" s="46"/>
      <c r="E422" s="46"/>
      <c r="F422" s="46"/>
      <c r="G422" s="46"/>
      <c r="H422" s="46"/>
      <c r="I422" s="46"/>
      <c r="J422" s="46"/>
      <c r="K422" s="46"/>
      <c r="L422" s="46"/>
      <c r="M422" s="46"/>
      <c r="N422" s="46"/>
      <c r="O422" s="46"/>
      <c r="P422" s="46"/>
      <c r="Q422" s="46"/>
      <c r="R422" s="46"/>
    </row>
    <row r="423" spans="2:18">
      <c r="B423" s="58"/>
      <c r="C423" s="59"/>
      <c r="D423" s="46"/>
      <c r="E423" s="46"/>
      <c r="F423" s="46"/>
      <c r="G423" s="46"/>
      <c r="H423" s="46"/>
      <c r="I423" s="46"/>
      <c r="J423" s="46"/>
      <c r="K423" s="46"/>
      <c r="L423" s="46"/>
      <c r="M423" s="46"/>
      <c r="N423" s="46"/>
      <c r="O423" s="46"/>
      <c r="P423" s="46"/>
      <c r="Q423" s="46"/>
      <c r="R423" s="46"/>
    </row>
    <row r="424" spans="2:18">
      <c r="B424" s="58"/>
      <c r="C424" s="59"/>
      <c r="D424" s="46"/>
      <c r="E424" s="46"/>
      <c r="F424" s="46"/>
      <c r="G424" s="46"/>
      <c r="H424" s="46"/>
      <c r="I424" s="46"/>
      <c r="J424" s="46"/>
      <c r="K424" s="46"/>
      <c r="L424" s="46"/>
      <c r="M424" s="46"/>
      <c r="N424" s="46"/>
      <c r="O424" s="46"/>
      <c r="P424" s="46"/>
      <c r="Q424" s="46"/>
      <c r="R424" s="46"/>
    </row>
    <row r="425" spans="2:18">
      <c r="B425" s="58"/>
      <c r="C425" s="59"/>
      <c r="D425" s="46"/>
      <c r="E425" s="46"/>
      <c r="F425" s="46"/>
      <c r="G425" s="46"/>
      <c r="H425" s="46"/>
      <c r="I425" s="46"/>
      <c r="J425" s="46"/>
      <c r="K425" s="46"/>
      <c r="L425" s="46"/>
      <c r="M425" s="46"/>
      <c r="N425" s="46"/>
      <c r="O425" s="46"/>
      <c r="P425" s="46"/>
      <c r="Q425" s="46"/>
      <c r="R425" s="46"/>
    </row>
    <row r="426" spans="2:18">
      <c r="B426" s="58"/>
      <c r="C426" s="59"/>
      <c r="D426" s="52"/>
      <c r="E426" s="52"/>
      <c r="F426" s="52"/>
      <c r="G426" s="52"/>
      <c r="H426" s="52"/>
      <c r="I426" s="52"/>
      <c r="J426" s="52"/>
      <c r="K426" s="52"/>
      <c r="L426" s="52"/>
      <c r="M426" s="52"/>
      <c r="N426" s="52"/>
      <c r="O426" s="52"/>
      <c r="P426" s="52"/>
      <c r="Q426" s="52"/>
      <c r="R426" s="52"/>
    </row>
    <row r="427" spans="2:18">
      <c r="B427" s="58"/>
      <c r="C427" s="59"/>
      <c r="D427" s="46"/>
      <c r="E427" s="46"/>
      <c r="F427" s="46"/>
      <c r="G427" s="46"/>
      <c r="H427" s="46"/>
      <c r="I427" s="46"/>
      <c r="J427" s="46"/>
      <c r="K427" s="46"/>
      <c r="L427" s="46"/>
      <c r="M427" s="46"/>
      <c r="N427" s="46"/>
      <c r="O427" s="46"/>
      <c r="P427" s="46"/>
      <c r="Q427" s="46"/>
      <c r="R427" s="46"/>
    </row>
    <row r="428" spans="2:18">
      <c r="B428" s="58"/>
      <c r="C428" s="59"/>
      <c r="D428" s="46"/>
      <c r="E428" s="46"/>
      <c r="F428" s="46"/>
      <c r="G428" s="46"/>
      <c r="H428" s="46"/>
      <c r="I428" s="46"/>
      <c r="J428" s="46"/>
      <c r="K428" s="46"/>
      <c r="L428" s="46"/>
      <c r="M428" s="46"/>
      <c r="N428" s="46"/>
      <c r="O428" s="46"/>
      <c r="P428" s="46"/>
      <c r="Q428" s="46"/>
      <c r="R428" s="46"/>
    </row>
    <row r="429" spans="2:18">
      <c r="B429" s="58"/>
      <c r="C429" s="59"/>
      <c r="D429" s="46"/>
      <c r="E429" s="46"/>
      <c r="F429" s="46"/>
      <c r="G429" s="46"/>
      <c r="H429" s="46"/>
      <c r="I429" s="46"/>
      <c r="J429" s="46"/>
      <c r="K429" s="46"/>
      <c r="L429" s="46"/>
      <c r="M429" s="46"/>
      <c r="N429" s="46"/>
      <c r="O429" s="46"/>
      <c r="P429" s="46"/>
      <c r="Q429" s="46"/>
      <c r="R429" s="46"/>
    </row>
    <row r="430" spans="2:18">
      <c r="B430" s="58"/>
      <c r="C430" s="59"/>
      <c r="D430" s="46"/>
      <c r="E430" s="46"/>
      <c r="F430" s="46"/>
      <c r="G430" s="46"/>
      <c r="H430" s="46"/>
      <c r="I430" s="46"/>
      <c r="J430" s="46"/>
      <c r="K430" s="46"/>
      <c r="L430" s="46"/>
      <c r="M430" s="46"/>
      <c r="N430" s="46"/>
      <c r="O430" s="46"/>
      <c r="P430" s="46"/>
      <c r="Q430" s="46"/>
      <c r="R430" s="46"/>
    </row>
    <row r="431" spans="2:18">
      <c r="B431" s="58"/>
      <c r="C431" s="59"/>
      <c r="D431" s="46"/>
      <c r="E431" s="46"/>
      <c r="F431" s="46"/>
      <c r="G431" s="46"/>
      <c r="H431" s="46"/>
      <c r="I431" s="46"/>
      <c r="J431" s="46"/>
      <c r="K431" s="46"/>
      <c r="L431" s="46"/>
      <c r="M431" s="46"/>
      <c r="N431" s="46"/>
      <c r="O431" s="46"/>
      <c r="P431" s="46"/>
      <c r="Q431" s="46"/>
      <c r="R431" s="46"/>
    </row>
    <row r="432" spans="2:18">
      <c r="B432" s="58"/>
      <c r="C432" s="59"/>
      <c r="D432" s="46"/>
      <c r="E432" s="46"/>
      <c r="F432" s="46"/>
      <c r="G432" s="46"/>
      <c r="H432" s="46"/>
      <c r="I432" s="46"/>
      <c r="J432" s="46"/>
      <c r="K432" s="46"/>
      <c r="L432" s="46"/>
      <c r="M432" s="46"/>
      <c r="N432" s="46"/>
      <c r="O432" s="46"/>
      <c r="P432" s="46"/>
      <c r="Q432" s="46"/>
      <c r="R432" s="46"/>
    </row>
    <row r="433" spans="2:18">
      <c r="B433" s="58"/>
      <c r="C433" s="59"/>
      <c r="D433" s="46"/>
      <c r="E433" s="46"/>
      <c r="F433" s="46"/>
      <c r="G433" s="46"/>
      <c r="H433" s="46"/>
      <c r="I433" s="46"/>
      <c r="J433" s="46"/>
      <c r="K433" s="46"/>
      <c r="L433" s="46"/>
      <c r="M433" s="46"/>
      <c r="N433" s="46"/>
      <c r="O433" s="46"/>
      <c r="P433" s="46"/>
      <c r="Q433" s="46"/>
      <c r="R433" s="46"/>
    </row>
    <row r="434" spans="2:18">
      <c r="B434" s="58"/>
      <c r="C434" s="59"/>
      <c r="D434" s="46"/>
      <c r="E434" s="46"/>
      <c r="F434" s="46"/>
      <c r="G434" s="46"/>
      <c r="H434" s="46"/>
      <c r="I434" s="46"/>
      <c r="J434" s="46"/>
      <c r="K434" s="46"/>
      <c r="L434" s="46"/>
      <c r="M434" s="46"/>
      <c r="N434" s="46"/>
      <c r="O434" s="46"/>
      <c r="P434" s="46"/>
      <c r="Q434" s="46"/>
      <c r="R434" s="46"/>
    </row>
    <row r="435" spans="2:18">
      <c r="B435" s="58"/>
      <c r="C435" s="59"/>
      <c r="D435" s="48"/>
      <c r="E435" s="48"/>
      <c r="F435" s="48"/>
      <c r="G435" s="48"/>
      <c r="H435" s="48"/>
      <c r="I435" s="48"/>
      <c r="J435" s="48"/>
      <c r="K435" s="48"/>
      <c r="L435" s="48"/>
      <c r="M435" s="48"/>
      <c r="N435" s="48"/>
      <c r="O435" s="48"/>
      <c r="P435" s="48"/>
      <c r="Q435" s="48"/>
      <c r="R435" s="48"/>
    </row>
    <row r="436" spans="2:18">
      <c r="B436" s="58"/>
      <c r="C436" s="59"/>
      <c r="D436" s="46"/>
      <c r="E436" s="46"/>
      <c r="F436" s="46"/>
      <c r="G436" s="46"/>
      <c r="H436" s="46"/>
      <c r="I436" s="46"/>
      <c r="J436" s="46"/>
      <c r="K436" s="46"/>
      <c r="L436" s="46"/>
      <c r="M436" s="46"/>
      <c r="N436" s="46"/>
      <c r="O436" s="46"/>
      <c r="P436" s="46"/>
      <c r="Q436" s="46"/>
      <c r="R436" s="46"/>
    </row>
    <row r="437" spans="2:18">
      <c r="B437" s="58"/>
      <c r="C437" s="59"/>
      <c r="D437" s="46"/>
      <c r="E437" s="46"/>
      <c r="F437" s="46"/>
      <c r="G437" s="46"/>
      <c r="H437" s="46"/>
      <c r="I437" s="46"/>
      <c r="J437" s="46"/>
      <c r="K437" s="46"/>
      <c r="L437" s="46"/>
      <c r="M437" s="46"/>
      <c r="N437" s="46"/>
      <c r="O437" s="46"/>
      <c r="P437" s="46"/>
      <c r="Q437" s="46"/>
      <c r="R437" s="46"/>
    </row>
  </sheetData>
  <phoneticPr fontId="0" type="noConversion"/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15"/>
  <dimension ref="A1:S367"/>
  <sheetViews>
    <sheetView workbookViewId="0"/>
  </sheetViews>
  <sheetFormatPr defaultRowHeight="10.5"/>
  <cols>
    <col min="1" max="1" width="51.5" style="76" customWidth="1"/>
    <col min="2" max="2" width="31" style="76" customWidth="1"/>
    <col min="3" max="3" width="33.6640625" style="76" customWidth="1"/>
    <col min="4" max="4" width="38.6640625" style="76" customWidth="1"/>
    <col min="5" max="5" width="45.6640625" style="76" customWidth="1"/>
    <col min="6" max="6" width="50" style="76" customWidth="1"/>
    <col min="7" max="7" width="43.6640625" style="76" customWidth="1"/>
    <col min="8" max="8" width="38.33203125" style="76" customWidth="1"/>
    <col min="9" max="9" width="41.83203125" style="76" customWidth="1"/>
    <col min="10" max="10" width="45.83203125" style="76" customWidth="1"/>
    <col min="11" max="11" width="36.5" style="76" customWidth="1"/>
    <col min="12" max="12" width="45.33203125" style="76" customWidth="1"/>
    <col min="13" max="13" width="50.1640625" style="76" customWidth="1"/>
    <col min="14" max="15" width="44.83203125" style="76" customWidth="1"/>
    <col min="16" max="16" width="45.33203125" style="76" customWidth="1"/>
    <col min="17" max="17" width="45.1640625" style="76" customWidth="1"/>
    <col min="18" max="18" width="42.6640625" style="76" customWidth="1"/>
    <col min="19" max="19" width="48.1640625" style="76" customWidth="1"/>
    <col min="20" max="16384" width="9.33203125" style="76"/>
  </cols>
  <sheetData>
    <row r="1" spans="1:19">
      <c r="A1" s="78"/>
      <c r="B1" s="79" t="s">
        <v>489</v>
      </c>
      <c r="C1" s="79" t="s">
        <v>490</v>
      </c>
      <c r="D1" s="79" t="s">
        <v>491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79" t="s">
        <v>492</v>
      </c>
      <c r="B2" s="79">
        <v>36723.01</v>
      </c>
      <c r="C2" s="79">
        <v>1637.79</v>
      </c>
      <c r="D2" s="79">
        <v>1637.79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79" t="s">
        <v>493</v>
      </c>
      <c r="B3" s="79">
        <v>36723.01</v>
      </c>
      <c r="C3" s="79">
        <v>1637.79</v>
      </c>
      <c r="D3" s="79">
        <v>1637.79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79" t="s">
        <v>494</v>
      </c>
      <c r="B4" s="79">
        <v>73764.600000000006</v>
      </c>
      <c r="C4" s="79">
        <v>3289.8</v>
      </c>
      <c r="D4" s="79">
        <v>3289.8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79" t="s">
        <v>495</v>
      </c>
      <c r="B5" s="79">
        <v>73764.600000000006</v>
      </c>
      <c r="C5" s="79">
        <v>3289.8</v>
      </c>
      <c r="D5" s="79">
        <v>3289.8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78"/>
      <c r="B7" s="79" t="s">
        <v>496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79" t="s">
        <v>497</v>
      </c>
      <c r="B8" s="79">
        <v>22422.240000000002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79" t="s">
        <v>498</v>
      </c>
      <c r="B9" s="79">
        <v>22422.240000000002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79" t="s">
        <v>499</v>
      </c>
      <c r="B10" s="79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78"/>
      <c r="B12" s="79" t="s">
        <v>500</v>
      </c>
      <c r="C12" s="79" t="s">
        <v>501</v>
      </c>
      <c r="D12" s="79" t="s">
        <v>502</v>
      </c>
      <c r="E12" s="79" t="s">
        <v>503</v>
      </c>
      <c r="F12" s="79" t="s">
        <v>504</v>
      </c>
      <c r="G12" s="79" t="s">
        <v>505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79" t="s">
        <v>356</v>
      </c>
      <c r="B13" s="79">
        <v>0</v>
      </c>
      <c r="C13" s="79">
        <v>17185.52</v>
      </c>
      <c r="D13" s="79">
        <v>0</v>
      </c>
      <c r="E13" s="79">
        <v>0</v>
      </c>
      <c r="F13" s="79">
        <v>0</v>
      </c>
      <c r="G13" s="79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79" t="s">
        <v>357</v>
      </c>
      <c r="B14" s="79">
        <v>1703.72</v>
      </c>
      <c r="C14" s="79">
        <v>0</v>
      </c>
      <c r="D14" s="79">
        <v>0</v>
      </c>
      <c r="E14" s="79">
        <v>0</v>
      </c>
      <c r="F14" s="79">
        <v>0</v>
      </c>
      <c r="G14" s="79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79" t="s">
        <v>365</v>
      </c>
      <c r="B15" s="79">
        <v>4029.97</v>
      </c>
      <c r="C15" s="79">
        <v>0</v>
      </c>
      <c r="D15" s="79">
        <v>0</v>
      </c>
      <c r="E15" s="79">
        <v>0</v>
      </c>
      <c r="F15" s="79">
        <v>0</v>
      </c>
      <c r="G15" s="79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79" t="s">
        <v>366</v>
      </c>
      <c r="B16" s="79">
        <v>0</v>
      </c>
      <c r="C16" s="79">
        <v>0</v>
      </c>
      <c r="D16" s="79">
        <v>0</v>
      </c>
      <c r="E16" s="79">
        <v>0</v>
      </c>
      <c r="F16" s="79">
        <v>0</v>
      </c>
      <c r="G16" s="79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79" t="s">
        <v>367</v>
      </c>
      <c r="B17" s="79">
        <v>7000.33</v>
      </c>
      <c r="C17" s="79">
        <v>2037.6</v>
      </c>
      <c r="D17" s="79">
        <v>0</v>
      </c>
      <c r="E17" s="79">
        <v>0</v>
      </c>
      <c r="F17" s="79">
        <v>0</v>
      </c>
      <c r="G17" s="79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79" t="s">
        <v>368</v>
      </c>
      <c r="B18" s="79">
        <v>0</v>
      </c>
      <c r="C18" s="79">
        <v>0</v>
      </c>
      <c r="D18" s="79">
        <v>0</v>
      </c>
      <c r="E18" s="79">
        <v>0</v>
      </c>
      <c r="F18" s="79">
        <v>0</v>
      </c>
      <c r="G18" s="79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79" t="s">
        <v>369</v>
      </c>
      <c r="B19" s="79">
        <v>2648.93</v>
      </c>
      <c r="C19" s="79">
        <v>0</v>
      </c>
      <c r="D19" s="79">
        <v>0</v>
      </c>
      <c r="E19" s="79">
        <v>0</v>
      </c>
      <c r="F19" s="79">
        <v>0</v>
      </c>
      <c r="G19" s="79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79" t="s">
        <v>370</v>
      </c>
      <c r="B20" s="79">
        <v>726.79</v>
      </c>
      <c r="C20" s="79">
        <v>0</v>
      </c>
      <c r="D20" s="79">
        <v>0</v>
      </c>
      <c r="E20" s="79">
        <v>0</v>
      </c>
      <c r="F20" s="79">
        <v>0</v>
      </c>
      <c r="G20" s="79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79" t="s">
        <v>371</v>
      </c>
      <c r="B21" s="79">
        <v>502.94</v>
      </c>
      <c r="C21" s="79">
        <v>0</v>
      </c>
      <c r="D21" s="79">
        <v>0</v>
      </c>
      <c r="E21" s="79">
        <v>0</v>
      </c>
      <c r="F21" s="79">
        <v>0</v>
      </c>
      <c r="G21" s="79">
        <v>7402.52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79" t="s">
        <v>372</v>
      </c>
      <c r="B22" s="79">
        <v>1.25</v>
      </c>
      <c r="C22" s="79">
        <v>0</v>
      </c>
      <c r="D22" s="79">
        <v>0</v>
      </c>
      <c r="E22" s="79">
        <v>0</v>
      </c>
      <c r="F22" s="79">
        <v>0</v>
      </c>
      <c r="G22" s="79">
        <v>124.88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79" t="s">
        <v>351</v>
      </c>
      <c r="B23" s="79">
        <v>0</v>
      </c>
      <c r="C23" s="79">
        <v>0</v>
      </c>
      <c r="D23" s="79">
        <v>0</v>
      </c>
      <c r="E23" s="79">
        <v>0</v>
      </c>
      <c r="F23" s="79">
        <v>0</v>
      </c>
      <c r="G23" s="79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79" t="s">
        <v>373</v>
      </c>
      <c r="B24" s="79">
        <v>0</v>
      </c>
      <c r="C24" s="79">
        <v>693.56</v>
      </c>
      <c r="D24" s="79">
        <v>0</v>
      </c>
      <c r="E24" s="79">
        <v>0</v>
      </c>
      <c r="F24" s="79">
        <v>0</v>
      </c>
      <c r="G24" s="79">
        <v>4037.86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79" t="s">
        <v>374</v>
      </c>
      <c r="B25" s="79">
        <v>192.39</v>
      </c>
      <c r="C25" s="79">
        <v>0</v>
      </c>
      <c r="D25" s="79">
        <v>0</v>
      </c>
      <c r="E25" s="79">
        <v>0</v>
      </c>
      <c r="F25" s="79">
        <v>0</v>
      </c>
      <c r="G25" s="79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79" t="s">
        <v>375</v>
      </c>
      <c r="B26" s="79">
        <v>0</v>
      </c>
      <c r="C26" s="79">
        <v>0</v>
      </c>
      <c r="D26" s="79">
        <v>0</v>
      </c>
      <c r="E26" s="79">
        <v>0</v>
      </c>
      <c r="F26" s="79">
        <v>0</v>
      </c>
      <c r="G26" s="79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79"/>
      <c r="B27" s="79"/>
      <c r="C27" s="79"/>
      <c r="D27" s="79"/>
      <c r="E27" s="79"/>
      <c r="F27" s="79"/>
      <c r="G27" s="79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79" t="s">
        <v>376</v>
      </c>
      <c r="B28" s="79">
        <v>16806.330000000002</v>
      </c>
      <c r="C28" s="79">
        <v>19916.68</v>
      </c>
      <c r="D28" s="79">
        <v>0</v>
      </c>
      <c r="E28" s="79">
        <v>0</v>
      </c>
      <c r="F28" s="79">
        <v>0</v>
      </c>
      <c r="G28" s="79">
        <v>11565.26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78"/>
      <c r="B30" s="79" t="s">
        <v>496</v>
      </c>
      <c r="C30" s="79" t="s">
        <v>43</v>
      </c>
      <c r="D30" s="79" t="s">
        <v>506</v>
      </c>
      <c r="E30" s="79" t="s">
        <v>507</v>
      </c>
      <c r="F30" s="79" t="s">
        <v>508</v>
      </c>
      <c r="G30" s="79" t="s">
        <v>509</v>
      </c>
      <c r="H30" s="79" t="s">
        <v>510</v>
      </c>
      <c r="I30" s="79" t="s">
        <v>511</v>
      </c>
      <c r="J30" s="79" t="s">
        <v>512</v>
      </c>
      <c r="K30"/>
      <c r="L30"/>
      <c r="M30"/>
      <c r="N30"/>
      <c r="O30"/>
      <c r="P30"/>
      <c r="Q30"/>
      <c r="R30"/>
      <c r="S30"/>
    </row>
    <row r="31" spans="1:19">
      <c r="A31" s="79" t="s">
        <v>513</v>
      </c>
      <c r="B31" s="79">
        <v>3739.35</v>
      </c>
      <c r="C31" s="79" t="s">
        <v>50</v>
      </c>
      <c r="D31" s="79">
        <v>9120.27</v>
      </c>
      <c r="E31" s="79">
        <v>1</v>
      </c>
      <c r="F31" s="79">
        <v>0</v>
      </c>
      <c r="G31" s="79">
        <v>0</v>
      </c>
      <c r="H31" s="79">
        <v>10.76</v>
      </c>
      <c r="I31" s="79">
        <v>37.17</v>
      </c>
      <c r="J31" s="79">
        <v>8.07</v>
      </c>
      <c r="K31"/>
      <c r="L31"/>
      <c r="M31"/>
      <c r="N31"/>
      <c r="O31"/>
      <c r="P31"/>
      <c r="Q31"/>
      <c r="R31"/>
      <c r="S31"/>
    </row>
    <row r="32" spans="1:19">
      <c r="A32" s="79" t="s">
        <v>514</v>
      </c>
      <c r="B32" s="79">
        <v>27.87</v>
      </c>
      <c r="C32" s="79" t="s">
        <v>50</v>
      </c>
      <c r="D32" s="79">
        <v>118.96</v>
      </c>
      <c r="E32" s="79">
        <v>4</v>
      </c>
      <c r="F32" s="79">
        <v>26.02</v>
      </c>
      <c r="G32" s="79">
        <v>0</v>
      </c>
      <c r="H32" s="79">
        <v>29.05</v>
      </c>
      <c r="I32" s="79">
        <v>13.93</v>
      </c>
      <c r="J32" s="79">
        <v>32.28</v>
      </c>
      <c r="K32"/>
      <c r="L32"/>
      <c r="M32"/>
      <c r="N32"/>
      <c r="O32"/>
      <c r="P32"/>
      <c r="Q32"/>
      <c r="R32"/>
      <c r="S32"/>
    </row>
    <row r="33" spans="1:19">
      <c r="A33" s="79" t="s">
        <v>515</v>
      </c>
      <c r="B33" s="79">
        <v>27.87</v>
      </c>
      <c r="C33" s="79" t="s">
        <v>50</v>
      </c>
      <c r="D33" s="79">
        <v>118.96</v>
      </c>
      <c r="E33" s="79">
        <v>1</v>
      </c>
      <c r="F33" s="79">
        <v>45.53</v>
      </c>
      <c r="G33" s="79">
        <v>0</v>
      </c>
      <c r="H33" s="79">
        <v>29.05</v>
      </c>
      <c r="I33" s="79">
        <v>13.93</v>
      </c>
      <c r="J33" s="79">
        <v>32.28</v>
      </c>
      <c r="K33"/>
      <c r="L33"/>
      <c r="M33"/>
      <c r="N33"/>
      <c r="O33"/>
      <c r="P33"/>
      <c r="Q33"/>
      <c r="R33"/>
      <c r="S33"/>
    </row>
    <row r="34" spans="1:19">
      <c r="A34" s="79" t="s">
        <v>516</v>
      </c>
      <c r="B34" s="79">
        <v>27.87</v>
      </c>
      <c r="C34" s="79" t="s">
        <v>50</v>
      </c>
      <c r="D34" s="79">
        <v>118.96</v>
      </c>
      <c r="E34" s="79">
        <v>4</v>
      </c>
      <c r="F34" s="79">
        <v>19.510000000000002</v>
      </c>
      <c r="G34" s="79">
        <v>0</v>
      </c>
      <c r="H34" s="79">
        <v>29.05</v>
      </c>
      <c r="I34" s="79">
        <v>13.93</v>
      </c>
      <c r="J34" s="79">
        <v>32.28</v>
      </c>
      <c r="K34"/>
      <c r="L34"/>
      <c r="M34"/>
      <c r="N34"/>
      <c r="O34"/>
      <c r="P34"/>
      <c r="Q34"/>
      <c r="R34"/>
      <c r="S34"/>
    </row>
    <row r="35" spans="1:19">
      <c r="A35" s="79" t="s">
        <v>517</v>
      </c>
      <c r="B35" s="79">
        <v>27.87</v>
      </c>
      <c r="C35" s="79" t="s">
        <v>50</v>
      </c>
      <c r="D35" s="79">
        <v>118.96</v>
      </c>
      <c r="E35" s="79">
        <v>1</v>
      </c>
      <c r="F35" s="79">
        <v>45.53</v>
      </c>
      <c r="G35" s="79">
        <v>0</v>
      </c>
      <c r="H35" s="79">
        <v>29.05</v>
      </c>
      <c r="I35" s="79">
        <v>13.93</v>
      </c>
      <c r="J35" s="79">
        <v>32.28</v>
      </c>
      <c r="K35"/>
      <c r="L35"/>
      <c r="M35"/>
      <c r="N35"/>
      <c r="O35"/>
      <c r="P35"/>
      <c r="Q35"/>
      <c r="R35"/>
      <c r="S35"/>
    </row>
    <row r="36" spans="1:19">
      <c r="A36" s="79" t="s">
        <v>518</v>
      </c>
      <c r="B36" s="79">
        <v>27.87</v>
      </c>
      <c r="C36" s="79" t="s">
        <v>50</v>
      </c>
      <c r="D36" s="79">
        <v>118.96</v>
      </c>
      <c r="E36" s="79">
        <v>4</v>
      </c>
      <c r="F36" s="79">
        <v>26.02</v>
      </c>
      <c r="G36" s="79">
        <v>0</v>
      </c>
      <c r="H36" s="79">
        <v>29.05</v>
      </c>
      <c r="I36" s="79">
        <v>13.93</v>
      </c>
      <c r="J36" s="79">
        <v>32.28</v>
      </c>
      <c r="K36"/>
      <c r="L36"/>
      <c r="M36"/>
      <c r="N36"/>
      <c r="O36"/>
      <c r="P36"/>
      <c r="Q36"/>
      <c r="R36"/>
      <c r="S36"/>
    </row>
    <row r="37" spans="1:19">
      <c r="A37" s="79" t="s">
        <v>519</v>
      </c>
      <c r="B37" s="79">
        <v>13.94</v>
      </c>
      <c r="C37" s="79" t="s">
        <v>50</v>
      </c>
      <c r="D37" s="79">
        <v>59.5</v>
      </c>
      <c r="E37" s="79">
        <v>4</v>
      </c>
      <c r="F37" s="79">
        <v>13.01</v>
      </c>
      <c r="G37" s="79">
        <v>2.96</v>
      </c>
      <c r="H37" s="79">
        <v>11.84</v>
      </c>
      <c r="I37" s="79">
        <v>13.95</v>
      </c>
      <c r="J37" s="79">
        <v>8.07</v>
      </c>
      <c r="K37"/>
      <c r="L37"/>
      <c r="M37"/>
      <c r="N37"/>
      <c r="O37"/>
      <c r="P37"/>
      <c r="Q37"/>
      <c r="R37"/>
      <c r="S37"/>
    </row>
    <row r="38" spans="1:19">
      <c r="A38" s="79" t="s">
        <v>520</v>
      </c>
      <c r="B38" s="79">
        <v>1474.81</v>
      </c>
      <c r="C38" s="79" t="s">
        <v>50</v>
      </c>
      <c r="D38" s="79">
        <v>6294.92</v>
      </c>
      <c r="E38" s="79">
        <v>1</v>
      </c>
      <c r="F38" s="79">
        <v>409.78</v>
      </c>
      <c r="G38" s="79">
        <v>62.63</v>
      </c>
      <c r="H38" s="79">
        <v>13.99</v>
      </c>
      <c r="I38" s="79">
        <v>18.59</v>
      </c>
      <c r="J38" s="79">
        <v>1.08</v>
      </c>
      <c r="K38"/>
      <c r="L38"/>
      <c r="M38"/>
      <c r="N38"/>
      <c r="O38"/>
      <c r="P38"/>
      <c r="Q38"/>
      <c r="R38"/>
      <c r="S38"/>
    </row>
    <row r="39" spans="1:19">
      <c r="A39" s="79" t="s">
        <v>521</v>
      </c>
      <c r="B39" s="79">
        <v>569.03</v>
      </c>
      <c r="C39" s="79" t="s">
        <v>50</v>
      </c>
      <c r="D39" s="79">
        <v>2428.79</v>
      </c>
      <c r="E39" s="79">
        <v>1</v>
      </c>
      <c r="F39" s="79">
        <v>91.07</v>
      </c>
      <c r="G39" s="79">
        <v>0</v>
      </c>
      <c r="H39" s="79">
        <v>10.76</v>
      </c>
      <c r="I39" s="79">
        <v>92.59</v>
      </c>
      <c r="J39" s="79">
        <v>0</v>
      </c>
      <c r="K39"/>
      <c r="L39"/>
      <c r="M39"/>
      <c r="N39"/>
      <c r="O39"/>
      <c r="P39"/>
      <c r="Q39"/>
      <c r="R39"/>
      <c r="S39"/>
    </row>
    <row r="40" spans="1:19">
      <c r="A40" s="79" t="s">
        <v>522</v>
      </c>
      <c r="B40" s="79">
        <v>1235.6099999999999</v>
      </c>
      <c r="C40" s="79" t="s">
        <v>50</v>
      </c>
      <c r="D40" s="79">
        <v>5273.95</v>
      </c>
      <c r="E40" s="79">
        <v>1</v>
      </c>
      <c r="F40" s="79">
        <v>110.58</v>
      </c>
      <c r="G40" s="79">
        <v>30.42</v>
      </c>
      <c r="H40" s="79">
        <v>10.76</v>
      </c>
      <c r="I40" s="79">
        <v>46.51</v>
      </c>
      <c r="J40" s="79">
        <v>8.07</v>
      </c>
      <c r="K40"/>
      <c r="L40"/>
      <c r="M40"/>
      <c r="N40"/>
      <c r="O40"/>
      <c r="P40"/>
      <c r="Q40"/>
      <c r="R40"/>
      <c r="S40"/>
    </row>
    <row r="41" spans="1:19">
      <c r="A41" s="79" t="s">
        <v>523</v>
      </c>
      <c r="B41" s="79">
        <v>55.74</v>
      </c>
      <c r="C41" s="79" t="s">
        <v>50</v>
      </c>
      <c r="D41" s="79">
        <v>237.91</v>
      </c>
      <c r="E41" s="79">
        <v>1</v>
      </c>
      <c r="F41" s="79">
        <v>65.05</v>
      </c>
      <c r="G41" s="79">
        <v>0</v>
      </c>
      <c r="H41" s="79">
        <v>23.67</v>
      </c>
      <c r="I41" s="79">
        <v>18.59</v>
      </c>
      <c r="J41" s="79">
        <v>53.8</v>
      </c>
      <c r="K41"/>
      <c r="L41"/>
      <c r="M41"/>
      <c r="N41"/>
      <c r="O41"/>
      <c r="P41"/>
      <c r="Q41"/>
      <c r="R41"/>
      <c r="S41"/>
    </row>
    <row r="42" spans="1:19">
      <c r="A42" s="79" t="s">
        <v>524</v>
      </c>
      <c r="B42" s="79">
        <v>55.74</v>
      </c>
      <c r="C42" s="79" t="s">
        <v>50</v>
      </c>
      <c r="D42" s="79">
        <v>237.91</v>
      </c>
      <c r="E42" s="79">
        <v>5</v>
      </c>
      <c r="F42" s="79">
        <v>26.02</v>
      </c>
      <c r="G42" s="79">
        <v>0</v>
      </c>
      <c r="H42" s="79">
        <v>23.67</v>
      </c>
      <c r="I42" s="79">
        <v>18.59</v>
      </c>
      <c r="J42" s="79">
        <v>53.8</v>
      </c>
      <c r="K42"/>
      <c r="L42"/>
      <c r="M42"/>
      <c r="N42"/>
      <c r="O42"/>
      <c r="P42"/>
      <c r="Q42"/>
      <c r="R42"/>
      <c r="S42"/>
    </row>
    <row r="43" spans="1:19">
      <c r="A43" s="79" t="s">
        <v>525</v>
      </c>
      <c r="B43" s="79">
        <v>55.74</v>
      </c>
      <c r="C43" s="79" t="s">
        <v>50</v>
      </c>
      <c r="D43" s="79">
        <v>237.91</v>
      </c>
      <c r="E43" s="79">
        <v>1</v>
      </c>
      <c r="F43" s="79">
        <v>39.03</v>
      </c>
      <c r="G43" s="79">
        <v>0</v>
      </c>
      <c r="H43" s="79">
        <v>23.67</v>
      </c>
      <c r="I43" s="79">
        <v>18.59</v>
      </c>
      <c r="J43" s="79">
        <v>53.8</v>
      </c>
      <c r="K43"/>
      <c r="L43"/>
      <c r="M43"/>
      <c r="N43"/>
      <c r="O43"/>
      <c r="P43"/>
      <c r="Q43"/>
      <c r="R43"/>
      <c r="S43"/>
    </row>
    <row r="44" spans="1:19">
      <c r="A44" s="79" t="s">
        <v>526</v>
      </c>
      <c r="B44" s="79">
        <v>222.97</v>
      </c>
      <c r="C44" s="79" t="s">
        <v>50</v>
      </c>
      <c r="D44" s="79">
        <v>951.7</v>
      </c>
      <c r="E44" s="79">
        <v>1</v>
      </c>
      <c r="F44" s="79">
        <v>0</v>
      </c>
      <c r="G44" s="79">
        <v>0</v>
      </c>
      <c r="H44" s="79">
        <v>23.67</v>
      </c>
      <c r="I44" s="79">
        <v>18.59</v>
      </c>
      <c r="J44" s="79">
        <v>53.8</v>
      </c>
      <c r="K44"/>
      <c r="L44"/>
      <c r="M44"/>
      <c r="N44"/>
      <c r="O44"/>
      <c r="P44"/>
      <c r="Q44"/>
      <c r="R44"/>
      <c r="S44"/>
    </row>
    <row r="45" spans="1:19">
      <c r="A45" s="79" t="s">
        <v>527</v>
      </c>
      <c r="B45" s="79">
        <v>20.9</v>
      </c>
      <c r="C45" s="79" t="s">
        <v>50</v>
      </c>
      <c r="D45" s="79">
        <v>89.21</v>
      </c>
      <c r="E45" s="79">
        <v>5</v>
      </c>
      <c r="F45" s="79">
        <v>19.510000000000002</v>
      </c>
      <c r="G45" s="79">
        <v>4.91</v>
      </c>
      <c r="H45" s="79">
        <v>8.61</v>
      </c>
      <c r="I45" s="79">
        <v>10.45</v>
      </c>
      <c r="J45" s="79">
        <v>10.76</v>
      </c>
      <c r="K45"/>
      <c r="L45"/>
      <c r="M45"/>
      <c r="N45"/>
      <c r="O45"/>
      <c r="P45"/>
      <c r="Q45"/>
      <c r="R45"/>
      <c r="S45"/>
    </row>
    <row r="46" spans="1:19">
      <c r="A46" s="79" t="s">
        <v>528</v>
      </c>
      <c r="B46" s="79">
        <v>27.87</v>
      </c>
      <c r="C46" s="79" t="s">
        <v>50</v>
      </c>
      <c r="D46" s="79">
        <v>118.96</v>
      </c>
      <c r="E46" s="79">
        <v>1</v>
      </c>
      <c r="F46" s="79">
        <v>45.53</v>
      </c>
      <c r="G46" s="79">
        <v>11.44</v>
      </c>
      <c r="H46" s="79">
        <v>8.61</v>
      </c>
      <c r="I46" s="79">
        <v>13.93</v>
      </c>
      <c r="J46" s="79">
        <v>10.76</v>
      </c>
      <c r="K46"/>
      <c r="L46"/>
      <c r="M46"/>
      <c r="N46"/>
      <c r="O46"/>
      <c r="P46"/>
      <c r="Q46"/>
      <c r="R46"/>
      <c r="S46"/>
    </row>
    <row r="47" spans="1:19">
      <c r="A47" s="79" t="s">
        <v>529</v>
      </c>
      <c r="B47" s="79">
        <v>20.9</v>
      </c>
      <c r="C47" s="79" t="s">
        <v>50</v>
      </c>
      <c r="D47" s="79">
        <v>89.21</v>
      </c>
      <c r="E47" s="79">
        <v>6</v>
      </c>
      <c r="F47" s="79">
        <v>19.510000000000002</v>
      </c>
      <c r="G47" s="79">
        <v>4.91</v>
      </c>
      <c r="H47" s="79">
        <v>8.61</v>
      </c>
      <c r="I47" s="79">
        <v>10.45</v>
      </c>
      <c r="J47" s="79">
        <v>10.76</v>
      </c>
      <c r="K47"/>
      <c r="L47"/>
      <c r="M47"/>
      <c r="N47"/>
      <c r="O47"/>
      <c r="P47"/>
      <c r="Q47"/>
      <c r="R47"/>
      <c r="S47"/>
    </row>
    <row r="48" spans="1:19">
      <c r="A48" s="79" t="s">
        <v>530</v>
      </c>
      <c r="B48" s="79">
        <v>617.96</v>
      </c>
      <c r="C48" s="79" t="s">
        <v>50</v>
      </c>
      <c r="D48" s="79">
        <v>2637.63</v>
      </c>
      <c r="E48" s="79">
        <v>1</v>
      </c>
      <c r="F48" s="79">
        <v>214.68</v>
      </c>
      <c r="G48" s="79">
        <v>25.03</v>
      </c>
      <c r="H48" s="79">
        <v>8.61</v>
      </c>
      <c r="I48" s="79">
        <v>46.51</v>
      </c>
      <c r="J48" s="79">
        <v>10.76</v>
      </c>
      <c r="K48"/>
      <c r="L48"/>
      <c r="M48"/>
      <c r="N48"/>
      <c r="O48"/>
      <c r="P48"/>
      <c r="Q48"/>
      <c r="R48"/>
      <c r="S48"/>
    </row>
    <row r="49" spans="1:19">
      <c r="A49" s="79" t="s">
        <v>531</v>
      </c>
      <c r="B49" s="79">
        <v>668.77</v>
      </c>
      <c r="C49" s="79" t="s">
        <v>50</v>
      </c>
      <c r="D49" s="79">
        <v>2854.51</v>
      </c>
      <c r="E49" s="79">
        <v>1</v>
      </c>
      <c r="F49" s="79">
        <v>0</v>
      </c>
      <c r="G49" s="79">
        <v>0</v>
      </c>
      <c r="H49" s="79">
        <v>10.76</v>
      </c>
      <c r="I49" s="79">
        <v>18.59</v>
      </c>
      <c r="J49" s="79">
        <v>10.76</v>
      </c>
      <c r="K49"/>
      <c r="L49"/>
      <c r="M49"/>
      <c r="N49"/>
      <c r="O49"/>
      <c r="P49"/>
      <c r="Q49"/>
      <c r="R49"/>
      <c r="S49"/>
    </row>
    <row r="50" spans="1:19">
      <c r="A50" s="79" t="s">
        <v>532</v>
      </c>
      <c r="B50" s="79">
        <v>569.03</v>
      </c>
      <c r="C50" s="79" t="s">
        <v>50</v>
      </c>
      <c r="D50" s="79">
        <v>2428.79</v>
      </c>
      <c r="E50" s="79">
        <v>1</v>
      </c>
      <c r="F50" s="79">
        <v>91.07</v>
      </c>
      <c r="G50" s="79">
        <v>0</v>
      </c>
      <c r="H50" s="79">
        <v>10.76</v>
      </c>
      <c r="I50" s="79">
        <v>92.59</v>
      </c>
      <c r="J50" s="79">
        <v>0</v>
      </c>
      <c r="K50"/>
      <c r="L50"/>
      <c r="M50"/>
      <c r="N50"/>
      <c r="O50"/>
      <c r="P50"/>
      <c r="Q50"/>
      <c r="R50"/>
      <c r="S50"/>
    </row>
    <row r="51" spans="1:19">
      <c r="A51" s="79" t="s">
        <v>533</v>
      </c>
      <c r="B51" s="79">
        <v>1012.64</v>
      </c>
      <c r="C51" s="79" t="s">
        <v>50</v>
      </c>
      <c r="D51" s="79">
        <v>4322.24</v>
      </c>
      <c r="E51" s="79">
        <v>1</v>
      </c>
      <c r="F51" s="79">
        <v>182.14</v>
      </c>
      <c r="G51" s="79">
        <v>35.76</v>
      </c>
      <c r="H51" s="79">
        <v>10.76</v>
      </c>
      <c r="I51" s="79">
        <v>18.59</v>
      </c>
      <c r="J51" s="79">
        <v>8.07</v>
      </c>
      <c r="K51"/>
      <c r="L51"/>
      <c r="M51"/>
      <c r="N51"/>
      <c r="O51"/>
      <c r="P51"/>
      <c r="Q51"/>
      <c r="R51"/>
      <c r="S51"/>
    </row>
    <row r="52" spans="1:19">
      <c r="A52" s="79" t="s">
        <v>534</v>
      </c>
      <c r="B52" s="79">
        <v>20.9</v>
      </c>
      <c r="C52" s="79" t="s">
        <v>50</v>
      </c>
      <c r="D52" s="79">
        <v>89.21</v>
      </c>
      <c r="E52" s="79">
        <v>10</v>
      </c>
      <c r="F52" s="79">
        <v>19.510000000000002</v>
      </c>
      <c r="G52" s="79">
        <v>4.91</v>
      </c>
      <c r="H52" s="79">
        <v>7.53</v>
      </c>
      <c r="I52" s="79">
        <v>13.93</v>
      </c>
      <c r="J52" s="79">
        <v>10.76</v>
      </c>
      <c r="K52"/>
      <c r="L52"/>
      <c r="M52"/>
      <c r="N52"/>
      <c r="O52"/>
      <c r="P52"/>
      <c r="Q52"/>
      <c r="R52"/>
      <c r="S52"/>
    </row>
    <row r="53" spans="1:19">
      <c r="A53" s="79" t="s">
        <v>535</v>
      </c>
      <c r="B53" s="79">
        <v>34.840000000000003</v>
      </c>
      <c r="C53" s="79" t="s">
        <v>50</v>
      </c>
      <c r="D53" s="79">
        <v>148.71</v>
      </c>
      <c r="E53" s="79">
        <v>1</v>
      </c>
      <c r="F53" s="79">
        <v>52.04</v>
      </c>
      <c r="G53" s="79">
        <v>13.08</v>
      </c>
      <c r="H53" s="79">
        <v>7.53</v>
      </c>
      <c r="I53" s="79">
        <v>23.2</v>
      </c>
      <c r="J53" s="79">
        <v>10.76</v>
      </c>
      <c r="K53"/>
      <c r="L53"/>
      <c r="M53"/>
      <c r="N53"/>
      <c r="O53"/>
      <c r="P53"/>
      <c r="Q53"/>
      <c r="R53"/>
      <c r="S53"/>
    </row>
    <row r="54" spans="1:19">
      <c r="A54" s="79" t="s">
        <v>536</v>
      </c>
      <c r="B54" s="79">
        <v>20.21</v>
      </c>
      <c r="C54" s="79" t="s">
        <v>50</v>
      </c>
      <c r="D54" s="79">
        <v>86.26</v>
      </c>
      <c r="E54" s="79">
        <v>10</v>
      </c>
      <c r="F54" s="79">
        <v>18.87</v>
      </c>
      <c r="G54" s="79">
        <v>4.74</v>
      </c>
      <c r="H54" s="79">
        <v>7.53</v>
      </c>
      <c r="I54" s="79">
        <v>13.48</v>
      </c>
      <c r="J54" s="79">
        <v>10.76</v>
      </c>
      <c r="K54"/>
      <c r="L54"/>
      <c r="M54"/>
      <c r="N54"/>
      <c r="O54"/>
      <c r="P54"/>
      <c r="Q54"/>
      <c r="R54"/>
      <c r="S54"/>
    </row>
    <row r="55" spans="1:19">
      <c r="A55" s="79" t="s">
        <v>537</v>
      </c>
      <c r="B55" s="79">
        <v>34.840000000000003</v>
      </c>
      <c r="C55" s="79" t="s">
        <v>50</v>
      </c>
      <c r="D55" s="79">
        <v>148.71</v>
      </c>
      <c r="E55" s="79">
        <v>1</v>
      </c>
      <c r="F55" s="79">
        <v>52.04</v>
      </c>
      <c r="G55" s="79">
        <v>13.08</v>
      </c>
      <c r="H55" s="79">
        <v>7.53</v>
      </c>
      <c r="I55" s="79">
        <v>23.2</v>
      </c>
      <c r="J55" s="79">
        <v>10.76</v>
      </c>
      <c r="K55"/>
      <c r="L55"/>
      <c r="M55"/>
      <c r="N55"/>
      <c r="O55"/>
      <c r="P55"/>
      <c r="Q55"/>
      <c r="R55"/>
      <c r="S55"/>
    </row>
    <row r="56" spans="1:19">
      <c r="A56" s="79" t="s">
        <v>538</v>
      </c>
      <c r="B56" s="79">
        <v>20.9</v>
      </c>
      <c r="C56" s="79" t="s">
        <v>50</v>
      </c>
      <c r="D56" s="79">
        <v>89.21</v>
      </c>
      <c r="E56" s="79">
        <v>10</v>
      </c>
      <c r="F56" s="79">
        <v>19.510000000000002</v>
      </c>
      <c r="G56" s="79">
        <v>4.91</v>
      </c>
      <c r="H56" s="79">
        <v>7.53</v>
      </c>
      <c r="I56" s="79">
        <v>13.93</v>
      </c>
      <c r="J56" s="79">
        <v>10.76</v>
      </c>
      <c r="K56"/>
      <c r="L56"/>
      <c r="M56"/>
      <c r="N56"/>
      <c r="O56"/>
      <c r="P56"/>
      <c r="Q56"/>
      <c r="R56"/>
      <c r="S56"/>
    </row>
    <row r="57" spans="1:19">
      <c r="A57" s="79" t="s">
        <v>539</v>
      </c>
      <c r="B57" s="79">
        <v>487.74</v>
      </c>
      <c r="C57" s="79" t="s">
        <v>50</v>
      </c>
      <c r="D57" s="79">
        <v>2081.8200000000002</v>
      </c>
      <c r="E57" s="79">
        <v>1</v>
      </c>
      <c r="F57" s="79">
        <v>0</v>
      </c>
      <c r="G57" s="79">
        <v>0</v>
      </c>
      <c r="H57" s="79">
        <v>9.68</v>
      </c>
      <c r="I57" s="79">
        <v>4.6399999999999997</v>
      </c>
      <c r="J57" s="79">
        <v>16.149999999999999</v>
      </c>
      <c r="K57"/>
      <c r="L57"/>
      <c r="M57"/>
      <c r="N57"/>
      <c r="O57"/>
      <c r="P57"/>
      <c r="Q57"/>
      <c r="R57"/>
      <c r="S57"/>
    </row>
    <row r="58" spans="1:19">
      <c r="A58" s="79" t="s">
        <v>540</v>
      </c>
      <c r="B58" s="79">
        <v>27.87</v>
      </c>
      <c r="C58" s="79" t="s">
        <v>50</v>
      </c>
      <c r="D58" s="79">
        <v>118.96</v>
      </c>
      <c r="E58" s="79">
        <v>1</v>
      </c>
      <c r="F58" s="79">
        <v>45.53</v>
      </c>
      <c r="G58" s="79">
        <v>11.44</v>
      </c>
      <c r="H58" s="79">
        <v>7.53</v>
      </c>
      <c r="I58" s="79">
        <v>18.59</v>
      </c>
      <c r="J58" s="79">
        <v>10.76</v>
      </c>
      <c r="K58"/>
      <c r="L58"/>
      <c r="M58"/>
      <c r="N58"/>
      <c r="O58"/>
      <c r="P58"/>
      <c r="Q58"/>
      <c r="R58"/>
      <c r="S58"/>
    </row>
    <row r="59" spans="1:19">
      <c r="A59" s="79" t="s">
        <v>541</v>
      </c>
      <c r="B59" s="79">
        <v>20.21</v>
      </c>
      <c r="C59" s="79" t="s">
        <v>50</v>
      </c>
      <c r="D59" s="79">
        <v>86.26</v>
      </c>
      <c r="E59" s="79">
        <v>10</v>
      </c>
      <c r="F59" s="79">
        <v>18.87</v>
      </c>
      <c r="G59" s="79">
        <v>4.74</v>
      </c>
      <c r="H59" s="79">
        <v>7.53</v>
      </c>
      <c r="I59" s="79">
        <v>13.48</v>
      </c>
      <c r="J59" s="79">
        <v>10.76</v>
      </c>
      <c r="K59"/>
      <c r="L59"/>
      <c r="M59"/>
      <c r="N59"/>
      <c r="O59"/>
      <c r="P59"/>
      <c r="Q59"/>
      <c r="R59"/>
      <c r="S59"/>
    </row>
    <row r="60" spans="1:19">
      <c r="A60" s="79" t="s">
        <v>542</v>
      </c>
      <c r="B60" s="79">
        <v>27.87</v>
      </c>
      <c r="C60" s="79" t="s">
        <v>50</v>
      </c>
      <c r="D60" s="79">
        <v>118.96</v>
      </c>
      <c r="E60" s="79">
        <v>1</v>
      </c>
      <c r="F60" s="79">
        <v>45.53</v>
      </c>
      <c r="G60" s="79">
        <v>11.44</v>
      </c>
      <c r="H60" s="79">
        <v>7.53</v>
      </c>
      <c r="I60" s="79">
        <v>18.59</v>
      </c>
      <c r="J60" s="79">
        <v>10.76</v>
      </c>
      <c r="K60"/>
      <c r="L60"/>
      <c r="M60"/>
      <c r="N60"/>
      <c r="O60"/>
      <c r="P60"/>
      <c r="Q60"/>
      <c r="R60"/>
      <c r="S60"/>
    </row>
    <row r="61" spans="1:19">
      <c r="A61" s="79" t="s">
        <v>543</v>
      </c>
      <c r="B61" s="79">
        <v>905.8</v>
      </c>
      <c r="C61" s="79" t="s">
        <v>50</v>
      </c>
      <c r="D61" s="79">
        <v>3866.25</v>
      </c>
      <c r="E61" s="79">
        <v>1</v>
      </c>
      <c r="F61" s="79">
        <v>0</v>
      </c>
      <c r="G61" s="79">
        <v>0</v>
      </c>
      <c r="H61" s="79">
        <v>10.76</v>
      </c>
      <c r="I61" s="79">
        <v>18.59</v>
      </c>
      <c r="J61" s="79">
        <v>8.07</v>
      </c>
      <c r="K61"/>
      <c r="L61"/>
      <c r="M61"/>
      <c r="N61"/>
      <c r="O61"/>
      <c r="P61"/>
      <c r="Q61"/>
      <c r="R61"/>
      <c r="S61"/>
    </row>
    <row r="62" spans="1:19">
      <c r="A62" s="79" t="s">
        <v>544</v>
      </c>
      <c r="B62" s="79">
        <v>264.77</v>
      </c>
      <c r="C62" s="79" t="s">
        <v>50</v>
      </c>
      <c r="D62" s="79">
        <v>1129.43</v>
      </c>
      <c r="E62" s="79">
        <v>1</v>
      </c>
      <c r="F62" s="79">
        <v>0</v>
      </c>
      <c r="G62" s="79">
        <v>0</v>
      </c>
      <c r="H62" s="79">
        <v>15.06</v>
      </c>
      <c r="I62" s="79">
        <v>3.72</v>
      </c>
      <c r="J62" s="79">
        <v>32.28</v>
      </c>
      <c r="K62"/>
      <c r="L62"/>
      <c r="M62"/>
      <c r="N62"/>
      <c r="O62"/>
      <c r="P62"/>
      <c r="Q62"/>
      <c r="R62"/>
      <c r="S62"/>
    </row>
    <row r="63" spans="1:19">
      <c r="A63" s="79" t="s">
        <v>545</v>
      </c>
      <c r="B63" s="79">
        <v>566.71</v>
      </c>
      <c r="C63" s="79" t="s">
        <v>50</v>
      </c>
      <c r="D63" s="79">
        <v>2418.88</v>
      </c>
      <c r="E63" s="79">
        <v>1</v>
      </c>
      <c r="F63" s="79">
        <v>45.53</v>
      </c>
      <c r="G63" s="79">
        <v>0</v>
      </c>
      <c r="H63" s="79">
        <v>10.76</v>
      </c>
      <c r="I63" s="79">
        <v>92.59</v>
      </c>
      <c r="J63" s="79">
        <v>0</v>
      </c>
      <c r="K63"/>
      <c r="L63"/>
      <c r="M63"/>
      <c r="N63"/>
      <c r="O63"/>
      <c r="P63"/>
      <c r="Q63"/>
      <c r="R63"/>
      <c r="S63"/>
    </row>
    <row r="64" spans="1:19">
      <c r="A64" s="79" t="s">
        <v>546</v>
      </c>
      <c r="B64" s="79">
        <v>566.71</v>
      </c>
      <c r="C64" s="79" t="s">
        <v>50</v>
      </c>
      <c r="D64" s="79">
        <v>2418.88</v>
      </c>
      <c r="E64" s="79">
        <v>1</v>
      </c>
      <c r="F64" s="79">
        <v>45.53</v>
      </c>
      <c r="G64" s="79">
        <v>0</v>
      </c>
      <c r="H64" s="79">
        <v>10.76</v>
      </c>
      <c r="I64" s="79">
        <v>92.59</v>
      </c>
      <c r="J64" s="79">
        <v>0</v>
      </c>
      <c r="K64"/>
      <c r="L64"/>
      <c r="M64"/>
      <c r="N64"/>
      <c r="O64"/>
      <c r="P64"/>
      <c r="Q64"/>
      <c r="R64"/>
      <c r="S64"/>
    </row>
    <row r="65" spans="1:19">
      <c r="A65" s="79" t="s">
        <v>547</v>
      </c>
      <c r="B65" s="79">
        <v>20.9</v>
      </c>
      <c r="C65" s="79" t="s">
        <v>50</v>
      </c>
      <c r="D65" s="79">
        <v>89.21</v>
      </c>
      <c r="E65" s="79">
        <v>10</v>
      </c>
      <c r="F65" s="79">
        <v>19.510000000000002</v>
      </c>
      <c r="G65" s="79">
        <v>4.91</v>
      </c>
      <c r="H65" s="79">
        <v>7.53</v>
      </c>
      <c r="I65" s="79">
        <v>13.93</v>
      </c>
      <c r="J65" s="79">
        <v>10.76</v>
      </c>
      <c r="K65"/>
      <c r="L65"/>
      <c r="M65"/>
      <c r="N65"/>
      <c r="O65"/>
      <c r="P65"/>
      <c r="Q65"/>
      <c r="R65"/>
      <c r="S65"/>
    </row>
    <row r="66" spans="1:19">
      <c r="A66" s="79" t="s">
        <v>548</v>
      </c>
      <c r="B66" s="79">
        <v>34.840000000000003</v>
      </c>
      <c r="C66" s="79" t="s">
        <v>50</v>
      </c>
      <c r="D66" s="79">
        <v>148.71</v>
      </c>
      <c r="E66" s="79">
        <v>1</v>
      </c>
      <c r="F66" s="79">
        <v>52.04</v>
      </c>
      <c r="G66" s="79">
        <v>13.08</v>
      </c>
      <c r="H66" s="79">
        <v>7.53</v>
      </c>
      <c r="I66" s="79">
        <v>23.2</v>
      </c>
      <c r="J66" s="79">
        <v>10.76</v>
      </c>
      <c r="K66"/>
      <c r="L66"/>
      <c r="M66"/>
      <c r="N66"/>
      <c r="O66"/>
      <c r="P66"/>
      <c r="Q66"/>
      <c r="R66"/>
      <c r="S66"/>
    </row>
    <row r="67" spans="1:19">
      <c r="A67" s="79" t="s">
        <v>549</v>
      </c>
      <c r="B67" s="79">
        <v>20.21</v>
      </c>
      <c r="C67" s="79" t="s">
        <v>50</v>
      </c>
      <c r="D67" s="79">
        <v>86.26</v>
      </c>
      <c r="E67" s="79">
        <v>10</v>
      </c>
      <c r="F67" s="79">
        <v>18.87</v>
      </c>
      <c r="G67" s="79">
        <v>4.74</v>
      </c>
      <c r="H67" s="79">
        <v>7.53</v>
      </c>
      <c r="I67" s="79">
        <v>13.48</v>
      </c>
      <c r="J67" s="79">
        <v>10.76</v>
      </c>
      <c r="K67"/>
      <c r="L67"/>
      <c r="M67"/>
      <c r="N67"/>
      <c r="O67"/>
      <c r="P67"/>
      <c r="Q67"/>
      <c r="R67"/>
      <c r="S67"/>
    </row>
    <row r="68" spans="1:19">
      <c r="A68" s="79" t="s">
        <v>550</v>
      </c>
      <c r="B68" s="79">
        <v>34.840000000000003</v>
      </c>
      <c r="C68" s="79" t="s">
        <v>50</v>
      </c>
      <c r="D68" s="79">
        <v>148.71</v>
      </c>
      <c r="E68" s="79">
        <v>1</v>
      </c>
      <c r="F68" s="79">
        <v>52.04</v>
      </c>
      <c r="G68" s="79">
        <v>13.08</v>
      </c>
      <c r="H68" s="79">
        <v>7.53</v>
      </c>
      <c r="I68" s="79">
        <v>23.2</v>
      </c>
      <c r="J68" s="79">
        <v>10.76</v>
      </c>
      <c r="K68"/>
      <c r="L68"/>
      <c r="M68"/>
      <c r="N68"/>
      <c r="O68"/>
      <c r="P68"/>
      <c r="Q68"/>
      <c r="R68"/>
      <c r="S68"/>
    </row>
    <row r="69" spans="1:19">
      <c r="A69" s="79" t="s">
        <v>551</v>
      </c>
      <c r="B69" s="79">
        <v>20.9</v>
      </c>
      <c r="C69" s="79" t="s">
        <v>50</v>
      </c>
      <c r="D69" s="79">
        <v>89.21</v>
      </c>
      <c r="E69" s="79">
        <v>10</v>
      </c>
      <c r="F69" s="79">
        <v>19.510000000000002</v>
      </c>
      <c r="G69" s="79">
        <v>4.91</v>
      </c>
      <c r="H69" s="79">
        <v>7.53</v>
      </c>
      <c r="I69" s="79">
        <v>13.93</v>
      </c>
      <c r="J69" s="79">
        <v>10.76</v>
      </c>
      <c r="K69"/>
      <c r="L69"/>
      <c r="M69"/>
      <c r="N69"/>
      <c r="O69"/>
      <c r="P69"/>
      <c r="Q69"/>
      <c r="R69"/>
      <c r="S69"/>
    </row>
    <row r="70" spans="1:19">
      <c r="A70" s="79" t="s">
        <v>552</v>
      </c>
      <c r="B70" s="79">
        <v>487.74</v>
      </c>
      <c r="C70" s="79" t="s">
        <v>50</v>
      </c>
      <c r="D70" s="79">
        <v>2081.8200000000002</v>
      </c>
      <c r="E70" s="79">
        <v>1</v>
      </c>
      <c r="F70" s="79">
        <v>0</v>
      </c>
      <c r="G70" s="79">
        <v>0</v>
      </c>
      <c r="H70" s="79">
        <v>4.3</v>
      </c>
      <c r="I70" s="79">
        <v>18.59</v>
      </c>
      <c r="J70" s="79">
        <v>53.8</v>
      </c>
      <c r="K70"/>
      <c r="L70"/>
      <c r="M70"/>
      <c r="N70"/>
      <c r="O70"/>
      <c r="P70"/>
      <c r="Q70"/>
      <c r="R70"/>
      <c r="S70"/>
    </row>
    <row r="71" spans="1:19">
      <c r="A71" s="79" t="s">
        <v>553</v>
      </c>
      <c r="B71" s="79">
        <v>27.87</v>
      </c>
      <c r="C71" s="79" t="s">
        <v>50</v>
      </c>
      <c r="D71" s="79">
        <v>118.96</v>
      </c>
      <c r="E71" s="79">
        <v>1</v>
      </c>
      <c r="F71" s="79">
        <v>45.53</v>
      </c>
      <c r="G71" s="79">
        <v>11.44</v>
      </c>
      <c r="H71" s="79">
        <v>7.53</v>
      </c>
      <c r="I71" s="79">
        <v>18.59</v>
      </c>
      <c r="J71" s="79">
        <v>10.76</v>
      </c>
      <c r="K71"/>
      <c r="L71"/>
      <c r="M71"/>
      <c r="N71"/>
      <c r="O71"/>
      <c r="P71"/>
      <c r="Q71"/>
      <c r="R71"/>
      <c r="S71"/>
    </row>
    <row r="72" spans="1:19">
      <c r="A72" s="79" t="s">
        <v>554</v>
      </c>
      <c r="B72" s="79">
        <v>20.21</v>
      </c>
      <c r="C72" s="79" t="s">
        <v>50</v>
      </c>
      <c r="D72" s="79">
        <v>86.26</v>
      </c>
      <c r="E72" s="79">
        <v>10</v>
      </c>
      <c r="F72" s="79">
        <v>18.87</v>
      </c>
      <c r="G72" s="79">
        <v>4.74</v>
      </c>
      <c r="H72" s="79">
        <v>7.53</v>
      </c>
      <c r="I72" s="79">
        <v>13.48</v>
      </c>
      <c r="J72" s="79">
        <v>10.76</v>
      </c>
      <c r="K72"/>
      <c r="L72"/>
      <c r="M72"/>
      <c r="N72"/>
      <c r="O72"/>
      <c r="P72"/>
      <c r="Q72"/>
      <c r="R72"/>
      <c r="S72"/>
    </row>
    <row r="73" spans="1:19">
      <c r="A73" s="79" t="s">
        <v>555</v>
      </c>
      <c r="B73" s="79">
        <v>27.87</v>
      </c>
      <c r="C73" s="79" t="s">
        <v>50</v>
      </c>
      <c r="D73" s="79">
        <v>118.96</v>
      </c>
      <c r="E73" s="79">
        <v>1</v>
      </c>
      <c r="F73" s="79">
        <v>45.53</v>
      </c>
      <c r="G73" s="79">
        <v>11.44</v>
      </c>
      <c r="H73" s="79">
        <v>7.53</v>
      </c>
      <c r="I73" s="79">
        <v>18.59</v>
      </c>
      <c r="J73" s="79">
        <v>10.76</v>
      </c>
      <c r="K73"/>
      <c r="L73"/>
      <c r="M73"/>
      <c r="N73"/>
      <c r="O73"/>
      <c r="P73"/>
      <c r="Q73"/>
      <c r="R73"/>
      <c r="S73"/>
    </row>
    <row r="74" spans="1:19">
      <c r="A74" s="79" t="s">
        <v>556</v>
      </c>
      <c r="B74" s="79">
        <v>905.8</v>
      </c>
      <c r="C74" s="79" t="s">
        <v>50</v>
      </c>
      <c r="D74" s="79">
        <v>3866.22</v>
      </c>
      <c r="E74" s="79">
        <v>1</v>
      </c>
      <c r="F74" s="79">
        <v>0</v>
      </c>
      <c r="G74" s="79">
        <v>0</v>
      </c>
      <c r="H74" s="79">
        <v>10.76</v>
      </c>
      <c r="I74" s="79">
        <v>18.59</v>
      </c>
      <c r="J74" s="79">
        <v>8.07</v>
      </c>
      <c r="K74"/>
      <c r="L74"/>
      <c r="M74"/>
      <c r="N74"/>
      <c r="O74"/>
      <c r="P74"/>
      <c r="Q74"/>
      <c r="R74"/>
      <c r="S74"/>
    </row>
    <row r="75" spans="1:19">
      <c r="A75" s="79" t="s">
        <v>557</v>
      </c>
      <c r="B75" s="79">
        <v>264.77</v>
      </c>
      <c r="C75" s="79" t="s">
        <v>50</v>
      </c>
      <c r="D75" s="79">
        <v>1129.43</v>
      </c>
      <c r="E75" s="79">
        <v>1</v>
      </c>
      <c r="F75" s="79">
        <v>0</v>
      </c>
      <c r="G75" s="79">
        <v>0</v>
      </c>
      <c r="H75" s="79">
        <v>15.06</v>
      </c>
      <c r="I75" s="79">
        <v>3.72</v>
      </c>
      <c r="J75" s="79">
        <v>32.28</v>
      </c>
      <c r="K75"/>
      <c r="L75"/>
      <c r="M75"/>
      <c r="N75"/>
      <c r="O75"/>
      <c r="P75"/>
      <c r="Q75"/>
      <c r="R75"/>
      <c r="S75"/>
    </row>
    <row r="76" spans="1:19">
      <c r="A76" s="79" t="s">
        <v>558</v>
      </c>
      <c r="B76" s="79">
        <v>566.71</v>
      </c>
      <c r="C76" s="79" t="s">
        <v>50</v>
      </c>
      <c r="D76" s="79">
        <v>2418.88</v>
      </c>
      <c r="E76" s="79">
        <v>1</v>
      </c>
      <c r="F76" s="79">
        <v>45.53</v>
      </c>
      <c r="G76" s="79">
        <v>0</v>
      </c>
      <c r="H76" s="79">
        <v>10.76</v>
      </c>
      <c r="I76" s="79">
        <v>92.59</v>
      </c>
      <c r="J76" s="79">
        <v>0</v>
      </c>
      <c r="K76"/>
      <c r="L76"/>
      <c r="M76"/>
      <c r="N76"/>
      <c r="O76"/>
      <c r="P76"/>
      <c r="Q76"/>
      <c r="R76"/>
      <c r="S76"/>
    </row>
    <row r="77" spans="1:19">
      <c r="A77" s="79" t="s">
        <v>559</v>
      </c>
      <c r="B77" s="79">
        <v>566.71</v>
      </c>
      <c r="C77" s="79" t="s">
        <v>50</v>
      </c>
      <c r="D77" s="79">
        <v>2418.88</v>
      </c>
      <c r="E77" s="79">
        <v>1</v>
      </c>
      <c r="F77" s="79">
        <v>45.53</v>
      </c>
      <c r="G77" s="79">
        <v>0</v>
      </c>
      <c r="H77" s="79">
        <v>10.76</v>
      </c>
      <c r="I77" s="79">
        <v>92.59</v>
      </c>
      <c r="J77" s="79">
        <v>0</v>
      </c>
      <c r="K77"/>
      <c r="L77"/>
      <c r="M77"/>
      <c r="N77"/>
      <c r="O77"/>
      <c r="P77"/>
      <c r="Q77"/>
      <c r="R77"/>
      <c r="S77"/>
    </row>
    <row r="78" spans="1:19">
      <c r="A78" s="79" t="s">
        <v>560</v>
      </c>
      <c r="B78" s="79">
        <v>696.77</v>
      </c>
      <c r="C78" s="79" t="s">
        <v>50</v>
      </c>
      <c r="D78" s="79">
        <v>2974.04</v>
      </c>
      <c r="E78" s="79">
        <v>1</v>
      </c>
      <c r="F78" s="79">
        <v>227.67</v>
      </c>
      <c r="G78" s="79">
        <v>35.76</v>
      </c>
      <c r="H78" s="79">
        <v>9.68</v>
      </c>
      <c r="I78" s="79">
        <v>1.39</v>
      </c>
      <c r="J78" s="79">
        <v>2.69</v>
      </c>
      <c r="K78"/>
      <c r="L78"/>
      <c r="M78"/>
      <c r="N78"/>
      <c r="O78"/>
      <c r="P78"/>
      <c r="Q78"/>
      <c r="R78"/>
      <c r="S78"/>
    </row>
    <row r="79" spans="1:19">
      <c r="A79" s="79" t="s">
        <v>561</v>
      </c>
      <c r="B79" s="79">
        <v>1040.51</v>
      </c>
      <c r="C79" s="79" t="s">
        <v>50</v>
      </c>
      <c r="D79" s="79">
        <v>4441.2299999999996</v>
      </c>
      <c r="E79" s="79">
        <v>1</v>
      </c>
      <c r="F79" s="79">
        <v>104.08</v>
      </c>
      <c r="G79" s="79">
        <v>0</v>
      </c>
      <c r="H79" s="79">
        <v>10.76</v>
      </c>
      <c r="I79" s="79">
        <v>18.59</v>
      </c>
      <c r="J79" s="79">
        <v>8.07</v>
      </c>
      <c r="K79"/>
      <c r="L79"/>
      <c r="M79"/>
      <c r="N79"/>
      <c r="O79"/>
      <c r="P79"/>
      <c r="Q79"/>
      <c r="R79"/>
      <c r="S79"/>
    </row>
    <row r="80" spans="1:19">
      <c r="A80" s="79" t="s">
        <v>562</v>
      </c>
      <c r="B80" s="79">
        <v>929.03</v>
      </c>
      <c r="C80" s="79" t="s">
        <v>50</v>
      </c>
      <c r="D80" s="79">
        <v>3965.37</v>
      </c>
      <c r="E80" s="79">
        <v>1</v>
      </c>
      <c r="F80" s="79">
        <v>260.2</v>
      </c>
      <c r="G80" s="79">
        <v>0</v>
      </c>
      <c r="H80" s="79">
        <v>12.91</v>
      </c>
      <c r="I80" s="79">
        <v>18.59</v>
      </c>
      <c r="J80" s="79">
        <v>538.25170000000003</v>
      </c>
      <c r="K80"/>
      <c r="L80"/>
      <c r="M80"/>
      <c r="N80"/>
      <c r="O80"/>
      <c r="P80"/>
      <c r="Q80"/>
      <c r="R80"/>
      <c r="S80"/>
    </row>
    <row r="81" spans="1:19">
      <c r="A81" s="79" t="s">
        <v>563</v>
      </c>
      <c r="B81" s="79">
        <v>69.7</v>
      </c>
      <c r="C81" s="79" t="s">
        <v>50</v>
      </c>
      <c r="D81" s="79">
        <v>297.5</v>
      </c>
      <c r="E81" s="79">
        <v>1</v>
      </c>
      <c r="F81" s="79">
        <v>71.56</v>
      </c>
      <c r="G81" s="79">
        <v>17.98</v>
      </c>
      <c r="H81" s="79">
        <v>11.84</v>
      </c>
      <c r="I81" s="79">
        <v>18.59</v>
      </c>
      <c r="J81" s="79">
        <v>8.07</v>
      </c>
      <c r="K81"/>
      <c r="L81"/>
      <c r="M81"/>
      <c r="N81"/>
      <c r="O81"/>
      <c r="P81"/>
      <c r="Q81"/>
      <c r="R81"/>
      <c r="S81"/>
    </row>
    <row r="82" spans="1:19">
      <c r="A82" s="79" t="s">
        <v>564</v>
      </c>
      <c r="B82" s="79">
        <v>69.680000000000007</v>
      </c>
      <c r="C82" s="79" t="s">
        <v>50</v>
      </c>
      <c r="D82" s="79">
        <v>297.41000000000003</v>
      </c>
      <c r="E82" s="79">
        <v>5</v>
      </c>
      <c r="F82" s="79">
        <v>32.520000000000003</v>
      </c>
      <c r="G82" s="79">
        <v>8.17</v>
      </c>
      <c r="H82" s="79">
        <v>11.84</v>
      </c>
      <c r="I82" s="79">
        <v>18.59</v>
      </c>
      <c r="J82" s="79">
        <v>8.07</v>
      </c>
      <c r="K82"/>
      <c r="L82"/>
      <c r="M82"/>
      <c r="N82"/>
      <c r="O82"/>
      <c r="P82"/>
      <c r="Q82"/>
      <c r="R82"/>
      <c r="S82"/>
    </row>
    <row r="83" spans="1:19">
      <c r="A83" s="79" t="s">
        <v>565</v>
      </c>
      <c r="B83" s="79">
        <v>69.680000000000007</v>
      </c>
      <c r="C83" s="79" t="s">
        <v>50</v>
      </c>
      <c r="D83" s="79">
        <v>297.41000000000003</v>
      </c>
      <c r="E83" s="79">
        <v>1</v>
      </c>
      <c r="F83" s="79">
        <v>71.55</v>
      </c>
      <c r="G83" s="79">
        <v>17.98</v>
      </c>
      <c r="H83" s="79">
        <v>11.84</v>
      </c>
      <c r="I83" s="79">
        <v>18.59</v>
      </c>
      <c r="J83" s="79">
        <v>8.07</v>
      </c>
      <c r="K83"/>
      <c r="L83"/>
      <c r="M83"/>
      <c r="N83"/>
      <c r="O83"/>
      <c r="P83"/>
      <c r="Q83"/>
      <c r="R83"/>
      <c r="S83"/>
    </row>
    <row r="84" spans="1:19">
      <c r="A84" s="79" t="s">
        <v>566</v>
      </c>
      <c r="B84" s="79">
        <v>13.94</v>
      </c>
      <c r="C84" s="79" t="s">
        <v>50</v>
      </c>
      <c r="D84" s="79">
        <v>59.5</v>
      </c>
      <c r="E84" s="79">
        <v>6</v>
      </c>
      <c r="F84" s="79">
        <v>13.01</v>
      </c>
      <c r="G84" s="79">
        <v>2.96</v>
      </c>
      <c r="H84" s="79">
        <v>11.84</v>
      </c>
      <c r="I84" s="79">
        <v>13.95</v>
      </c>
      <c r="J84" s="79">
        <v>8.07</v>
      </c>
      <c r="K84"/>
      <c r="L84"/>
      <c r="M84"/>
      <c r="N84"/>
      <c r="O84"/>
      <c r="P84"/>
      <c r="Q84"/>
      <c r="R84"/>
      <c r="S84"/>
    </row>
    <row r="85" spans="1:19">
      <c r="A85" s="79" t="s">
        <v>567</v>
      </c>
      <c r="B85" s="79">
        <v>501.68</v>
      </c>
      <c r="C85" s="79" t="s">
        <v>50</v>
      </c>
      <c r="D85" s="79">
        <v>2141.3200000000002</v>
      </c>
      <c r="E85" s="79">
        <v>1</v>
      </c>
      <c r="F85" s="79">
        <v>78.06</v>
      </c>
      <c r="G85" s="79">
        <v>0</v>
      </c>
      <c r="H85" s="79">
        <v>10.76</v>
      </c>
      <c r="I85" s="79">
        <v>92.59</v>
      </c>
      <c r="J85" s="79">
        <v>328.44540000000001</v>
      </c>
      <c r="K85"/>
      <c r="L85"/>
      <c r="M85"/>
      <c r="N85"/>
      <c r="O85"/>
      <c r="P85"/>
      <c r="Q85"/>
      <c r="R85"/>
      <c r="S85"/>
    </row>
    <row r="86" spans="1:19">
      <c r="A86" s="79" t="s">
        <v>453</v>
      </c>
      <c r="B86" s="79">
        <v>22422.240000000002</v>
      </c>
      <c r="C86" s="79"/>
      <c r="D86" s="79">
        <v>88862.77</v>
      </c>
      <c r="E86" s="79"/>
      <c r="F86" s="79">
        <v>5184.43</v>
      </c>
      <c r="G86" s="79">
        <v>845.42</v>
      </c>
      <c r="H86" s="79">
        <v>11.31</v>
      </c>
      <c r="I86" s="79">
        <v>14.17</v>
      </c>
      <c r="J86" s="79">
        <v>39.179699999999997</v>
      </c>
      <c r="K86"/>
      <c r="L86"/>
      <c r="M86"/>
      <c r="N86"/>
      <c r="O86"/>
      <c r="P86"/>
      <c r="Q86"/>
      <c r="R86"/>
      <c r="S86"/>
    </row>
    <row r="87" spans="1:19">
      <c r="A87" s="79" t="s">
        <v>568</v>
      </c>
      <c r="B87" s="79">
        <v>22422.240000000002</v>
      </c>
      <c r="C87" s="79"/>
      <c r="D87" s="79">
        <v>88862.77</v>
      </c>
      <c r="E87" s="79"/>
      <c r="F87" s="79">
        <v>5184.43</v>
      </c>
      <c r="G87" s="79">
        <v>845.42</v>
      </c>
      <c r="H87" s="79">
        <v>11.31</v>
      </c>
      <c r="I87" s="79">
        <v>14.17</v>
      </c>
      <c r="J87" s="79">
        <v>39.179699999999997</v>
      </c>
      <c r="K87"/>
      <c r="L87"/>
      <c r="M87"/>
      <c r="N87"/>
      <c r="O87"/>
      <c r="P87"/>
      <c r="Q87"/>
      <c r="R87"/>
      <c r="S87"/>
    </row>
    <row r="88" spans="1:19">
      <c r="A88" s="79" t="s">
        <v>569</v>
      </c>
      <c r="B88" s="79">
        <v>0</v>
      </c>
      <c r="C88" s="79"/>
      <c r="D88" s="79">
        <v>0</v>
      </c>
      <c r="E88" s="79"/>
      <c r="F88" s="79">
        <v>0</v>
      </c>
      <c r="G88" s="79">
        <v>0</v>
      </c>
      <c r="H88" s="79"/>
      <c r="I88" s="79"/>
      <c r="J88" s="79"/>
      <c r="K88"/>
      <c r="L88"/>
      <c r="M88"/>
      <c r="N88"/>
      <c r="O88"/>
      <c r="P88"/>
      <c r="Q88"/>
      <c r="R88"/>
      <c r="S88"/>
    </row>
    <row r="89" spans="1:19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</row>
    <row r="90" spans="1:19">
      <c r="A90" s="78"/>
      <c r="B90" s="79" t="s">
        <v>336</v>
      </c>
      <c r="C90" s="79" t="s">
        <v>570</v>
      </c>
      <c r="D90" s="79" t="s">
        <v>571</v>
      </c>
      <c r="E90" s="79" t="s">
        <v>572</v>
      </c>
      <c r="F90" s="79" t="s">
        <v>573</v>
      </c>
      <c r="G90" s="79" t="s">
        <v>574</v>
      </c>
      <c r="H90" s="79" t="s">
        <v>575</v>
      </c>
      <c r="I90" s="79" t="s">
        <v>576</v>
      </c>
      <c r="J90"/>
      <c r="K90"/>
      <c r="L90"/>
      <c r="M90"/>
      <c r="N90"/>
      <c r="O90"/>
      <c r="P90"/>
      <c r="Q90"/>
      <c r="R90"/>
      <c r="S90"/>
    </row>
    <row r="91" spans="1:19">
      <c r="A91" s="79" t="s">
        <v>577</v>
      </c>
      <c r="B91" s="79" t="s">
        <v>578</v>
      </c>
      <c r="C91" s="79">
        <v>0.3</v>
      </c>
      <c r="D91" s="79">
        <v>4.4020000000000001</v>
      </c>
      <c r="E91" s="79">
        <v>12.9</v>
      </c>
      <c r="F91" s="79">
        <v>170.98</v>
      </c>
      <c r="G91" s="79">
        <v>0</v>
      </c>
      <c r="H91" s="79">
        <v>90</v>
      </c>
      <c r="I91" s="79" t="s">
        <v>579</v>
      </c>
      <c r="J91"/>
      <c r="K91"/>
      <c r="L91"/>
      <c r="M91"/>
      <c r="N91"/>
      <c r="O91"/>
      <c r="P91"/>
      <c r="Q91"/>
      <c r="R91"/>
      <c r="S91"/>
    </row>
    <row r="92" spans="1:19">
      <c r="A92" s="79" t="s">
        <v>580</v>
      </c>
      <c r="B92" s="79" t="s">
        <v>578</v>
      </c>
      <c r="C92" s="79">
        <v>0.3</v>
      </c>
      <c r="D92" s="79">
        <v>4.4020000000000001</v>
      </c>
      <c r="E92" s="79">
        <v>12.9</v>
      </c>
      <c r="F92" s="79">
        <v>130.1</v>
      </c>
      <c r="G92" s="79">
        <v>90</v>
      </c>
      <c r="H92" s="79">
        <v>90</v>
      </c>
      <c r="I92" s="79" t="s">
        <v>581</v>
      </c>
      <c r="J92"/>
      <c r="K92"/>
      <c r="L92"/>
      <c r="M92"/>
      <c r="N92"/>
      <c r="O92"/>
      <c r="P92"/>
      <c r="Q92"/>
      <c r="R92"/>
      <c r="S92"/>
    </row>
    <row r="93" spans="1:19">
      <c r="A93" s="79" t="s">
        <v>582</v>
      </c>
      <c r="B93" s="79" t="s">
        <v>578</v>
      </c>
      <c r="C93" s="79">
        <v>0.3</v>
      </c>
      <c r="D93" s="79">
        <v>4.4020000000000001</v>
      </c>
      <c r="E93" s="79">
        <v>12.9</v>
      </c>
      <c r="F93" s="79">
        <v>170.98</v>
      </c>
      <c r="G93" s="79">
        <v>180</v>
      </c>
      <c r="H93" s="79">
        <v>90</v>
      </c>
      <c r="I93" s="79" t="s">
        <v>583</v>
      </c>
      <c r="J93"/>
      <c r="K93"/>
      <c r="L93"/>
      <c r="M93"/>
      <c r="N93"/>
      <c r="O93"/>
      <c r="P93"/>
      <c r="Q93"/>
      <c r="R93"/>
      <c r="S93"/>
    </row>
    <row r="94" spans="1:19">
      <c r="A94" s="79" t="s">
        <v>584</v>
      </c>
      <c r="B94" s="79" t="s">
        <v>578</v>
      </c>
      <c r="C94" s="79">
        <v>0.3</v>
      </c>
      <c r="D94" s="79">
        <v>4.4020000000000001</v>
      </c>
      <c r="E94" s="79">
        <v>12.9</v>
      </c>
      <c r="F94" s="79">
        <v>130.1</v>
      </c>
      <c r="G94" s="79">
        <v>270</v>
      </c>
      <c r="H94" s="79">
        <v>90</v>
      </c>
      <c r="I94" s="79" t="s">
        <v>585</v>
      </c>
      <c r="J94"/>
      <c r="K94"/>
      <c r="L94"/>
      <c r="M94"/>
      <c r="N94"/>
      <c r="O94"/>
      <c r="P94"/>
      <c r="Q94"/>
      <c r="R94"/>
      <c r="S94"/>
    </row>
    <row r="95" spans="1:19">
      <c r="A95" s="79" t="s">
        <v>586</v>
      </c>
      <c r="B95" s="79" t="s">
        <v>578</v>
      </c>
      <c r="C95" s="79">
        <v>0.3</v>
      </c>
      <c r="D95" s="79">
        <v>3.12</v>
      </c>
      <c r="E95" s="79">
        <v>12.9</v>
      </c>
      <c r="F95" s="79">
        <v>3739.35</v>
      </c>
      <c r="G95" s="79">
        <v>0</v>
      </c>
      <c r="H95" s="79">
        <v>180</v>
      </c>
      <c r="I95" s="79"/>
      <c r="J95"/>
      <c r="K95"/>
      <c r="L95"/>
      <c r="M95"/>
      <c r="N95"/>
      <c r="O95"/>
      <c r="P95"/>
      <c r="Q95"/>
      <c r="R95"/>
      <c r="S95"/>
    </row>
    <row r="96" spans="1:19">
      <c r="A96" s="79" t="s">
        <v>587</v>
      </c>
      <c r="B96" s="79" t="s">
        <v>588</v>
      </c>
      <c r="C96" s="79">
        <v>0.08</v>
      </c>
      <c r="D96" s="79">
        <v>0.69799999999999995</v>
      </c>
      <c r="E96" s="79">
        <v>0.78</v>
      </c>
      <c r="F96" s="79">
        <v>104.08</v>
      </c>
      <c r="G96" s="79">
        <v>180</v>
      </c>
      <c r="H96" s="79">
        <v>90</v>
      </c>
      <c r="I96" s="79" t="s">
        <v>583</v>
      </c>
      <c r="J96"/>
      <c r="K96"/>
      <c r="L96"/>
      <c r="M96"/>
      <c r="N96"/>
      <c r="O96"/>
      <c r="P96"/>
      <c r="Q96"/>
      <c r="R96"/>
      <c r="S96"/>
    </row>
    <row r="97" spans="1:19">
      <c r="A97" s="79" t="s">
        <v>589</v>
      </c>
      <c r="B97" s="79" t="s">
        <v>588</v>
      </c>
      <c r="C97" s="79">
        <v>0.08</v>
      </c>
      <c r="D97" s="79">
        <v>0.69799999999999995</v>
      </c>
      <c r="E97" s="79">
        <v>0.78</v>
      </c>
      <c r="F97" s="79">
        <v>19.510000000000002</v>
      </c>
      <c r="G97" s="79">
        <v>90</v>
      </c>
      <c r="H97" s="79">
        <v>90</v>
      </c>
      <c r="I97" s="79" t="s">
        <v>581</v>
      </c>
      <c r="J97"/>
      <c r="K97"/>
      <c r="L97"/>
      <c r="M97"/>
      <c r="N97"/>
      <c r="O97"/>
      <c r="P97"/>
      <c r="Q97"/>
      <c r="R97"/>
      <c r="S97"/>
    </row>
    <row r="98" spans="1:19">
      <c r="A98" s="79" t="s">
        <v>590</v>
      </c>
      <c r="B98" s="79" t="s">
        <v>588</v>
      </c>
      <c r="C98" s="79">
        <v>0.08</v>
      </c>
      <c r="D98" s="79">
        <v>0.69799999999999995</v>
      </c>
      <c r="E98" s="79">
        <v>0.78</v>
      </c>
      <c r="F98" s="79">
        <v>26.02</v>
      </c>
      <c r="G98" s="79">
        <v>180</v>
      </c>
      <c r="H98" s="79">
        <v>90</v>
      </c>
      <c r="I98" s="79" t="s">
        <v>583</v>
      </c>
      <c r="J98"/>
      <c r="K98"/>
      <c r="L98"/>
      <c r="M98"/>
      <c r="N98"/>
      <c r="O98"/>
      <c r="P98"/>
      <c r="Q98"/>
      <c r="R98"/>
      <c r="S98"/>
    </row>
    <row r="99" spans="1:19">
      <c r="A99" s="79" t="s">
        <v>591</v>
      </c>
      <c r="B99" s="79" t="s">
        <v>588</v>
      </c>
      <c r="C99" s="79">
        <v>0.08</v>
      </c>
      <c r="D99" s="79">
        <v>0.69799999999999995</v>
      </c>
      <c r="E99" s="79">
        <v>0.78</v>
      </c>
      <c r="F99" s="79">
        <v>78.06</v>
      </c>
      <c r="G99" s="79">
        <v>90</v>
      </c>
      <c r="H99" s="79">
        <v>90</v>
      </c>
      <c r="I99" s="79" t="s">
        <v>581</v>
      </c>
      <c r="J99"/>
      <c r="K99"/>
      <c r="L99"/>
      <c r="M99"/>
      <c r="N99"/>
      <c r="O99"/>
      <c r="P99"/>
      <c r="Q99"/>
      <c r="R99"/>
      <c r="S99"/>
    </row>
    <row r="100" spans="1:19">
      <c r="A100" s="79" t="s">
        <v>592</v>
      </c>
      <c r="B100" s="79" t="s">
        <v>588</v>
      </c>
      <c r="C100" s="79">
        <v>0.08</v>
      </c>
      <c r="D100" s="79">
        <v>0.69799999999999995</v>
      </c>
      <c r="E100" s="79">
        <v>0.78</v>
      </c>
      <c r="F100" s="79">
        <v>26.02</v>
      </c>
      <c r="G100" s="79">
        <v>0</v>
      </c>
      <c r="H100" s="79">
        <v>90</v>
      </c>
      <c r="I100" s="79" t="s">
        <v>579</v>
      </c>
      <c r="J100"/>
      <c r="K100"/>
      <c r="L100"/>
      <c r="M100"/>
      <c r="N100"/>
      <c r="O100"/>
      <c r="P100"/>
      <c r="Q100"/>
      <c r="R100"/>
      <c r="S100"/>
    </row>
    <row r="101" spans="1:19">
      <c r="A101" s="79" t="s">
        <v>593</v>
      </c>
      <c r="B101" s="79" t="s">
        <v>588</v>
      </c>
      <c r="C101" s="79">
        <v>0.08</v>
      </c>
      <c r="D101" s="79">
        <v>0.69799999999999995</v>
      </c>
      <c r="E101" s="79">
        <v>0.78</v>
      </c>
      <c r="F101" s="79">
        <v>19.510000000000002</v>
      </c>
      <c r="G101" s="79">
        <v>90</v>
      </c>
      <c r="H101" s="79">
        <v>90</v>
      </c>
      <c r="I101" s="79" t="s">
        <v>581</v>
      </c>
      <c r="J101"/>
      <c r="K101"/>
      <c r="L101"/>
      <c r="M101"/>
      <c r="N101"/>
      <c r="O101"/>
      <c r="P101"/>
      <c r="Q101"/>
      <c r="R101"/>
      <c r="S101"/>
    </row>
    <row r="102" spans="1:19">
      <c r="A102" s="79" t="s">
        <v>594</v>
      </c>
      <c r="B102" s="79" t="s">
        <v>588</v>
      </c>
      <c r="C102" s="79">
        <v>0.08</v>
      </c>
      <c r="D102" s="79">
        <v>0.69799999999999995</v>
      </c>
      <c r="E102" s="79">
        <v>0.78</v>
      </c>
      <c r="F102" s="79">
        <v>104.08</v>
      </c>
      <c r="G102" s="79">
        <v>0</v>
      </c>
      <c r="H102" s="79">
        <v>90</v>
      </c>
      <c r="I102" s="79" t="s">
        <v>579</v>
      </c>
      <c r="J102"/>
      <c r="K102"/>
      <c r="L102"/>
      <c r="M102"/>
      <c r="N102"/>
      <c r="O102"/>
      <c r="P102"/>
      <c r="Q102"/>
      <c r="R102"/>
      <c r="S102"/>
    </row>
    <row r="103" spans="1:19">
      <c r="A103" s="79" t="s">
        <v>595</v>
      </c>
      <c r="B103" s="79" t="s">
        <v>588</v>
      </c>
      <c r="C103" s="79">
        <v>0.08</v>
      </c>
      <c r="D103" s="79">
        <v>0.69799999999999995</v>
      </c>
      <c r="E103" s="79">
        <v>0.78</v>
      </c>
      <c r="F103" s="79">
        <v>52.04</v>
      </c>
      <c r="G103" s="79">
        <v>180</v>
      </c>
      <c r="H103" s="79">
        <v>90</v>
      </c>
      <c r="I103" s="79" t="s">
        <v>583</v>
      </c>
      <c r="J103"/>
      <c r="K103"/>
      <c r="L103"/>
      <c r="M103"/>
      <c r="N103"/>
      <c r="O103"/>
      <c r="P103"/>
      <c r="Q103"/>
      <c r="R103"/>
      <c r="S103"/>
    </row>
    <row r="104" spans="1:19">
      <c r="A104" s="79" t="s">
        <v>596</v>
      </c>
      <c r="B104" s="79" t="s">
        <v>588</v>
      </c>
      <c r="C104" s="79">
        <v>0.08</v>
      </c>
      <c r="D104" s="79">
        <v>0.69799999999999995</v>
      </c>
      <c r="E104" s="79">
        <v>0.78</v>
      </c>
      <c r="F104" s="79">
        <v>123.59</v>
      </c>
      <c r="G104" s="79">
        <v>0</v>
      </c>
      <c r="H104" s="79">
        <v>90</v>
      </c>
      <c r="I104" s="79" t="s">
        <v>579</v>
      </c>
      <c r="J104"/>
      <c r="K104"/>
      <c r="L104"/>
      <c r="M104"/>
      <c r="N104"/>
      <c r="O104"/>
      <c r="P104"/>
      <c r="Q104"/>
      <c r="R104"/>
      <c r="S104"/>
    </row>
    <row r="105" spans="1:19">
      <c r="A105" s="79" t="s">
        <v>597</v>
      </c>
      <c r="B105" s="79" t="s">
        <v>588</v>
      </c>
      <c r="C105" s="79">
        <v>0.08</v>
      </c>
      <c r="D105" s="79">
        <v>0.69799999999999995</v>
      </c>
      <c r="E105" s="79">
        <v>0.78</v>
      </c>
      <c r="F105" s="79">
        <v>227.67</v>
      </c>
      <c r="G105" s="79">
        <v>270</v>
      </c>
      <c r="H105" s="79">
        <v>90</v>
      </c>
      <c r="I105" s="79" t="s">
        <v>585</v>
      </c>
      <c r="J105"/>
      <c r="K105"/>
      <c r="L105"/>
      <c r="M105"/>
      <c r="N105"/>
      <c r="O105"/>
      <c r="P105"/>
      <c r="Q105"/>
      <c r="R105"/>
      <c r="S105"/>
    </row>
    <row r="106" spans="1:19">
      <c r="A106" s="79" t="s">
        <v>598</v>
      </c>
      <c r="B106" s="79" t="s">
        <v>588</v>
      </c>
      <c r="C106" s="79">
        <v>0.08</v>
      </c>
      <c r="D106" s="79">
        <v>0.69799999999999995</v>
      </c>
      <c r="E106" s="79">
        <v>0.78</v>
      </c>
      <c r="F106" s="79">
        <v>26.02</v>
      </c>
      <c r="G106" s="79">
        <v>180</v>
      </c>
      <c r="H106" s="79">
        <v>90</v>
      </c>
      <c r="I106" s="79" t="s">
        <v>583</v>
      </c>
      <c r="J106"/>
      <c r="K106"/>
      <c r="L106"/>
      <c r="M106"/>
      <c r="N106"/>
      <c r="O106"/>
      <c r="P106"/>
      <c r="Q106"/>
      <c r="R106"/>
      <c r="S106"/>
    </row>
    <row r="107" spans="1:19">
      <c r="A107" s="79" t="s">
        <v>599</v>
      </c>
      <c r="B107" s="79" t="s">
        <v>588</v>
      </c>
      <c r="C107" s="79">
        <v>0.08</v>
      </c>
      <c r="D107" s="79">
        <v>0.69799999999999995</v>
      </c>
      <c r="E107" s="79">
        <v>0.78</v>
      </c>
      <c r="F107" s="79">
        <v>32.5</v>
      </c>
      <c r="G107" s="79">
        <v>180</v>
      </c>
      <c r="H107" s="79">
        <v>90</v>
      </c>
      <c r="I107" s="79" t="s">
        <v>583</v>
      </c>
      <c r="J107"/>
      <c r="K107"/>
      <c r="L107"/>
      <c r="M107"/>
      <c r="N107"/>
      <c r="O107"/>
      <c r="P107"/>
      <c r="Q107"/>
      <c r="R107"/>
      <c r="S107"/>
    </row>
    <row r="108" spans="1:19">
      <c r="A108" s="79" t="s">
        <v>600</v>
      </c>
      <c r="B108" s="79" t="s">
        <v>588</v>
      </c>
      <c r="C108" s="79">
        <v>0.08</v>
      </c>
      <c r="D108" s="79">
        <v>0.69799999999999995</v>
      </c>
      <c r="E108" s="79">
        <v>0.78</v>
      </c>
      <c r="F108" s="79">
        <v>45.53</v>
      </c>
      <c r="G108" s="79">
        <v>0</v>
      </c>
      <c r="H108" s="79">
        <v>90</v>
      </c>
      <c r="I108" s="79" t="s">
        <v>579</v>
      </c>
      <c r="J108"/>
      <c r="K108"/>
      <c r="L108"/>
      <c r="M108"/>
      <c r="N108"/>
      <c r="O108"/>
      <c r="P108"/>
      <c r="Q108"/>
      <c r="R108"/>
      <c r="S108"/>
    </row>
    <row r="109" spans="1:19">
      <c r="A109" s="79" t="s">
        <v>601</v>
      </c>
      <c r="B109" s="79" t="s">
        <v>588</v>
      </c>
      <c r="C109" s="79">
        <v>0.08</v>
      </c>
      <c r="D109" s="79">
        <v>0.69799999999999995</v>
      </c>
      <c r="E109" s="79">
        <v>0.78</v>
      </c>
      <c r="F109" s="79">
        <v>45.53</v>
      </c>
      <c r="G109" s="79">
        <v>180</v>
      </c>
      <c r="H109" s="79">
        <v>90</v>
      </c>
      <c r="I109" s="79" t="s">
        <v>583</v>
      </c>
      <c r="J109"/>
      <c r="K109"/>
      <c r="L109"/>
      <c r="M109"/>
      <c r="N109"/>
      <c r="O109"/>
      <c r="P109"/>
      <c r="Q109"/>
      <c r="R109"/>
      <c r="S109"/>
    </row>
    <row r="110" spans="1:19">
      <c r="A110" s="79" t="s">
        <v>602</v>
      </c>
      <c r="B110" s="79" t="s">
        <v>588</v>
      </c>
      <c r="C110" s="79">
        <v>0.08</v>
      </c>
      <c r="D110" s="79">
        <v>0.69799999999999995</v>
      </c>
      <c r="E110" s="79">
        <v>0.78</v>
      </c>
      <c r="F110" s="79">
        <v>110.58</v>
      </c>
      <c r="G110" s="79">
        <v>90</v>
      </c>
      <c r="H110" s="79">
        <v>90</v>
      </c>
      <c r="I110" s="79" t="s">
        <v>581</v>
      </c>
      <c r="J110"/>
      <c r="K110"/>
      <c r="L110"/>
      <c r="M110"/>
      <c r="N110"/>
      <c r="O110"/>
      <c r="P110"/>
      <c r="Q110"/>
      <c r="R110"/>
      <c r="S110"/>
    </row>
    <row r="111" spans="1:19">
      <c r="A111" s="79" t="s">
        <v>603</v>
      </c>
      <c r="B111" s="79" t="s">
        <v>588</v>
      </c>
      <c r="C111" s="79">
        <v>0.08</v>
      </c>
      <c r="D111" s="79">
        <v>0.69799999999999995</v>
      </c>
      <c r="E111" s="79">
        <v>0.78</v>
      </c>
      <c r="F111" s="79">
        <v>39.03</v>
      </c>
      <c r="G111" s="79">
        <v>0</v>
      </c>
      <c r="H111" s="79">
        <v>90</v>
      </c>
      <c r="I111" s="79" t="s">
        <v>579</v>
      </c>
      <c r="J111"/>
      <c r="K111"/>
      <c r="L111"/>
      <c r="M111"/>
      <c r="N111"/>
      <c r="O111"/>
      <c r="P111"/>
      <c r="Q111"/>
      <c r="R111"/>
      <c r="S111"/>
    </row>
    <row r="112" spans="1:19">
      <c r="A112" s="79" t="s">
        <v>604</v>
      </c>
      <c r="B112" s="79" t="s">
        <v>588</v>
      </c>
      <c r="C112" s="79">
        <v>0.08</v>
      </c>
      <c r="D112" s="79">
        <v>0.69799999999999995</v>
      </c>
      <c r="E112" s="79">
        <v>0.78</v>
      </c>
      <c r="F112" s="79">
        <v>26.02</v>
      </c>
      <c r="G112" s="79">
        <v>90</v>
      </c>
      <c r="H112" s="79">
        <v>90</v>
      </c>
      <c r="I112" s="79" t="s">
        <v>581</v>
      </c>
      <c r="J112"/>
      <c r="K112"/>
      <c r="L112"/>
      <c r="M112"/>
      <c r="N112"/>
      <c r="O112"/>
      <c r="P112"/>
      <c r="Q112"/>
      <c r="R112"/>
      <c r="S112"/>
    </row>
    <row r="113" spans="1:19">
      <c r="A113" s="79" t="s">
        <v>605</v>
      </c>
      <c r="B113" s="79" t="s">
        <v>588</v>
      </c>
      <c r="C113" s="79">
        <v>0.08</v>
      </c>
      <c r="D113" s="79">
        <v>0.69799999999999995</v>
      </c>
      <c r="E113" s="79">
        <v>0.78</v>
      </c>
      <c r="F113" s="79">
        <v>130.1</v>
      </c>
      <c r="G113" s="79">
        <v>90</v>
      </c>
      <c r="H113" s="79">
        <v>90</v>
      </c>
      <c r="I113" s="79" t="s">
        <v>581</v>
      </c>
      <c r="J113"/>
      <c r="K113"/>
      <c r="L113"/>
      <c r="M113"/>
      <c r="N113"/>
      <c r="O113"/>
      <c r="P113"/>
      <c r="Q113"/>
      <c r="R113"/>
      <c r="S113"/>
    </row>
    <row r="114" spans="1:19">
      <c r="A114" s="79" t="s">
        <v>606</v>
      </c>
      <c r="B114" s="79" t="s">
        <v>588</v>
      </c>
      <c r="C114" s="79">
        <v>0.08</v>
      </c>
      <c r="D114" s="79">
        <v>0.69799999999999995</v>
      </c>
      <c r="E114" s="79">
        <v>0.78</v>
      </c>
      <c r="F114" s="79">
        <v>39.03</v>
      </c>
      <c r="G114" s="79">
        <v>0</v>
      </c>
      <c r="H114" s="79">
        <v>90</v>
      </c>
      <c r="I114" s="79" t="s">
        <v>579</v>
      </c>
      <c r="J114"/>
      <c r="K114"/>
      <c r="L114"/>
      <c r="M114"/>
      <c r="N114"/>
      <c r="O114"/>
      <c r="P114"/>
      <c r="Q114"/>
      <c r="R114"/>
      <c r="S114"/>
    </row>
    <row r="115" spans="1:19">
      <c r="A115" s="79" t="s">
        <v>607</v>
      </c>
      <c r="B115" s="79" t="s">
        <v>588</v>
      </c>
      <c r="C115" s="79">
        <v>0.08</v>
      </c>
      <c r="D115" s="79">
        <v>0.69799999999999995</v>
      </c>
      <c r="E115" s="79">
        <v>0.78</v>
      </c>
      <c r="F115" s="79">
        <v>97.57</v>
      </c>
      <c r="G115" s="79">
        <v>0</v>
      </c>
      <c r="H115" s="79">
        <v>90</v>
      </c>
      <c r="I115" s="79" t="s">
        <v>579</v>
      </c>
      <c r="J115"/>
      <c r="K115"/>
      <c r="L115"/>
      <c r="M115"/>
      <c r="N115"/>
      <c r="O115"/>
      <c r="P115"/>
      <c r="Q115"/>
      <c r="R115"/>
      <c r="S115"/>
    </row>
    <row r="116" spans="1:19">
      <c r="A116" s="79" t="s">
        <v>608</v>
      </c>
      <c r="B116" s="79" t="s">
        <v>588</v>
      </c>
      <c r="C116" s="79">
        <v>0.08</v>
      </c>
      <c r="D116" s="79">
        <v>0.69799999999999995</v>
      </c>
      <c r="E116" s="79">
        <v>0.78</v>
      </c>
      <c r="F116" s="79">
        <v>26.02</v>
      </c>
      <c r="G116" s="79">
        <v>0</v>
      </c>
      <c r="H116" s="79">
        <v>90</v>
      </c>
      <c r="I116" s="79" t="s">
        <v>579</v>
      </c>
      <c r="J116"/>
      <c r="K116"/>
      <c r="L116"/>
      <c r="M116"/>
      <c r="N116"/>
      <c r="O116"/>
      <c r="P116"/>
      <c r="Q116"/>
      <c r="R116"/>
      <c r="S116"/>
    </row>
    <row r="117" spans="1:19">
      <c r="A117" s="79" t="s">
        <v>609</v>
      </c>
      <c r="B117" s="79" t="s">
        <v>588</v>
      </c>
      <c r="C117" s="79">
        <v>0.08</v>
      </c>
      <c r="D117" s="79">
        <v>0.69799999999999995</v>
      </c>
      <c r="E117" s="79">
        <v>0.78</v>
      </c>
      <c r="F117" s="79">
        <v>19.510000000000002</v>
      </c>
      <c r="G117" s="79">
        <v>270</v>
      </c>
      <c r="H117" s="79">
        <v>90</v>
      </c>
      <c r="I117" s="79" t="s">
        <v>585</v>
      </c>
      <c r="J117"/>
      <c r="K117"/>
      <c r="L117"/>
      <c r="M117"/>
      <c r="N117"/>
      <c r="O117"/>
      <c r="P117"/>
      <c r="Q117"/>
      <c r="R117"/>
      <c r="S117"/>
    </row>
    <row r="118" spans="1:19">
      <c r="A118" s="79" t="s">
        <v>610</v>
      </c>
      <c r="B118" s="79" t="s">
        <v>588</v>
      </c>
      <c r="C118" s="79">
        <v>0.08</v>
      </c>
      <c r="D118" s="79">
        <v>0.69799999999999995</v>
      </c>
      <c r="E118" s="79">
        <v>0.78</v>
      </c>
      <c r="F118" s="79">
        <v>117.09</v>
      </c>
      <c r="G118" s="79">
        <v>270</v>
      </c>
      <c r="H118" s="79">
        <v>90</v>
      </c>
      <c r="I118" s="79" t="s">
        <v>585</v>
      </c>
      <c r="J118"/>
      <c r="K118"/>
      <c r="L118"/>
      <c r="M118"/>
      <c r="N118"/>
      <c r="O118"/>
      <c r="P118"/>
      <c r="Q118"/>
      <c r="R118"/>
      <c r="S118"/>
    </row>
    <row r="119" spans="1:19">
      <c r="A119" s="79" t="s">
        <v>611</v>
      </c>
      <c r="B119" s="79" t="s">
        <v>588</v>
      </c>
      <c r="C119" s="79">
        <v>0.08</v>
      </c>
      <c r="D119" s="79">
        <v>0.69799999999999995</v>
      </c>
      <c r="E119" s="79">
        <v>0.78</v>
      </c>
      <c r="F119" s="79">
        <v>123.59</v>
      </c>
      <c r="G119" s="79">
        <v>180</v>
      </c>
      <c r="H119" s="79">
        <v>90</v>
      </c>
      <c r="I119" s="79" t="s">
        <v>583</v>
      </c>
      <c r="J119"/>
      <c r="K119"/>
      <c r="L119"/>
      <c r="M119"/>
      <c r="N119"/>
      <c r="O119"/>
      <c r="P119"/>
      <c r="Q119"/>
      <c r="R119"/>
      <c r="S119"/>
    </row>
    <row r="120" spans="1:19">
      <c r="A120" s="79" t="s">
        <v>612</v>
      </c>
      <c r="B120" s="79" t="s">
        <v>588</v>
      </c>
      <c r="C120" s="79">
        <v>0.08</v>
      </c>
      <c r="D120" s="79">
        <v>0.69799999999999995</v>
      </c>
      <c r="E120" s="79">
        <v>0.78</v>
      </c>
      <c r="F120" s="79">
        <v>91.09</v>
      </c>
      <c r="G120" s="79">
        <v>270</v>
      </c>
      <c r="H120" s="79">
        <v>90</v>
      </c>
      <c r="I120" s="79" t="s">
        <v>585</v>
      </c>
      <c r="J120"/>
      <c r="K120"/>
      <c r="L120"/>
      <c r="M120"/>
      <c r="N120"/>
      <c r="O120"/>
      <c r="P120"/>
      <c r="Q120"/>
      <c r="R120"/>
      <c r="S120"/>
    </row>
    <row r="121" spans="1:19">
      <c r="A121" s="79" t="s">
        <v>613</v>
      </c>
      <c r="B121" s="79" t="s">
        <v>588</v>
      </c>
      <c r="C121" s="79">
        <v>0.08</v>
      </c>
      <c r="D121" s="79">
        <v>0.69799999999999995</v>
      </c>
      <c r="E121" s="79">
        <v>0.78</v>
      </c>
      <c r="F121" s="79">
        <v>45.53</v>
      </c>
      <c r="G121" s="79">
        <v>0</v>
      </c>
      <c r="H121" s="79">
        <v>90</v>
      </c>
      <c r="I121" s="79" t="s">
        <v>579</v>
      </c>
      <c r="J121"/>
      <c r="K121"/>
      <c r="L121"/>
      <c r="M121"/>
      <c r="N121"/>
      <c r="O121"/>
      <c r="P121"/>
      <c r="Q121"/>
      <c r="R121"/>
      <c r="S121"/>
    </row>
    <row r="122" spans="1:19">
      <c r="A122" s="79" t="s">
        <v>614</v>
      </c>
      <c r="B122" s="79" t="s">
        <v>588</v>
      </c>
      <c r="C122" s="79">
        <v>0.08</v>
      </c>
      <c r="D122" s="79">
        <v>0.69799999999999995</v>
      </c>
      <c r="E122" s="79">
        <v>0.78</v>
      </c>
      <c r="F122" s="79">
        <v>45.53</v>
      </c>
      <c r="G122" s="79">
        <v>180</v>
      </c>
      <c r="H122" s="79">
        <v>90</v>
      </c>
      <c r="I122" s="79" t="s">
        <v>583</v>
      </c>
      <c r="J122"/>
      <c r="K122"/>
      <c r="L122"/>
      <c r="M122"/>
      <c r="N122"/>
      <c r="O122"/>
      <c r="P122"/>
      <c r="Q122"/>
      <c r="R122"/>
      <c r="S122"/>
    </row>
    <row r="123" spans="1:19">
      <c r="A123" s="79" t="s">
        <v>615</v>
      </c>
      <c r="B123" s="79" t="s">
        <v>588</v>
      </c>
      <c r="C123" s="79">
        <v>0.08</v>
      </c>
      <c r="D123" s="79">
        <v>0.69799999999999995</v>
      </c>
      <c r="E123" s="79">
        <v>0.78</v>
      </c>
      <c r="F123" s="79">
        <v>52.04</v>
      </c>
      <c r="G123" s="79">
        <v>0</v>
      </c>
      <c r="H123" s="79">
        <v>90</v>
      </c>
      <c r="I123" s="79" t="s">
        <v>579</v>
      </c>
      <c r="J123"/>
      <c r="K123"/>
      <c r="L123"/>
      <c r="M123"/>
      <c r="N123"/>
      <c r="O123"/>
      <c r="P123"/>
      <c r="Q123"/>
      <c r="R123"/>
      <c r="S123"/>
    </row>
    <row r="124" spans="1:19">
      <c r="A124" s="79" t="s">
        <v>616</v>
      </c>
      <c r="B124" s="79" t="s">
        <v>588</v>
      </c>
      <c r="C124" s="79">
        <v>0.08</v>
      </c>
      <c r="D124" s="79">
        <v>0.69799999999999995</v>
      </c>
      <c r="E124" s="79">
        <v>0.78</v>
      </c>
      <c r="F124" s="79">
        <v>130.1</v>
      </c>
      <c r="G124" s="79">
        <v>180</v>
      </c>
      <c r="H124" s="79">
        <v>90</v>
      </c>
      <c r="I124" s="79" t="s">
        <v>583</v>
      </c>
      <c r="J124"/>
      <c r="K124"/>
      <c r="L124"/>
      <c r="M124"/>
      <c r="N124"/>
      <c r="O124"/>
      <c r="P124"/>
      <c r="Q124"/>
      <c r="R124"/>
      <c r="S124"/>
    </row>
    <row r="125" spans="1:19">
      <c r="A125" s="79" t="s">
        <v>617</v>
      </c>
      <c r="B125" s="79" t="s">
        <v>588</v>
      </c>
      <c r="C125" s="79">
        <v>0.08</v>
      </c>
      <c r="D125" s="79">
        <v>0.69799999999999995</v>
      </c>
      <c r="E125" s="79">
        <v>0.78</v>
      </c>
      <c r="F125" s="79">
        <v>195.15</v>
      </c>
      <c r="G125" s="79">
        <v>180</v>
      </c>
      <c r="H125" s="79">
        <v>90</v>
      </c>
      <c r="I125" s="79" t="s">
        <v>583</v>
      </c>
      <c r="J125"/>
      <c r="K125"/>
      <c r="L125"/>
      <c r="M125"/>
      <c r="N125"/>
      <c r="O125"/>
      <c r="P125"/>
      <c r="Q125"/>
      <c r="R125"/>
      <c r="S125"/>
    </row>
    <row r="126" spans="1:19">
      <c r="A126" s="79" t="s">
        <v>618</v>
      </c>
      <c r="B126" s="79" t="s">
        <v>588</v>
      </c>
      <c r="C126" s="79">
        <v>0.08</v>
      </c>
      <c r="D126" s="79">
        <v>0.69799999999999995</v>
      </c>
      <c r="E126" s="79">
        <v>0.78</v>
      </c>
      <c r="F126" s="79">
        <v>19.510000000000002</v>
      </c>
      <c r="G126" s="79">
        <v>90</v>
      </c>
      <c r="H126" s="79">
        <v>90</v>
      </c>
      <c r="I126" s="79" t="s">
        <v>581</v>
      </c>
      <c r="J126"/>
      <c r="K126"/>
      <c r="L126"/>
      <c r="M126"/>
      <c r="N126"/>
      <c r="O126"/>
      <c r="P126"/>
      <c r="Q126"/>
      <c r="R126"/>
      <c r="S126"/>
    </row>
    <row r="127" spans="1:19">
      <c r="A127" s="79" t="s">
        <v>619</v>
      </c>
      <c r="B127" s="79" t="s">
        <v>588</v>
      </c>
      <c r="C127" s="79">
        <v>0.08</v>
      </c>
      <c r="D127" s="79">
        <v>0.69799999999999995</v>
      </c>
      <c r="E127" s="79">
        <v>0.78</v>
      </c>
      <c r="F127" s="79">
        <v>32.520000000000003</v>
      </c>
      <c r="G127" s="79">
        <v>180</v>
      </c>
      <c r="H127" s="79">
        <v>90</v>
      </c>
      <c r="I127" s="79" t="s">
        <v>583</v>
      </c>
      <c r="J127"/>
      <c r="K127"/>
      <c r="L127"/>
      <c r="M127"/>
      <c r="N127"/>
      <c r="O127"/>
      <c r="P127"/>
      <c r="Q127"/>
      <c r="R127"/>
      <c r="S127"/>
    </row>
    <row r="128" spans="1:19">
      <c r="A128" s="79" t="s">
        <v>620</v>
      </c>
      <c r="B128" s="79" t="s">
        <v>588</v>
      </c>
      <c r="C128" s="79">
        <v>0.08</v>
      </c>
      <c r="D128" s="79">
        <v>0.69799999999999995</v>
      </c>
      <c r="E128" s="79">
        <v>0.78</v>
      </c>
      <c r="F128" s="79">
        <v>188.66</v>
      </c>
      <c r="G128" s="79">
        <v>90</v>
      </c>
      <c r="H128" s="79">
        <v>90</v>
      </c>
      <c r="I128" s="79" t="s">
        <v>581</v>
      </c>
      <c r="J128"/>
      <c r="K128"/>
      <c r="L128"/>
      <c r="M128"/>
      <c r="N128"/>
      <c r="O128"/>
      <c r="P128"/>
      <c r="Q128"/>
      <c r="R128"/>
      <c r="S128"/>
    </row>
    <row r="129" spans="1:19">
      <c r="A129" s="79" t="s">
        <v>621</v>
      </c>
      <c r="B129" s="79" t="s">
        <v>588</v>
      </c>
      <c r="C129" s="79">
        <v>0.08</v>
      </c>
      <c r="D129" s="79">
        <v>0.69799999999999995</v>
      </c>
      <c r="E129" s="79">
        <v>0.78</v>
      </c>
      <c r="F129" s="79">
        <v>32.520000000000003</v>
      </c>
      <c r="G129" s="79">
        <v>0</v>
      </c>
      <c r="H129" s="79">
        <v>90</v>
      </c>
      <c r="I129" s="79" t="s">
        <v>579</v>
      </c>
      <c r="J129"/>
      <c r="K129"/>
      <c r="L129"/>
      <c r="M129"/>
      <c r="N129"/>
      <c r="O129"/>
      <c r="P129"/>
      <c r="Q129"/>
      <c r="R129"/>
      <c r="S129"/>
    </row>
    <row r="130" spans="1:19">
      <c r="A130" s="79" t="s">
        <v>622</v>
      </c>
      <c r="B130" s="79" t="s">
        <v>588</v>
      </c>
      <c r="C130" s="79">
        <v>0.08</v>
      </c>
      <c r="D130" s="79">
        <v>0.69799999999999995</v>
      </c>
      <c r="E130" s="79">
        <v>0.78</v>
      </c>
      <c r="F130" s="79">
        <v>19.510000000000002</v>
      </c>
      <c r="G130" s="79">
        <v>90</v>
      </c>
      <c r="H130" s="79">
        <v>90</v>
      </c>
      <c r="I130" s="79" t="s">
        <v>581</v>
      </c>
      <c r="J130"/>
      <c r="K130"/>
      <c r="L130"/>
      <c r="M130"/>
      <c r="N130"/>
      <c r="O130"/>
      <c r="P130"/>
      <c r="Q130"/>
      <c r="R130"/>
      <c r="S130"/>
    </row>
    <row r="131" spans="1:19">
      <c r="A131" s="79" t="s">
        <v>623</v>
      </c>
      <c r="B131" s="79" t="s">
        <v>588</v>
      </c>
      <c r="C131" s="79">
        <v>0.08</v>
      </c>
      <c r="D131" s="79">
        <v>0.69799999999999995</v>
      </c>
      <c r="E131" s="79">
        <v>0.78</v>
      </c>
      <c r="F131" s="79">
        <v>195.15</v>
      </c>
      <c r="G131" s="79">
        <v>0</v>
      </c>
      <c r="H131" s="79">
        <v>90</v>
      </c>
      <c r="I131" s="79" t="s">
        <v>579</v>
      </c>
      <c r="J131"/>
      <c r="K131"/>
      <c r="L131"/>
      <c r="M131"/>
      <c r="N131"/>
      <c r="O131"/>
      <c r="P131"/>
      <c r="Q131"/>
      <c r="R131"/>
      <c r="S131"/>
    </row>
    <row r="132" spans="1:19">
      <c r="A132" s="79" t="s">
        <v>624</v>
      </c>
      <c r="B132" s="79" t="s">
        <v>588</v>
      </c>
      <c r="C132" s="79">
        <v>0.08</v>
      </c>
      <c r="D132" s="79">
        <v>0.69799999999999995</v>
      </c>
      <c r="E132" s="79">
        <v>0.78</v>
      </c>
      <c r="F132" s="79">
        <v>26.02</v>
      </c>
      <c r="G132" s="79">
        <v>180</v>
      </c>
      <c r="H132" s="79">
        <v>90</v>
      </c>
      <c r="I132" s="79" t="s">
        <v>583</v>
      </c>
      <c r="J132"/>
      <c r="K132"/>
      <c r="L132"/>
      <c r="M132"/>
      <c r="N132"/>
      <c r="O132"/>
      <c r="P132"/>
      <c r="Q132"/>
      <c r="R132"/>
      <c r="S132"/>
    </row>
    <row r="133" spans="1:19">
      <c r="A133" s="79" t="s">
        <v>625</v>
      </c>
      <c r="B133" s="79" t="s">
        <v>588</v>
      </c>
      <c r="C133" s="79">
        <v>0.08</v>
      </c>
      <c r="D133" s="79">
        <v>0.69799999999999995</v>
      </c>
      <c r="E133" s="79">
        <v>0.78</v>
      </c>
      <c r="F133" s="79">
        <v>19.510000000000002</v>
      </c>
      <c r="G133" s="79">
        <v>270</v>
      </c>
      <c r="H133" s="79">
        <v>90</v>
      </c>
      <c r="I133" s="79" t="s">
        <v>585</v>
      </c>
      <c r="J133"/>
      <c r="K133"/>
      <c r="L133"/>
      <c r="M133"/>
      <c r="N133"/>
      <c r="O133"/>
      <c r="P133"/>
      <c r="Q133"/>
      <c r="R133"/>
      <c r="S133"/>
    </row>
    <row r="134" spans="1:19">
      <c r="A134" s="79" t="s">
        <v>626</v>
      </c>
      <c r="B134" s="79" t="s">
        <v>588</v>
      </c>
      <c r="C134" s="79">
        <v>0.08</v>
      </c>
      <c r="D134" s="79">
        <v>0.69799999999999995</v>
      </c>
      <c r="E134" s="79">
        <v>0.78</v>
      </c>
      <c r="F134" s="79">
        <v>188.66</v>
      </c>
      <c r="G134" s="79">
        <v>270</v>
      </c>
      <c r="H134" s="79">
        <v>90</v>
      </c>
      <c r="I134" s="79" t="s">
        <v>585</v>
      </c>
      <c r="J134"/>
      <c r="K134"/>
      <c r="L134"/>
      <c r="M134"/>
      <c r="N134"/>
      <c r="O134"/>
      <c r="P134"/>
      <c r="Q134"/>
      <c r="R134"/>
      <c r="S134"/>
    </row>
    <row r="135" spans="1:19">
      <c r="A135" s="79" t="s">
        <v>627</v>
      </c>
      <c r="B135" s="79" t="s">
        <v>588</v>
      </c>
      <c r="C135" s="79">
        <v>0.08</v>
      </c>
      <c r="D135" s="79">
        <v>0.69799999999999995</v>
      </c>
      <c r="E135" s="79">
        <v>0.78</v>
      </c>
      <c r="F135" s="79">
        <v>26.02</v>
      </c>
      <c r="G135" s="79">
        <v>0</v>
      </c>
      <c r="H135" s="79">
        <v>90</v>
      </c>
      <c r="I135" s="79" t="s">
        <v>579</v>
      </c>
      <c r="J135"/>
      <c r="K135"/>
      <c r="L135"/>
      <c r="M135"/>
      <c r="N135"/>
      <c r="O135"/>
      <c r="P135"/>
      <c r="Q135"/>
      <c r="R135"/>
      <c r="S135"/>
    </row>
    <row r="136" spans="1:19">
      <c r="A136" s="79" t="s">
        <v>628</v>
      </c>
      <c r="B136" s="79" t="s">
        <v>588</v>
      </c>
      <c r="C136" s="79">
        <v>0.08</v>
      </c>
      <c r="D136" s="79">
        <v>0.69799999999999995</v>
      </c>
      <c r="E136" s="79">
        <v>0.78</v>
      </c>
      <c r="F136" s="79">
        <v>19.510000000000002</v>
      </c>
      <c r="G136" s="79">
        <v>270</v>
      </c>
      <c r="H136" s="79">
        <v>90</v>
      </c>
      <c r="I136" s="79" t="s">
        <v>585</v>
      </c>
      <c r="J136"/>
      <c r="K136"/>
      <c r="L136"/>
      <c r="M136"/>
      <c r="N136"/>
      <c r="O136"/>
      <c r="P136"/>
      <c r="Q136"/>
      <c r="R136"/>
      <c r="S136"/>
    </row>
    <row r="137" spans="1:19">
      <c r="A137" s="79" t="s">
        <v>629</v>
      </c>
      <c r="B137" s="79" t="s">
        <v>588</v>
      </c>
      <c r="C137" s="79">
        <v>0.08</v>
      </c>
      <c r="D137" s="79">
        <v>0.69799999999999995</v>
      </c>
      <c r="E137" s="79">
        <v>0.78</v>
      </c>
      <c r="F137" s="79">
        <v>45.53</v>
      </c>
      <c r="G137" s="79">
        <v>180</v>
      </c>
      <c r="H137" s="79">
        <v>90</v>
      </c>
      <c r="I137" s="79" t="s">
        <v>583</v>
      </c>
      <c r="J137"/>
      <c r="K137"/>
      <c r="L137"/>
      <c r="M137"/>
      <c r="N137"/>
      <c r="O137"/>
      <c r="P137"/>
      <c r="Q137"/>
      <c r="R137"/>
      <c r="S137"/>
    </row>
    <row r="138" spans="1:19">
      <c r="A138" s="79" t="s">
        <v>630</v>
      </c>
      <c r="B138" s="79" t="s">
        <v>588</v>
      </c>
      <c r="C138" s="79">
        <v>0.08</v>
      </c>
      <c r="D138" s="79">
        <v>0.69799999999999995</v>
      </c>
      <c r="E138" s="79">
        <v>0.78</v>
      </c>
      <c r="F138" s="79">
        <v>45.53</v>
      </c>
      <c r="G138" s="79">
        <v>0</v>
      </c>
      <c r="H138" s="79">
        <v>90</v>
      </c>
      <c r="I138" s="79" t="s">
        <v>579</v>
      </c>
      <c r="J138"/>
      <c r="K138"/>
      <c r="L138"/>
      <c r="M138"/>
      <c r="N138"/>
      <c r="O138"/>
      <c r="P138"/>
      <c r="Q138"/>
      <c r="R138"/>
      <c r="S138"/>
    </row>
    <row r="139" spans="1:19">
      <c r="A139" s="79" t="s">
        <v>631</v>
      </c>
      <c r="B139" s="79" t="s">
        <v>588</v>
      </c>
      <c r="C139" s="79">
        <v>0.08</v>
      </c>
      <c r="D139" s="79">
        <v>0.69799999999999995</v>
      </c>
      <c r="E139" s="79">
        <v>0.78</v>
      </c>
      <c r="F139" s="79">
        <v>195.15</v>
      </c>
      <c r="G139" s="79">
        <v>180</v>
      </c>
      <c r="H139" s="79">
        <v>90</v>
      </c>
      <c r="I139" s="79" t="s">
        <v>583</v>
      </c>
      <c r="J139"/>
      <c r="K139"/>
      <c r="L139"/>
      <c r="M139"/>
      <c r="N139"/>
      <c r="O139"/>
      <c r="P139"/>
      <c r="Q139"/>
      <c r="R139"/>
      <c r="S139"/>
    </row>
    <row r="140" spans="1:19">
      <c r="A140" s="79" t="s">
        <v>632</v>
      </c>
      <c r="B140" s="79" t="s">
        <v>588</v>
      </c>
      <c r="C140" s="79">
        <v>0.08</v>
      </c>
      <c r="D140" s="79">
        <v>0.69799999999999995</v>
      </c>
      <c r="E140" s="79">
        <v>0.78</v>
      </c>
      <c r="F140" s="79">
        <v>19.510000000000002</v>
      </c>
      <c r="G140" s="79">
        <v>90</v>
      </c>
      <c r="H140" s="79">
        <v>90</v>
      </c>
      <c r="I140" s="79" t="s">
        <v>581</v>
      </c>
      <c r="J140"/>
      <c r="K140"/>
      <c r="L140"/>
      <c r="M140"/>
      <c r="N140"/>
      <c r="O140"/>
      <c r="P140"/>
      <c r="Q140"/>
      <c r="R140"/>
      <c r="S140"/>
    </row>
    <row r="141" spans="1:19">
      <c r="A141" s="79" t="s">
        <v>633</v>
      </c>
      <c r="B141" s="79" t="s">
        <v>588</v>
      </c>
      <c r="C141" s="79">
        <v>0.08</v>
      </c>
      <c r="D141" s="79">
        <v>0.69799999999999995</v>
      </c>
      <c r="E141" s="79">
        <v>0.78</v>
      </c>
      <c r="F141" s="79">
        <v>32.520000000000003</v>
      </c>
      <c r="G141" s="79">
        <v>180</v>
      </c>
      <c r="H141" s="79">
        <v>90</v>
      </c>
      <c r="I141" s="79" t="s">
        <v>583</v>
      </c>
      <c r="J141"/>
      <c r="K141"/>
      <c r="L141"/>
      <c r="M141"/>
      <c r="N141"/>
      <c r="O141"/>
      <c r="P141"/>
      <c r="Q141"/>
      <c r="R141"/>
      <c r="S141"/>
    </row>
    <row r="142" spans="1:19">
      <c r="A142" s="79" t="s">
        <v>634</v>
      </c>
      <c r="B142" s="79" t="s">
        <v>588</v>
      </c>
      <c r="C142" s="79">
        <v>0.08</v>
      </c>
      <c r="D142" s="79">
        <v>0.69799999999999995</v>
      </c>
      <c r="E142" s="79">
        <v>0.78</v>
      </c>
      <c r="F142" s="79">
        <v>188.66</v>
      </c>
      <c r="G142" s="79">
        <v>90</v>
      </c>
      <c r="H142" s="79">
        <v>90</v>
      </c>
      <c r="I142" s="79" t="s">
        <v>581</v>
      </c>
      <c r="J142"/>
      <c r="K142"/>
      <c r="L142"/>
      <c r="M142"/>
      <c r="N142"/>
      <c r="O142"/>
      <c r="P142"/>
      <c r="Q142"/>
      <c r="R142"/>
      <c r="S142"/>
    </row>
    <row r="143" spans="1:19">
      <c r="A143" s="79" t="s">
        <v>635</v>
      </c>
      <c r="B143" s="79" t="s">
        <v>588</v>
      </c>
      <c r="C143" s="79">
        <v>0.08</v>
      </c>
      <c r="D143" s="79">
        <v>0.69799999999999995</v>
      </c>
      <c r="E143" s="79">
        <v>0.78</v>
      </c>
      <c r="F143" s="79">
        <v>32.520000000000003</v>
      </c>
      <c r="G143" s="79">
        <v>0</v>
      </c>
      <c r="H143" s="79">
        <v>90</v>
      </c>
      <c r="I143" s="79" t="s">
        <v>579</v>
      </c>
      <c r="J143"/>
      <c r="K143"/>
      <c r="L143"/>
      <c r="M143"/>
      <c r="N143"/>
      <c r="O143"/>
      <c r="P143"/>
      <c r="Q143"/>
      <c r="R143"/>
      <c r="S143"/>
    </row>
    <row r="144" spans="1:19">
      <c r="A144" s="79" t="s">
        <v>636</v>
      </c>
      <c r="B144" s="79" t="s">
        <v>588</v>
      </c>
      <c r="C144" s="79">
        <v>0.08</v>
      </c>
      <c r="D144" s="79">
        <v>0.69799999999999995</v>
      </c>
      <c r="E144" s="79">
        <v>0.78</v>
      </c>
      <c r="F144" s="79">
        <v>19.510000000000002</v>
      </c>
      <c r="G144" s="79">
        <v>90</v>
      </c>
      <c r="H144" s="79">
        <v>90</v>
      </c>
      <c r="I144" s="79" t="s">
        <v>581</v>
      </c>
      <c r="J144"/>
      <c r="K144"/>
      <c r="L144"/>
      <c r="M144"/>
      <c r="N144"/>
      <c r="O144"/>
      <c r="P144"/>
      <c r="Q144"/>
      <c r="R144"/>
      <c r="S144"/>
    </row>
    <row r="145" spans="1:19">
      <c r="A145" s="79" t="s">
        <v>637</v>
      </c>
      <c r="B145" s="79" t="s">
        <v>588</v>
      </c>
      <c r="C145" s="79">
        <v>0.08</v>
      </c>
      <c r="D145" s="79">
        <v>0.69799999999999995</v>
      </c>
      <c r="E145" s="79">
        <v>0.78</v>
      </c>
      <c r="F145" s="79">
        <v>195.15</v>
      </c>
      <c r="G145" s="79">
        <v>0</v>
      </c>
      <c r="H145" s="79">
        <v>90</v>
      </c>
      <c r="I145" s="79" t="s">
        <v>579</v>
      </c>
      <c r="J145"/>
      <c r="K145"/>
      <c r="L145"/>
      <c r="M145"/>
      <c r="N145"/>
      <c r="O145"/>
      <c r="P145"/>
      <c r="Q145"/>
      <c r="R145"/>
      <c r="S145"/>
    </row>
    <row r="146" spans="1:19">
      <c r="A146" s="79" t="s">
        <v>638</v>
      </c>
      <c r="B146" s="79" t="s">
        <v>588</v>
      </c>
      <c r="C146" s="79">
        <v>0.08</v>
      </c>
      <c r="D146" s="79">
        <v>0.69799999999999995</v>
      </c>
      <c r="E146" s="79">
        <v>0.78</v>
      </c>
      <c r="F146" s="79">
        <v>26.02</v>
      </c>
      <c r="G146" s="79">
        <v>180</v>
      </c>
      <c r="H146" s="79">
        <v>90</v>
      </c>
      <c r="I146" s="79" t="s">
        <v>583</v>
      </c>
      <c r="J146"/>
      <c r="K146"/>
      <c r="L146"/>
      <c r="M146"/>
      <c r="N146"/>
      <c r="O146"/>
      <c r="P146"/>
      <c r="Q146"/>
      <c r="R146"/>
      <c r="S146"/>
    </row>
    <row r="147" spans="1:19">
      <c r="A147" s="79" t="s">
        <v>639</v>
      </c>
      <c r="B147" s="79" t="s">
        <v>588</v>
      </c>
      <c r="C147" s="79">
        <v>0.08</v>
      </c>
      <c r="D147" s="79">
        <v>0.69799999999999995</v>
      </c>
      <c r="E147" s="79">
        <v>0.78</v>
      </c>
      <c r="F147" s="79">
        <v>19.510000000000002</v>
      </c>
      <c r="G147" s="79">
        <v>270</v>
      </c>
      <c r="H147" s="79">
        <v>90</v>
      </c>
      <c r="I147" s="79" t="s">
        <v>585</v>
      </c>
      <c r="J147"/>
      <c r="K147"/>
      <c r="L147"/>
      <c r="M147"/>
      <c r="N147"/>
      <c r="O147"/>
      <c r="P147"/>
      <c r="Q147"/>
      <c r="R147"/>
      <c r="S147"/>
    </row>
    <row r="148" spans="1:19">
      <c r="A148" s="79" t="s">
        <v>640</v>
      </c>
      <c r="B148" s="79" t="s">
        <v>588</v>
      </c>
      <c r="C148" s="79">
        <v>0.08</v>
      </c>
      <c r="D148" s="79">
        <v>0.69799999999999995</v>
      </c>
      <c r="E148" s="79">
        <v>0.78</v>
      </c>
      <c r="F148" s="79">
        <v>188.66</v>
      </c>
      <c r="G148" s="79">
        <v>270</v>
      </c>
      <c r="H148" s="79">
        <v>90</v>
      </c>
      <c r="I148" s="79" t="s">
        <v>585</v>
      </c>
      <c r="J148"/>
      <c r="K148"/>
      <c r="L148"/>
      <c r="M148"/>
      <c r="N148"/>
      <c r="O148"/>
      <c r="P148"/>
      <c r="Q148"/>
      <c r="R148"/>
      <c r="S148"/>
    </row>
    <row r="149" spans="1:19">
      <c r="A149" s="79" t="s">
        <v>641</v>
      </c>
      <c r="B149" s="79" t="s">
        <v>588</v>
      </c>
      <c r="C149" s="79">
        <v>0.08</v>
      </c>
      <c r="D149" s="79">
        <v>0.69799999999999995</v>
      </c>
      <c r="E149" s="79">
        <v>0.78</v>
      </c>
      <c r="F149" s="79">
        <v>26.02</v>
      </c>
      <c r="G149" s="79">
        <v>0</v>
      </c>
      <c r="H149" s="79">
        <v>90</v>
      </c>
      <c r="I149" s="79" t="s">
        <v>579</v>
      </c>
      <c r="J149"/>
      <c r="K149"/>
      <c r="L149"/>
      <c r="M149"/>
      <c r="N149"/>
      <c r="O149"/>
      <c r="P149"/>
      <c r="Q149"/>
      <c r="R149"/>
      <c r="S149"/>
    </row>
    <row r="150" spans="1:19">
      <c r="A150" s="79" t="s">
        <v>642</v>
      </c>
      <c r="B150" s="79" t="s">
        <v>588</v>
      </c>
      <c r="C150" s="79">
        <v>0.08</v>
      </c>
      <c r="D150" s="79">
        <v>0.69799999999999995</v>
      </c>
      <c r="E150" s="79">
        <v>0.78</v>
      </c>
      <c r="F150" s="79">
        <v>19.510000000000002</v>
      </c>
      <c r="G150" s="79">
        <v>270</v>
      </c>
      <c r="H150" s="79">
        <v>90</v>
      </c>
      <c r="I150" s="79" t="s">
        <v>585</v>
      </c>
      <c r="J150"/>
      <c r="K150"/>
      <c r="L150"/>
      <c r="M150"/>
      <c r="N150"/>
      <c r="O150"/>
      <c r="P150"/>
      <c r="Q150"/>
      <c r="R150"/>
      <c r="S150"/>
    </row>
    <row r="151" spans="1:19">
      <c r="A151" s="79" t="s">
        <v>643</v>
      </c>
      <c r="B151" s="79" t="s">
        <v>588</v>
      </c>
      <c r="C151" s="79">
        <v>0.08</v>
      </c>
      <c r="D151" s="79">
        <v>0.69799999999999995</v>
      </c>
      <c r="E151" s="79">
        <v>0.78</v>
      </c>
      <c r="F151" s="79">
        <v>45.53</v>
      </c>
      <c r="G151" s="79">
        <v>180</v>
      </c>
      <c r="H151" s="79">
        <v>90</v>
      </c>
      <c r="I151" s="79" t="s">
        <v>583</v>
      </c>
      <c r="J151"/>
      <c r="K151"/>
      <c r="L151"/>
      <c r="M151"/>
      <c r="N151"/>
      <c r="O151"/>
      <c r="P151"/>
      <c r="Q151"/>
      <c r="R151"/>
      <c r="S151"/>
    </row>
    <row r="152" spans="1:19">
      <c r="A152" s="79" t="s">
        <v>644</v>
      </c>
      <c r="B152" s="79" t="s">
        <v>588</v>
      </c>
      <c r="C152" s="79">
        <v>0.08</v>
      </c>
      <c r="D152" s="79">
        <v>0.69799999999999995</v>
      </c>
      <c r="E152" s="79">
        <v>0.78</v>
      </c>
      <c r="F152" s="79">
        <v>45.53</v>
      </c>
      <c r="G152" s="79">
        <v>0</v>
      </c>
      <c r="H152" s="79">
        <v>90</v>
      </c>
      <c r="I152" s="79" t="s">
        <v>579</v>
      </c>
      <c r="J152"/>
      <c r="K152"/>
      <c r="L152"/>
      <c r="M152"/>
      <c r="N152"/>
      <c r="O152"/>
      <c r="P152"/>
      <c r="Q152"/>
      <c r="R152"/>
      <c r="S152"/>
    </row>
    <row r="153" spans="1:19">
      <c r="A153" s="79" t="s">
        <v>645</v>
      </c>
      <c r="B153" s="79" t="s">
        <v>588</v>
      </c>
      <c r="C153" s="79">
        <v>0.08</v>
      </c>
      <c r="D153" s="79">
        <v>0.69799999999999995</v>
      </c>
      <c r="E153" s="79">
        <v>0.78</v>
      </c>
      <c r="F153" s="79">
        <v>97.57</v>
      </c>
      <c r="G153" s="79">
        <v>90</v>
      </c>
      <c r="H153" s="79">
        <v>90</v>
      </c>
      <c r="I153" s="79" t="s">
        <v>581</v>
      </c>
      <c r="J153"/>
      <c r="K153"/>
      <c r="L153"/>
      <c r="M153"/>
      <c r="N153"/>
      <c r="O153"/>
      <c r="P153"/>
      <c r="Q153"/>
      <c r="R153"/>
      <c r="S153"/>
    </row>
    <row r="154" spans="1:19">
      <c r="A154" s="79" t="s">
        <v>646</v>
      </c>
      <c r="B154" s="79" t="s">
        <v>588</v>
      </c>
      <c r="C154" s="79">
        <v>0.08</v>
      </c>
      <c r="D154" s="79">
        <v>0.69799999999999995</v>
      </c>
      <c r="E154" s="79">
        <v>0.78</v>
      </c>
      <c r="F154" s="79">
        <v>130.1</v>
      </c>
      <c r="G154" s="79">
        <v>180</v>
      </c>
      <c r="H154" s="79">
        <v>90</v>
      </c>
      <c r="I154" s="79" t="s">
        <v>583</v>
      </c>
      <c r="J154"/>
      <c r="K154"/>
      <c r="L154"/>
      <c r="M154"/>
      <c r="N154"/>
      <c r="O154"/>
      <c r="P154"/>
      <c r="Q154"/>
      <c r="R154"/>
      <c r="S154"/>
    </row>
    <row r="155" spans="1:19">
      <c r="A155" s="79" t="s">
        <v>647</v>
      </c>
      <c r="B155" s="79" t="s">
        <v>648</v>
      </c>
      <c r="C155" s="79">
        <v>0.3</v>
      </c>
      <c r="D155" s="79">
        <v>0.35699999999999998</v>
      </c>
      <c r="E155" s="79">
        <v>0.38</v>
      </c>
      <c r="F155" s="79">
        <v>696.77</v>
      </c>
      <c r="G155" s="79">
        <v>90</v>
      </c>
      <c r="H155" s="79">
        <v>0</v>
      </c>
      <c r="I155" s="79"/>
      <c r="J155"/>
      <c r="K155"/>
      <c r="L155"/>
      <c r="M155"/>
      <c r="N155"/>
      <c r="O155"/>
      <c r="P155"/>
      <c r="Q155"/>
      <c r="R155"/>
      <c r="S155"/>
    </row>
    <row r="156" spans="1:19">
      <c r="A156" s="79" t="s">
        <v>649</v>
      </c>
      <c r="B156" s="79" t="s">
        <v>588</v>
      </c>
      <c r="C156" s="79">
        <v>0.08</v>
      </c>
      <c r="D156" s="79">
        <v>0.69799999999999995</v>
      </c>
      <c r="E156" s="79">
        <v>0.78</v>
      </c>
      <c r="F156" s="79">
        <v>104.08</v>
      </c>
      <c r="G156" s="79">
        <v>180</v>
      </c>
      <c r="H156" s="79">
        <v>90</v>
      </c>
      <c r="I156" s="79" t="s">
        <v>583</v>
      </c>
      <c r="J156"/>
      <c r="K156"/>
      <c r="L156"/>
      <c r="M156"/>
      <c r="N156"/>
      <c r="O156"/>
      <c r="P156"/>
      <c r="Q156"/>
      <c r="R156"/>
      <c r="S156"/>
    </row>
    <row r="157" spans="1:19">
      <c r="A157" s="79" t="s">
        <v>650</v>
      </c>
      <c r="B157" s="79" t="s">
        <v>648</v>
      </c>
      <c r="C157" s="79">
        <v>0.3</v>
      </c>
      <c r="D157" s="79">
        <v>0.35699999999999998</v>
      </c>
      <c r="E157" s="79">
        <v>0.38</v>
      </c>
      <c r="F157" s="79">
        <v>1040.51</v>
      </c>
      <c r="G157" s="79">
        <v>90</v>
      </c>
      <c r="H157" s="79">
        <v>0</v>
      </c>
      <c r="I157" s="79"/>
      <c r="J157"/>
      <c r="K157"/>
      <c r="L157"/>
      <c r="M157"/>
      <c r="N157"/>
      <c r="O157"/>
      <c r="P157"/>
      <c r="Q157"/>
      <c r="R157"/>
      <c r="S157"/>
    </row>
    <row r="158" spans="1:19">
      <c r="A158" s="79" t="s">
        <v>651</v>
      </c>
      <c r="B158" s="79" t="s">
        <v>588</v>
      </c>
      <c r="C158" s="79">
        <v>0.08</v>
      </c>
      <c r="D158" s="79">
        <v>0.69799999999999995</v>
      </c>
      <c r="E158" s="79">
        <v>0.78</v>
      </c>
      <c r="F158" s="79">
        <v>130.1</v>
      </c>
      <c r="G158" s="79">
        <v>0</v>
      </c>
      <c r="H158" s="79">
        <v>90</v>
      </c>
      <c r="I158" s="79" t="s">
        <v>579</v>
      </c>
      <c r="J158"/>
      <c r="K158"/>
      <c r="L158"/>
      <c r="M158"/>
      <c r="N158"/>
      <c r="O158"/>
      <c r="P158"/>
      <c r="Q158"/>
      <c r="R158"/>
      <c r="S158"/>
    </row>
    <row r="159" spans="1:19">
      <c r="A159" s="79" t="s">
        <v>652</v>
      </c>
      <c r="B159" s="79" t="s">
        <v>588</v>
      </c>
      <c r="C159" s="79">
        <v>0.08</v>
      </c>
      <c r="D159" s="79">
        <v>0.69799999999999995</v>
      </c>
      <c r="E159" s="79">
        <v>0.78</v>
      </c>
      <c r="F159" s="79">
        <v>130.1</v>
      </c>
      <c r="G159" s="79">
        <v>90</v>
      </c>
      <c r="H159" s="79">
        <v>90</v>
      </c>
      <c r="I159" s="79" t="s">
        <v>581</v>
      </c>
      <c r="J159"/>
      <c r="K159"/>
      <c r="L159"/>
      <c r="M159"/>
      <c r="N159"/>
      <c r="O159"/>
      <c r="P159"/>
      <c r="Q159"/>
      <c r="R159"/>
      <c r="S159"/>
    </row>
    <row r="160" spans="1:19">
      <c r="A160" s="79" t="s">
        <v>653</v>
      </c>
      <c r="B160" s="79" t="s">
        <v>648</v>
      </c>
      <c r="C160" s="79">
        <v>0.3</v>
      </c>
      <c r="D160" s="79">
        <v>0.35699999999999998</v>
      </c>
      <c r="E160" s="79">
        <v>0.38</v>
      </c>
      <c r="F160" s="79">
        <v>929.03</v>
      </c>
      <c r="G160" s="79">
        <v>180</v>
      </c>
      <c r="H160" s="79">
        <v>0</v>
      </c>
      <c r="I160" s="79"/>
      <c r="J160"/>
      <c r="K160"/>
      <c r="L160"/>
      <c r="M160"/>
      <c r="N160"/>
      <c r="O160"/>
      <c r="P160"/>
      <c r="Q160"/>
      <c r="R160"/>
      <c r="S160"/>
    </row>
    <row r="161" spans="1:19">
      <c r="A161" s="79" t="s">
        <v>654</v>
      </c>
      <c r="B161" s="79" t="s">
        <v>588</v>
      </c>
      <c r="C161" s="79">
        <v>0.08</v>
      </c>
      <c r="D161" s="79">
        <v>0.69799999999999995</v>
      </c>
      <c r="E161" s="79">
        <v>0.78</v>
      </c>
      <c r="F161" s="79">
        <v>39.03</v>
      </c>
      <c r="G161" s="79">
        <v>180</v>
      </c>
      <c r="H161" s="79">
        <v>90</v>
      </c>
      <c r="I161" s="79" t="s">
        <v>583</v>
      </c>
      <c r="J161"/>
      <c r="K161"/>
      <c r="L161"/>
      <c r="M161"/>
      <c r="N161"/>
      <c r="O161"/>
      <c r="P161"/>
      <c r="Q161"/>
      <c r="R161"/>
      <c r="S161"/>
    </row>
    <row r="162" spans="1:19">
      <c r="A162" s="79" t="s">
        <v>655</v>
      </c>
      <c r="B162" s="79" t="s">
        <v>588</v>
      </c>
      <c r="C162" s="79">
        <v>0.08</v>
      </c>
      <c r="D162" s="79">
        <v>0.69799999999999995</v>
      </c>
      <c r="E162" s="79">
        <v>0.78</v>
      </c>
      <c r="F162" s="79">
        <v>32.53</v>
      </c>
      <c r="G162" s="79">
        <v>270</v>
      </c>
      <c r="H162" s="79">
        <v>90</v>
      </c>
      <c r="I162" s="79" t="s">
        <v>585</v>
      </c>
      <c r="J162"/>
      <c r="K162"/>
      <c r="L162"/>
      <c r="M162"/>
      <c r="N162"/>
      <c r="O162"/>
      <c r="P162"/>
      <c r="Q162"/>
      <c r="R162"/>
      <c r="S162"/>
    </row>
    <row r="163" spans="1:19">
      <c r="A163" s="79" t="s">
        <v>656</v>
      </c>
      <c r="B163" s="79" t="s">
        <v>648</v>
      </c>
      <c r="C163" s="79">
        <v>0.3</v>
      </c>
      <c r="D163" s="79">
        <v>0.35699999999999998</v>
      </c>
      <c r="E163" s="79">
        <v>0.38</v>
      </c>
      <c r="F163" s="79">
        <v>69.7</v>
      </c>
      <c r="G163" s="79">
        <v>180</v>
      </c>
      <c r="H163" s="79">
        <v>0</v>
      </c>
      <c r="I163" s="79"/>
      <c r="J163"/>
      <c r="K163"/>
      <c r="L163"/>
      <c r="M163"/>
      <c r="N163"/>
      <c r="O163"/>
      <c r="P163"/>
      <c r="Q163"/>
      <c r="R163"/>
      <c r="S163"/>
    </row>
    <row r="164" spans="1:19">
      <c r="A164" s="79" t="s">
        <v>657</v>
      </c>
      <c r="B164" s="79" t="s">
        <v>588</v>
      </c>
      <c r="C164" s="79">
        <v>0.08</v>
      </c>
      <c r="D164" s="79">
        <v>0.69799999999999995</v>
      </c>
      <c r="E164" s="79">
        <v>0.78</v>
      </c>
      <c r="F164" s="79">
        <v>162.58000000000001</v>
      </c>
      <c r="G164" s="79">
        <v>270</v>
      </c>
      <c r="H164" s="79">
        <v>90</v>
      </c>
      <c r="I164" s="79" t="s">
        <v>585</v>
      </c>
      <c r="J164"/>
      <c r="K164"/>
      <c r="L164"/>
      <c r="M164"/>
      <c r="N164"/>
      <c r="O164"/>
      <c r="P164"/>
      <c r="Q164"/>
      <c r="R164"/>
      <c r="S164"/>
    </row>
    <row r="165" spans="1:19">
      <c r="A165" s="79" t="s">
        <v>658</v>
      </c>
      <c r="B165" s="79" t="s">
        <v>648</v>
      </c>
      <c r="C165" s="79">
        <v>0.3</v>
      </c>
      <c r="D165" s="79">
        <v>0.35699999999999998</v>
      </c>
      <c r="E165" s="79">
        <v>0.38</v>
      </c>
      <c r="F165" s="79">
        <v>348.39</v>
      </c>
      <c r="G165" s="79">
        <v>180</v>
      </c>
      <c r="H165" s="79">
        <v>0</v>
      </c>
      <c r="I165" s="79"/>
      <c r="J165"/>
      <c r="K165"/>
      <c r="L165"/>
      <c r="M165"/>
      <c r="N165"/>
      <c r="O165"/>
      <c r="P165"/>
      <c r="Q165"/>
      <c r="R165"/>
      <c r="S165"/>
    </row>
    <row r="166" spans="1:19">
      <c r="A166" s="79" t="s">
        <v>659</v>
      </c>
      <c r="B166" s="79" t="s">
        <v>588</v>
      </c>
      <c r="C166" s="79">
        <v>0.08</v>
      </c>
      <c r="D166" s="79">
        <v>0.69799999999999995</v>
      </c>
      <c r="E166" s="79">
        <v>0.78</v>
      </c>
      <c r="F166" s="79">
        <v>39.03</v>
      </c>
      <c r="G166" s="79">
        <v>0</v>
      </c>
      <c r="H166" s="79">
        <v>90</v>
      </c>
      <c r="I166" s="79" t="s">
        <v>579</v>
      </c>
      <c r="J166"/>
      <c r="K166"/>
      <c r="L166"/>
      <c r="M166"/>
      <c r="N166"/>
      <c r="O166"/>
      <c r="P166"/>
      <c r="Q166"/>
      <c r="R166"/>
      <c r="S166"/>
    </row>
    <row r="167" spans="1:19">
      <c r="A167" s="79" t="s">
        <v>660</v>
      </c>
      <c r="B167" s="79" t="s">
        <v>588</v>
      </c>
      <c r="C167" s="79">
        <v>0.08</v>
      </c>
      <c r="D167" s="79">
        <v>0.69799999999999995</v>
      </c>
      <c r="E167" s="79">
        <v>0.78</v>
      </c>
      <c r="F167" s="79">
        <v>32.520000000000003</v>
      </c>
      <c r="G167" s="79">
        <v>270</v>
      </c>
      <c r="H167" s="79">
        <v>90</v>
      </c>
      <c r="I167" s="79" t="s">
        <v>585</v>
      </c>
      <c r="J167"/>
      <c r="K167"/>
      <c r="L167"/>
      <c r="M167"/>
      <c r="N167"/>
      <c r="O167"/>
      <c r="P167"/>
      <c r="Q167"/>
      <c r="R167"/>
      <c r="S167"/>
    </row>
    <row r="168" spans="1:19">
      <c r="A168" s="79" t="s">
        <v>661</v>
      </c>
      <c r="B168" s="79" t="s">
        <v>648</v>
      </c>
      <c r="C168" s="79">
        <v>0.3</v>
      </c>
      <c r="D168" s="79">
        <v>0.35699999999999998</v>
      </c>
      <c r="E168" s="79">
        <v>0.38</v>
      </c>
      <c r="F168" s="79">
        <v>69.680000000000007</v>
      </c>
      <c r="G168" s="79">
        <v>180</v>
      </c>
      <c r="H168" s="79">
        <v>0</v>
      </c>
      <c r="I168" s="79"/>
      <c r="J168"/>
      <c r="K168"/>
      <c r="L168"/>
      <c r="M168"/>
      <c r="N168"/>
      <c r="O168"/>
      <c r="P168"/>
      <c r="Q168"/>
      <c r="R168"/>
      <c r="S168"/>
    </row>
    <row r="169" spans="1:19">
      <c r="A169" s="79" t="s">
        <v>662</v>
      </c>
      <c r="B169" s="79" t="s">
        <v>588</v>
      </c>
      <c r="C169" s="79">
        <v>0.08</v>
      </c>
      <c r="D169" s="79">
        <v>0.69799999999999995</v>
      </c>
      <c r="E169" s="79">
        <v>0.78</v>
      </c>
      <c r="F169" s="79">
        <v>78.06</v>
      </c>
      <c r="G169" s="79">
        <v>0</v>
      </c>
      <c r="H169" s="79">
        <v>90</v>
      </c>
      <c r="I169" s="79" t="s">
        <v>579</v>
      </c>
      <c r="J169"/>
      <c r="K169"/>
      <c r="L169"/>
      <c r="M169"/>
      <c r="N169"/>
      <c r="O169"/>
      <c r="P169"/>
      <c r="Q169"/>
      <c r="R169"/>
      <c r="S169"/>
    </row>
    <row r="170" spans="1:19">
      <c r="A170" s="79" t="s">
        <v>663</v>
      </c>
      <c r="B170" s="79" t="s">
        <v>648</v>
      </c>
      <c r="C170" s="79">
        <v>0.3</v>
      </c>
      <c r="D170" s="79">
        <v>0.35699999999999998</v>
      </c>
      <c r="E170" s="79">
        <v>0.38</v>
      </c>
      <c r="F170" s="79">
        <v>83.61</v>
      </c>
      <c r="G170" s="79">
        <v>180</v>
      </c>
      <c r="H170" s="79">
        <v>0</v>
      </c>
      <c r="I170" s="79"/>
      <c r="J170"/>
      <c r="K170"/>
      <c r="L170"/>
      <c r="M170"/>
      <c r="N170"/>
      <c r="O170"/>
      <c r="P170"/>
      <c r="Q170"/>
      <c r="R170"/>
      <c r="S170"/>
    </row>
    <row r="171" spans="1:19">
      <c r="A171" s="79" t="s">
        <v>664</v>
      </c>
      <c r="B171" s="79" t="s">
        <v>588</v>
      </c>
      <c r="C171" s="79">
        <v>0.08</v>
      </c>
      <c r="D171" s="79">
        <v>0.69799999999999995</v>
      </c>
      <c r="E171" s="79">
        <v>0.78</v>
      </c>
      <c r="F171" s="79">
        <v>52.04</v>
      </c>
      <c r="G171" s="79">
        <v>0</v>
      </c>
      <c r="H171" s="79">
        <v>90</v>
      </c>
      <c r="I171" s="79" t="s">
        <v>579</v>
      </c>
      <c r="J171"/>
      <c r="K171"/>
      <c r="L171"/>
      <c r="M171"/>
      <c r="N171"/>
      <c r="O171"/>
      <c r="P171"/>
      <c r="Q171"/>
      <c r="R171"/>
      <c r="S171"/>
    </row>
    <row r="172" spans="1:19">
      <c r="A172" s="79" t="s">
        <v>665</v>
      </c>
      <c r="B172" s="79" t="s">
        <v>588</v>
      </c>
      <c r="C172" s="79">
        <v>0.08</v>
      </c>
      <c r="D172" s="79">
        <v>0.69799999999999995</v>
      </c>
      <c r="E172" s="79">
        <v>0.78</v>
      </c>
      <c r="F172" s="79">
        <v>26.02</v>
      </c>
      <c r="G172" s="79">
        <v>180</v>
      </c>
      <c r="H172" s="79">
        <v>90</v>
      </c>
      <c r="I172" s="79" t="s">
        <v>583</v>
      </c>
      <c r="J172"/>
      <c r="K172"/>
      <c r="L172"/>
      <c r="M172"/>
      <c r="N172"/>
      <c r="O172"/>
      <c r="P172"/>
      <c r="Q172"/>
      <c r="R172"/>
      <c r="S172"/>
    </row>
    <row r="173" spans="1:19">
      <c r="A173" s="79" t="s">
        <v>666</v>
      </c>
      <c r="B173" s="79" t="s">
        <v>648</v>
      </c>
      <c r="C173" s="79">
        <v>0.3</v>
      </c>
      <c r="D173" s="79">
        <v>0.35699999999999998</v>
      </c>
      <c r="E173" s="79">
        <v>0.38</v>
      </c>
      <c r="F173" s="79">
        <v>501.68</v>
      </c>
      <c r="G173" s="79">
        <v>90</v>
      </c>
      <c r="H173" s="79">
        <v>0</v>
      </c>
      <c r="I173" s="79"/>
      <c r="J173"/>
      <c r="K173"/>
      <c r="L173"/>
      <c r="M173"/>
      <c r="N173"/>
      <c r="O173"/>
      <c r="P173"/>
      <c r="Q173"/>
      <c r="R173"/>
      <c r="S173"/>
    </row>
    <row r="174" spans="1:19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</row>
    <row r="175" spans="1:19">
      <c r="A175" s="78"/>
      <c r="B175" s="79" t="s">
        <v>336</v>
      </c>
      <c r="C175" s="79" t="s">
        <v>667</v>
      </c>
      <c r="D175" s="79" t="s">
        <v>668</v>
      </c>
      <c r="E175" s="79" t="s">
        <v>669</v>
      </c>
      <c r="F175" s="79" t="s">
        <v>331</v>
      </c>
      <c r="G175" s="79" t="s">
        <v>670</v>
      </c>
      <c r="H175" s="79" t="s">
        <v>671</v>
      </c>
      <c r="I175" s="79" t="s">
        <v>672</v>
      </c>
      <c r="J175" s="79" t="s">
        <v>574</v>
      </c>
      <c r="K175" s="79" t="s">
        <v>576</v>
      </c>
      <c r="L175"/>
      <c r="M175"/>
      <c r="N175"/>
      <c r="O175"/>
      <c r="P175"/>
      <c r="Q175"/>
      <c r="R175"/>
      <c r="S175"/>
    </row>
    <row r="176" spans="1:19">
      <c r="A176" s="79" t="s">
        <v>673</v>
      </c>
      <c r="B176" s="79" t="s">
        <v>674</v>
      </c>
      <c r="C176" s="79">
        <v>2.96</v>
      </c>
      <c r="D176" s="79">
        <v>11.86</v>
      </c>
      <c r="E176" s="79">
        <v>6.49</v>
      </c>
      <c r="F176" s="79">
        <v>0.61</v>
      </c>
      <c r="G176" s="79">
        <v>0.61</v>
      </c>
      <c r="H176" s="79" t="s">
        <v>675</v>
      </c>
      <c r="I176" s="79" t="s">
        <v>595</v>
      </c>
      <c r="J176" s="79">
        <v>180</v>
      </c>
      <c r="K176" s="79" t="s">
        <v>583</v>
      </c>
      <c r="L176"/>
      <c r="M176"/>
      <c r="N176"/>
      <c r="O176"/>
      <c r="P176"/>
      <c r="Q176"/>
      <c r="R176"/>
      <c r="S176"/>
    </row>
    <row r="177" spans="1:19">
      <c r="A177" s="79" t="s">
        <v>676</v>
      </c>
      <c r="B177" s="79" t="s">
        <v>677</v>
      </c>
      <c r="C177" s="79">
        <v>62.63</v>
      </c>
      <c r="D177" s="79">
        <v>62.63</v>
      </c>
      <c r="E177" s="79">
        <v>6.49</v>
      </c>
      <c r="F177" s="79">
        <v>0.61</v>
      </c>
      <c r="G177" s="79">
        <v>0.61</v>
      </c>
      <c r="H177" s="79" t="s">
        <v>675</v>
      </c>
      <c r="I177" s="79" t="s">
        <v>597</v>
      </c>
      <c r="J177" s="79">
        <v>270</v>
      </c>
      <c r="K177" s="79" t="s">
        <v>585</v>
      </c>
      <c r="L177"/>
      <c r="M177"/>
      <c r="N177"/>
      <c r="O177"/>
      <c r="P177"/>
      <c r="Q177"/>
      <c r="R177"/>
      <c r="S177"/>
    </row>
    <row r="178" spans="1:19">
      <c r="A178" s="79" t="s">
        <v>678</v>
      </c>
      <c r="B178" s="79" t="s">
        <v>679</v>
      </c>
      <c r="C178" s="79">
        <v>30.42</v>
      </c>
      <c r="D178" s="79">
        <v>30.42</v>
      </c>
      <c r="E178" s="79">
        <v>6.49</v>
      </c>
      <c r="F178" s="79">
        <v>0.61</v>
      </c>
      <c r="G178" s="79">
        <v>0.61</v>
      </c>
      <c r="H178" s="79" t="s">
        <v>675</v>
      </c>
      <c r="I178" s="79" t="s">
        <v>602</v>
      </c>
      <c r="J178" s="79">
        <v>90</v>
      </c>
      <c r="K178" s="79" t="s">
        <v>581</v>
      </c>
      <c r="L178"/>
      <c r="M178"/>
      <c r="N178"/>
      <c r="O178"/>
      <c r="P178"/>
      <c r="Q178"/>
      <c r="R178"/>
      <c r="S178"/>
    </row>
    <row r="179" spans="1:19">
      <c r="A179" s="79" t="s">
        <v>680</v>
      </c>
      <c r="B179" s="79" t="s">
        <v>681</v>
      </c>
      <c r="C179" s="79">
        <v>4.91</v>
      </c>
      <c r="D179" s="79">
        <v>24.53</v>
      </c>
      <c r="E179" s="79">
        <v>6.49</v>
      </c>
      <c r="F179" s="79">
        <v>0.82</v>
      </c>
      <c r="G179" s="79">
        <v>0.82</v>
      </c>
      <c r="H179" s="79" t="s">
        <v>675</v>
      </c>
      <c r="I179" s="79" t="s">
        <v>607</v>
      </c>
      <c r="J179" s="79">
        <v>0</v>
      </c>
      <c r="K179" s="79" t="s">
        <v>579</v>
      </c>
      <c r="L179"/>
      <c r="M179"/>
      <c r="N179"/>
      <c r="O179"/>
      <c r="P179"/>
      <c r="Q179"/>
      <c r="R179"/>
      <c r="S179"/>
    </row>
    <row r="180" spans="1:19">
      <c r="A180" s="79" t="s">
        <v>682</v>
      </c>
      <c r="B180" s="79" t="s">
        <v>681</v>
      </c>
      <c r="C180" s="79">
        <v>6.54</v>
      </c>
      <c r="D180" s="79">
        <v>6.54</v>
      </c>
      <c r="E180" s="79">
        <v>6.49</v>
      </c>
      <c r="F180" s="79">
        <v>0.82</v>
      </c>
      <c r="G180" s="79">
        <v>0.82</v>
      </c>
      <c r="H180" s="79" t="s">
        <v>675</v>
      </c>
      <c r="I180" s="79" t="s">
        <v>608</v>
      </c>
      <c r="J180" s="79">
        <v>0</v>
      </c>
      <c r="K180" s="79" t="s">
        <v>579</v>
      </c>
      <c r="L180"/>
      <c r="M180"/>
      <c r="N180"/>
      <c r="O180"/>
      <c r="P180"/>
      <c r="Q180"/>
      <c r="R180"/>
      <c r="S180"/>
    </row>
    <row r="181" spans="1:19">
      <c r="A181" s="79" t="s">
        <v>683</v>
      </c>
      <c r="B181" s="79" t="s">
        <v>677</v>
      </c>
      <c r="C181" s="79">
        <v>4.91</v>
      </c>
      <c r="D181" s="79">
        <v>4.91</v>
      </c>
      <c r="E181" s="79">
        <v>6.49</v>
      </c>
      <c r="F181" s="79">
        <v>0.61</v>
      </c>
      <c r="G181" s="79">
        <v>0.61</v>
      </c>
      <c r="H181" s="79" t="s">
        <v>675</v>
      </c>
      <c r="I181" s="79" t="s">
        <v>609</v>
      </c>
      <c r="J181" s="79">
        <v>270</v>
      </c>
      <c r="K181" s="79" t="s">
        <v>585</v>
      </c>
      <c r="L181"/>
      <c r="M181"/>
      <c r="N181"/>
      <c r="O181"/>
      <c r="P181"/>
      <c r="Q181"/>
      <c r="R181"/>
      <c r="S181"/>
    </row>
    <row r="182" spans="1:19">
      <c r="A182" s="79" t="s">
        <v>684</v>
      </c>
      <c r="B182" s="79" t="s">
        <v>677</v>
      </c>
      <c r="C182" s="79">
        <v>4.91</v>
      </c>
      <c r="D182" s="79">
        <v>29.43</v>
      </c>
      <c r="E182" s="79">
        <v>6.49</v>
      </c>
      <c r="F182" s="79">
        <v>0.61</v>
      </c>
      <c r="G182" s="79">
        <v>0.61</v>
      </c>
      <c r="H182" s="79" t="s">
        <v>675</v>
      </c>
      <c r="I182" s="79" t="s">
        <v>610</v>
      </c>
      <c r="J182" s="79">
        <v>270</v>
      </c>
      <c r="K182" s="79" t="s">
        <v>585</v>
      </c>
      <c r="L182"/>
      <c r="M182"/>
      <c r="N182"/>
      <c r="O182"/>
      <c r="P182"/>
      <c r="Q182"/>
      <c r="R182"/>
      <c r="S182"/>
    </row>
    <row r="183" spans="1:19">
      <c r="A183" s="79" t="s">
        <v>685</v>
      </c>
      <c r="B183" s="79" t="s">
        <v>677</v>
      </c>
      <c r="C183" s="79">
        <v>25.03</v>
      </c>
      <c r="D183" s="79">
        <v>25.03</v>
      </c>
      <c r="E183" s="79">
        <v>6.49</v>
      </c>
      <c r="F183" s="79">
        <v>0.61</v>
      </c>
      <c r="G183" s="79">
        <v>0.61</v>
      </c>
      <c r="H183" s="79" t="s">
        <v>675</v>
      </c>
      <c r="I183" s="79" t="s">
        <v>612</v>
      </c>
      <c r="J183" s="79">
        <v>270</v>
      </c>
      <c r="K183" s="79" t="s">
        <v>585</v>
      </c>
      <c r="L183"/>
      <c r="M183"/>
      <c r="N183"/>
      <c r="O183"/>
      <c r="P183"/>
      <c r="Q183"/>
      <c r="R183"/>
      <c r="S183"/>
    </row>
    <row r="184" spans="1:19">
      <c r="A184" s="79" t="s">
        <v>686</v>
      </c>
      <c r="B184" s="79" t="s">
        <v>674</v>
      </c>
      <c r="C184" s="79">
        <v>35.76</v>
      </c>
      <c r="D184" s="79">
        <v>35.76</v>
      </c>
      <c r="E184" s="79">
        <v>6.49</v>
      </c>
      <c r="F184" s="79">
        <v>0.61</v>
      </c>
      <c r="G184" s="79">
        <v>0.61</v>
      </c>
      <c r="H184" s="79" t="s">
        <v>675</v>
      </c>
      <c r="I184" s="79" t="s">
        <v>616</v>
      </c>
      <c r="J184" s="79">
        <v>180</v>
      </c>
      <c r="K184" s="79" t="s">
        <v>583</v>
      </c>
      <c r="L184"/>
      <c r="M184"/>
      <c r="N184"/>
      <c r="O184"/>
      <c r="P184"/>
      <c r="Q184"/>
      <c r="R184"/>
      <c r="S184"/>
    </row>
    <row r="185" spans="1:19">
      <c r="A185" s="79" t="s">
        <v>687</v>
      </c>
      <c r="B185" s="79" t="s">
        <v>674</v>
      </c>
      <c r="C185" s="79">
        <v>4.91</v>
      </c>
      <c r="D185" s="79">
        <v>49.05</v>
      </c>
      <c r="E185" s="79">
        <v>6.49</v>
      </c>
      <c r="F185" s="79">
        <v>0.61</v>
      </c>
      <c r="G185" s="79">
        <v>0.61</v>
      </c>
      <c r="H185" s="79" t="s">
        <v>675</v>
      </c>
      <c r="I185" s="79" t="s">
        <v>617</v>
      </c>
      <c r="J185" s="79">
        <v>180</v>
      </c>
      <c r="K185" s="79" t="s">
        <v>583</v>
      </c>
      <c r="L185"/>
      <c r="M185"/>
      <c r="N185"/>
      <c r="O185"/>
      <c r="P185"/>
      <c r="Q185"/>
      <c r="R185"/>
      <c r="S185"/>
    </row>
    <row r="186" spans="1:19">
      <c r="A186" s="79" t="s">
        <v>688</v>
      </c>
      <c r="B186" s="79" t="s">
        <v>679</v>
      </c>
      <c r="C186" s="79">
        <v>4.91</v>
      </c>
      <c r="D186" s="79">
        <v>4.91</v>
      </c>
      <c r="E186" s="79">
        <v>6.49</v>
      </c>
      <c r="F186" s="79">
        <v>0.61</v>
      </c>
      <c r="G186" s="79">
        <v>0.61</v>
      </c>
      <c r="H186" s="79" t="s">
        <v>675</v>
      </c>
      <c r="I186" s="79" t="s">
        <v>618</v>
      </c>
      <c r="J186" s="79">
        <v>90</v>
      </c>
      <c r="K186" s="79" t="s">
        <v>581</v>
      </c>
      <c r="L186"/>
      <c r="M186"/>
      <c r="N186"/>
      <c r="O186"/>
      <c r="P186"/>
      <c r="Q186"/>
      <c r="R186"/>
      <c r="S186"/>
    </row>
    <row r="187" spans="1:19">
      <c r="A187" s="79" t="s">
        <v>689</v>
      </c>
      <c r="B187" s="79" t="s">
        <v>674</v>
      </c>
      <c r="C187" s="79">
        <v>8.17</v>
      </c>
      <c r="D187" s="79">
        <v>8.17</v>
      </c>
      <c r="E187" s="79">
        <v>6.49</v>
      </c>
      <c r="F187" s="79">
        <v>0.61</v>
      </c>
      <c r="G187" s="79">
        <v>0.61</v>
      </c>
      <c r="H187" s="79" t="s">
        <v>675</v>
      </c>
      <c r="I187" s="79" t="s">
        <v>619</v>
      </c>
      <c r="J187" s="79">
        <v>180</v>
      </c>
      <c r="K187" s="79" t="s">
        <v>583</v>
      </c>
      <c r="L187"/>
      <c r="M187"/>
      <c r="N187"/>
      <c r="O187"/>
      <c r="P187"/>
      <c r="Q187"/>
      <c r="R187"/>
      <c r="S187"/>
    </row>
    <row r="188" spans="1:19">
      <c r="A188" s="79" t="s">
        <v>690</v>
      </c>
      <c r="B188" s="79" t="s">
        <v>679</v>
      </c>
      <c r="C188" s="79">
        <v>4.74</v>
      </c>
      <c r="D188" s="79">
        <v>47.41</v>
      </c>
      <c r="E188" s="79">
        <v>6.49</v>
      </c>
      <c r="F188" s="79">
        <v>0.61</v>
      </c>
      <c r="G188" s="79">
        <v>0.61</v>
      </c>
      <c r="H188" s="79" t="s">
        <v>675</v>
      </c>
      <c r="I188" s="79" t="s">
        <v>620</v>
      </c>
      <c r="J188" s="79">
        <v>90</v>
      </c>
      <c r="K188" s="79" t="s">
        <v>581</v>
      </c>
      <c r="L188"/>
      <c r="M188"/>
      <c r="N188"/>
      <c r="O188"/>
      <c r="P188"/>
      <c r="Q188"/>
      <c r="R188"/>
      <c r="S188"/>
    </row>
    <row r="189" spans="1:19">
      <c r="A189" s="79" t="s">
        <v>691</v>
      </c>
      <c r="B189" s="79" t="s">
        <v>681</v>
      </c>
      <c r="C189" s="79">
        <v>8.17</v>
      </c>
      <c r="D189" s="79">
        <v>8.17</v>
      </c>
      <c r="E189" s="79">
        <v>6.49</v>
      </c>
      <c r="F189" s="79">
        <v>0.82</v>
      </c>
      <c r="G189" s="79">
        <v>0.82</v>
      </c>
      <c r="H189" s="79" t="s">
        <v>675</v>
      </c>
      <c r="I189" s="79" t="s">
        <v>621</v>
      </c>
      <c r="J189" s="79">
        <v>0</v>
      </c>
      <c r="K189" s="79" t="s">
        <v>579</v>
      </c>
      <c r="L189"/>
      <c r="M189"/>
      <c r="N189"/>
      <c r="O189"/>
      <c r="P189"/>
      <c r="Q189"/>
      <c r="R189"/>
      <c r="S189"/>
    </row>
    <row r="190" spans="1:19">
      <c r="A190" s="79" t="s">
        <v>692</v>
      </c>
      <c r="B190" s="79" t="s">
        <v>679</v>
      </c>
      <c r="C190" s="79">
        <v>4.91</v>
      </c>
      <c r="D190" s="79">
        <v>4.91</v>
      </c>
      <c r="E190" s="79">
        <v>6.49</v>
      </c>
      <c r="F190" s="79">
        <v>0.61</v>
      </c>
      <c r="G190" s="79">
        <v>0.61</v>
      </c>
      <c r="H190" s="79" t="s">
        <v>675</v>
      </c>
      <c r="I190" s="79" t="s">
        <v>622</v>
      </c>
      <c r="J190" s="79">
        <v>90</v>
      </c>
      <c r="K190" s="79" t="s">
        <v>581</v>
      </c>
      <c r="L190"/>
      <c r="M190"/>
      <c r="N190"/>
      <c r="O190"/>
      <c r="P190"/>
      <c r="Q190"/>
      <c r="R190"/>
      <c r="S190"/>
    </row>
    <row r="191" spans="1:19">
      <c r="A191" s="79" t="s">
        <v>693</v>
      </c>
      <c r="B191" s="79" t="s">
        <v>681</v>
      </c>
      <c r="C191" s="79">
        <v>4.91</v>
      </c>
      <c r="D191" s="79">
        <v>49.05</v>
      </c>
      <c r="E191" s="79">
        <v>6.49</v>
      </c>
      <c r="F191" s="79">
        <v>0.82</v>
      </c>
      <c r="G191" s="79">
        <v>0.82</v>
      </c>
      <c r="H191" s="79" t="s">
        <v>675</v>
      </c>
      <c r="I191" s="79" t="s">
        <v>623</v>
      </c>
      <c r="J191" s="79">
        <v>0</v>
      </c>
      <c r="K191" s="79" t="s">
        <v>579</v>
      </c>
      <c r="L191"/>
      <c r="M191"/>
      <c r="N191"/>
      <c r="O191"/>
      <c r="P191"/>
      <c r="Q191"/>
      <c r="R191"/>
      <c r="S191"/>
    </row>
    <row r="192" spans="1:19">
      <c r="A192" s="79" t="s">
        <v>694</v>
      </c>
      <c r="B192" s="79" t="s">
        <v>674</v>
      </c>
      <c r="C192" s="79">
        <v>6.54</v>
      </c>
      <c r="D192" s="79">
        <v>6.54</v>
      </c>
      <c r="E192" s="79">
        <v>6.49</v>
      </c>
      <c r="F192" s="79">
        <v>0.61</v>
      </c>
      <c r="G192" s="79">
        <v>0.61</v>
      </c>
      <c r="H192" s="79" t="s">
        <v>675</v>
      </c>
      <c r="I192" s="79" t="s">
        <v>624</v>
      </c>
      <c r="J192" s="79">
        <v>180</v>
      </c>
      <c r="K192" s="79" t="s">
        <v>583</v>
      </c>
      <c r="L192"/>
      <c r="M192"/>
      <c r="N192"/>
      <c r="O192"/>
      <c r="P192"/>
      <c r="Q192"/>
      <c r="R192"/>
      <c r="S192"/>
    </row>
    <row r="193" spans="1:19">
      <c r="A193" s="79" t="s">
        <v>695</v>
      </c>
      <c r="B193" s="79" t="s">
        <v>677</v>
      </c>
      <c r="C193" s="79">
        <v>4.91</v>
      </c>
      <c r="D193" s="79">
        <v>4.91</v>
      </c>
      <c r="E193" s="79">
        <v>6.49</v>
      </c>
      <c r="F193" s="79">
        <v>0.61</v>
      </c>
      <c r="G193" s="79">
        <v>0.61</v>
      </c>
      <c r="H193" s="79" t="s">
        <v>675</v>
      </c>
      <c r="I193" s="79" t="s">
        <v>625</v>
      </c>
      <c r="J193" s="79">
        <v>270</v>
      </c>
      <c r="K193" s="79" t="s">
        <v>585</v>
      </c>
      <c r="L193"/>
      <c r="M193"/>
      <c r="N193"/>
      <c r="O193"/>
      <c r="P193"/>
      <c r="Q193"/>
      <c r="R193"/>
      <c r="S193"/>
    </row>
    <row r="194" spans="1:19">
      <c r="A194" s="79" t="s">
        <v>696</v>
      </c>
      <c r="B194" s="79" t="s">
        <v>679</v>
      </c>
      <c r="C194" s="79">
        <v>4.74</v>
      </c>
      <c r="D194" s="79">
        <v>47.41</v>
      </c>
      <c r="E194" s="79">
        <v>6.49</v>
      </c>
      <c r="F194" s="79">
        <v>0.61</v>
      </c>
      <c r="G194" s="79">
        <v>0.61</v>
      </c>
      <c r="H194" s="79" t="s">
        <v>675</v>
      </c>
      <c r="I194" s="79" t="s">
        <v>626</v>
      </c>
      <c r="J194" s="79">
        <v>270</v>
      </c>
      <c r="K194" s="79" t="s">
        <v>585</v>
      </c>
      <c r="L194"/>
      <c r="M194"/>
      <c r="N194"/>
      <c r="O194"/>
      <c r="P194"/>
      <c r="Q194"/>
      <c r="R194"/>
      <c r="S194"/>
    </row>
    <row r="195" spans="1:19">
      <c r="A195" s="79" t="s">
        <v>697</v>
      </c>
      <c r="B195" s="79" t="s">
        <v>681</v>
      </c>
      <c r="C195" s="79">
        <v>6.54</v>
      </c>
      <c r="D195" s="79">
        <v>6.54</v>
      </c>
      <c r="E195" s="79">
        <v>6.49</v>
      </c>
      <c r="F195" s="79">
        <v>0.82</v>
      </c>
      <c r="G195" s="79">
        <v>0.82</v>
      </c>
      <c r="H195" s="79" t="s">
        <v>675</v>
      </c>
      <c r="I195" s="79" t="s">
        <v>627</v>
      </c>
      <c r="J195" s="79">
        <v>0</v>
      </c>
      <c r="K195" s="79" t="s">
        <v>579</v>
      </c>
      <c r="L195"/>
      <c r="M195"/>
      <c r="N195"/>
      <c r="O195"/>
      <c r="P195"/>
      <c r="Q195"/>
      <c r="R195"/>
      <c r="S195"/>
    </row>
    <row r="196" spans="1:19">
      <c r="A196" s="79" t="s">
        <v>698</v>
      </c>
      <c r="B196" s="79" t="s">
        <v>677</v>
      </c>
      <c r="C196" s="79">
        <v>4.91</v>
      </c>
      <c r="D196" s="79">
        <v>4.91</v>
      </c>
      <c r="E196" s="79">
        <v>6.49</v>
      </c>
      <c r="F196" s="79">
        <v>0.61</v>
      </c>
      <c r="G196" s="79">
        <v>0.61</v>
      </c>
      <c r="H196" s="79" t="s">
        <v>675</v>
      </c>
      <c r="I196" s="79" t="s">
        <v>628</v>
      </c>
      <c r="J196" s="79">
        <v>270</v>
      </c>
      <c r="K196" s="79" t="s">
        <v>585</v>
      </c>
      <c r="L196"/>
      <c r="M196"/>
      <c r="N196"/>
      <c r="O196"/>
      <c r="P196"/>
      <c r="Q196"/>
      <c r="R196"/>
      <c r="S196"/>
    </row>
    <row r="197" spans="1:19">
      <c r="A197" s="79" t="s">
        <v>699</v>
      </c>
      <c r="B197" s="79" t="s">
        <v>674</v>
      </c>
      <c r="C197" s="79">
        <v>4.91</v>
      </c>
      <c r="D197" s="79">
        <v>49.05</v>
      </c>
      <c r="E197" s="79">
        <v>6.49</v>
      </c>
      <c r="F197" s="79">
        <v>0.61</v>
      </c>
      <c r="G197" s="79">
        <v>0.61</v>
      </c>
      <c r="H197" s="79" t="s">
        <v>675</v>
      </c>
      <c r="I197" s="79" t="s">
        <v>631</v>
      </c>
      <c r="J197" s="79">
        <v>180</v>
      </c>
      <c r="K197" s="79" t="s">
        <v>583</v>
      </c>
      <c r="L197"/>
      <c r="M197"/>
      <c r="N197"/>
      <c r="O197"/>
      <c r="P197"/>
      <c r="Q197"/>
      <c r="R197"/>
      <c r="S197"/>
    </row>
    <row r="198" spans="1:19">
      <c r="A198" s="79" t="s">
        <v>700</v>
      </c>
      <c r="B198" s="79" t="s">
        <v>679</v>
      </c>
      <c r="C198" s="79">
        <v>4.91</v>
      </c>
      <c r="D198" s="79">
        <v>4.91</v>
      </c>
      <c r="E198" s="79">
        <v>6.49</v>
      </c>
      <c r="F198" s="79">
        <v>0.61</v>
      </c>
      <c r="G198" s="79">
        <v>0.61</v>
      </c>
      <c r="H198" s="79" t="s">
        <v>675</v>
      </c>
      <c r="I198" s="79" t="s">
        <v>632</v>
      </c>
      <c r="J198" s="79">
        <v>90</v>
      </c>
      <c r="K198" s="79" t="s">
        <v>581</v>
      </c>
      <c r="L198"/>
      <c r="M198"/>
      <c r="N198"/>
      <c r="O198"/>
      <c r="P198"/>
      <c r="Q198"/>
      <c r="R198"/>
      <c r="S198"/>
    </row>
    <row r="199" spans="1:19">
      <c r="A199" s="79" t="s">
        <v>701</v>
      </c>
      <c r="B199" s="79" t="s">
        <v>674</v>
      </c>
      <c r="C199" s="79">
        <v>8.17</v>
      </c>
      <c r="D199" s="79">
        <v>8.17</v>
      </c>
      <c r="E199" s="79">
        <v>6.49</v>
      </c>
      <c r="F199" s="79">
        <v>0.61</v>
      </c>
      <c r="G199" s="79">
        <v>0.61</v>
      </c>
      <c r="H199" s="79" t="s">
        <v>675</v>
      </c>
      <c r="I199" s="79" t="s">
        <v>633</v>
      </c>
      <c r="J199" s="79">
        <v>180</v>
      </c>
      <c r="K199" s="79" t="s">
        <v>583</v>
      </c>
      <c r="L199"/>
      <c r="M199"/>
      <c r="N199"/>
      <c r="O199"/>
      <c r="P199"/>
      <c r="Q199"/>
      <c r="R199"/>
      <c r="S199"/>
    </row>
    <row r="200" spans="1:19">
      <c r="A200" s="79" t="s">
        <v>702</v>
      </c>
      <c r="B200" s="79" t="s">
        <v>679</v>
      </c>
      <c r="C200" s="79">
        <v>4.74</v>
      </c>
      <c r="D200" s="79">
        <v>47.41</v>
      </c>
      <c r="E200" s="79">
        <v>6.49</v>
      </c>
      <c r="F200" s="79">
        <v>0.61</v>
      </c>
      <c r="G200" s="79">
        <v>0.61</v>
      </c>
      <c r="H200" s="79" t="s">
        <v>675</v>
      </c>
      <c r="I200" s="79" t="s">
        <v>634</v>
      </c>
      <c r="J200" s="79">
        <v>90</v>
      </c>
      <c r="K200" s="79" t="s">
        <v>581</v>
      </c>
      <c r="L200"/>
      <c r="M200"/>
      <c r="N200"/>
      <c r="O200"/>
      <c r="P200"/>
      <c r="Q200"/>
      <c r="R200"/>
      <c r="S200"/>
    </row>
    <row r="201" spans="1:19">
      <c r="A201" s="79" t="s">
        <v>703</v>
      </c>
      <c r="B201" s="79" t="s">
        <v>681</v>
      </c>
      <c r="C201" s="79">
        <v>8.17</v>
      </c>
      <c r="D201" s="79">
        <v>8.17</v>
      </c>
      <c r="E201" s="79">
        <v>6.49</v>
      </c>
      <c r="F201" s="79">
        <v>0.82</v>
      </c>
      <c r="G201" s="79">
        <v>0.82</v>
      </c>
      <c r="H201" s="79" t="s">
        <v>675</v>
      </c>
      <c r="I201" s="79" t="s">
        <v>635</v>
      </c>
      <c r="J201" s="79">
        <v>0</v>
      </c>
      <c r="K201" s="79" t="s">
        <v>579</v>
      </c>
      <c r="L201"/>
      <c r="M201"/>
      <c r="N201"/>
      <c r="O201"/>
      <c r="P201"/>
      <c r="Q201"/>
      <c r="R201"/>
      <c r="S201"/>
    </row>
    <row r="202" spans="1:19">
      <c r="A202" s="79" t="s">
        <v>704</v>
      </c>
      <c r="B202" s="79" t="s">
        <v>679</v>
      </c>
      <c r="C202" s="79">
        <v>4.91</v>
      </c>
      <c r="D202" s="79">
        <v>4.91</v>
      </c>
      <c r="E202" s="79">
        <v>6.49</v>
      </c>
      <c r="F202" s="79">
        <v>0.61</v>
      </c>
      <c r="G202" s="79">
        <v>0.61</v>
      </c>
      <c r="H202" s="79" t="s">
        <v>675</v>
      </c>
      <c r="I202" s="79" t="s">
        <v>636</v>
      </c>
      <c r="J202" s="79">
        <v>90</v>
      </c>
      <c r="K202" s="79" t="s">
        <v>581</v>
      </c>
      <c r="L202"/>
      <c r="M202"/>
      <c r="N202"/>
      <c r="O202"/>
      <c r="P202"/>
      <c r="Q202"/>
      <c r="R202"/>
      <c r="S202"/>
    </row>
    <row r="203" spans="1:19">
      <c r="A203" s="79" t="s">
        <v>705</v>
      </c>
      <c r="B203" s="79" t="s">
        <v>681</v>
      </c>
      <c r="C203" s="79">
        <v>4.91</v>
      </c>
      <c r="D203" s="79">
        <v>49.05</v>
      </c>
      <c r="E203" s="79">
        <v>6.49</v>
      </c>
      <c r="F203" s="79">
        <v>0.82</v>
      </c>
      <c r="G203" s="79">
        <v>0.82</v>
      </c>
      <c r="H203" s="79" t="s">
        <v>675</v>
      </c>
      <c r="I203" s="79" t="s">
        <v>637</v>
      </c>
      <c r="J203" s="79">
        <v>0</v>
      </c>
      <c r="K203" s="79" t="s">
        <v>579</v>
      </c>
      <c r="L203"/>
      <c r="M203"/>
      <c r="N203"/>
      <c r="O203"/>
      <c r="P203"/>
      <c r="Q203"/>
      <c r="R203"/>
      <c r="S203"/>
    </row>
    <row r="204" spans="1:19">
      <c r="A204" s="79" t="s">
        <v>706</v>
      </c>
      <c r="B204" s="79" t="s">
        <v>674</v>
      </c>
      <c r="C204" s="79">
        <v>6.54</v>
      </c>
      <c r="D204" s="79">
        <v>6.54</v>
      </c>
      <c r="E204" s="79">
        <v>6.49</v>
      </c>
      <c r="F204" s="79">
        <v>0.61</v>
      </c>
      <c r="G204" s="79">
        <v>0.61</v>
      </c>
      <c r="H204" s="79" t="s">
        <v>675</v>
      </c>
      <c r="I204" s="79" t="s">
        <v>638</v>
      </c>
      <c r="J204" s="79">
        <v>180</v>
      </c>
      <c r="K204" s="79" t="s">
        <v>583</v>
      </c>
      <c r="L204"/>
      <c r="M204"/>
      <c r="N204"/>
      <c r="O204"/>
      <c r="P204"/>
      <c r="Q204"/>
      <c r="R204"/>
      <c r="S204"/>
    </row>
    <row r="205" spans="1:19">
      <c r="A205" s="79" t="s">
        <v>707</v>
      </c>
      <c r="B205" s="79" t="s">
        <v>677</v>
      </c>
      <c r="C205" s="79">
        <v>4.91</v>
      </c>
      <c r="D205" s="79">
        <v>4.91</v>
      </c>
      <c r="E205" s="79">
        <v>6.49</v>
      </c>
      <c r="F205" s="79">
        <v>0.61</v>
      </c>
      <c r="G205" s="79">
        <v>0.61</v>
      </c>
      <c r="H205" s="79" t="s">
        <v>675</v>
      </c>
      <c r="I205" s="79" t="s">
        <v>639</v>
      </c>
      <c r="J205" s="79">
        <v>270</v>
      </c>
      <c r="K205" s="79" t="s">
        <v>585</v>
      </c>
      <c r="L205"/>
      <c r="M205"/>
      <c r="N205"/>
      <c r="O205"/>
      <c r="P205"/>
      <c r="Q205"/>
      <c r="R205"/>
      <c r="S205"/>
    </row>
    <row r="206" spans="1:19">
      <c r="A206" s="79" t="s">
        <v>708</v>
      </c>
      <c r="B206" s="79" t="s">
        <v>679</v>
      </c>
      <c r="C206" s="79">
        <v>4.74</v>
      </c>
      <c r="D206" s="79">
        <v>47.41</v>
      </c>
      <c r="E206" s="79">
        <v>6.49</v>
      </c>
      <c r="F206" s="79">
        <v>0.61</v>
      </c>
      <c r="G206" s="79">
        <v>0.61</v>
      </c>
      <c r="H206" s="79" t="s">
        <v>675</v>
      </c>
      <c r="I206" s="79" t="s">
        <v>640</v>
      </c>
      <c r="J206" s="79">
        <v>270</v>
      </c>
      <c r="K206" s="79" t="s">
        <v>585</v>
      </c>
      <c r="L206"/>
      <c r="M206"/>
      <c r="N206"/>
      <c r="O206"/>
      <c r="P206"/>
      <c r="Q206"/>
      <c r="R206"/>
      <c r="S206"/>
    </row>
    <row r="207" spans="1:19">
      <c r="A207" s="79" t="s">
        <v>709</v>
      </c>
      <c r="B207" s="79" t="s">
        <v>681</v>
      </c>
      <c r="C207" s="79">
        <v>6.54</v>
      </c>
      <c r="D207" s="79">
        <v>6.54</v>
      </c>
      <c r="E207" s="79">
        <v>6.49</v>
      </c>
      <c r="F207" s="79">
        <v>0.82</v>
      </c>
      <c r="G207" s="79">
        <v>0.82</v>
      </c>
      <c r="H207" s="79" t="s">
        <v>675</v>
      </c>
      <c r="I207" s="79" t="s">
        <v>641</v>
      </c>
      <c r="J207" s="79">
        <v>0</v>
      </c>
      <c r="K207" s="79" t="s">
        <v>579</v>
      </c>
      <c r="L207"/>
      <c r="M207"/>
      <c r="N207"/>
      <c r="O207"/>
      <c r="P207"/>
      <c r="Q207"/>
      <c r="R207"/>
      <c r="S207"/>
    </row>
    <row r="208" spans="1:19">
      <c r="A208" s="79" t="s">
        <v>710</v>
      </c>
      <c r="B208" s="79" t="s">
        <v>677</v>
      </c>
      <c r="C208" s="79">
        <v>4.91</v>
      </c>
      <c r="D208" s="79">
        <v>4.91</v>
      </c>
      <c r="E208" s="79">
        <v>6.49</v>
      </c>
      <c r="F208" s="79">
        <v>0.61</v>
      </c>
      <c r="G208" s="79">
        <v>0.61</v>
      </c>
      <c r="H208" s="79" t="s">
        <v>675</v>
      </c>
      <c r="I208" s="79" t="s">
        <v>642</v>
      </c>
      <c r="J208" s="79">
        <v>270</v>
      </c>
      <c r="K208" s="79" t="s">
        <v>585</v>
      </c>
      <c r="L208"/>
      <c r="M208"/>
      <c r="N208"/>
      <c r="O208"/>
      <c r="P208"/>
      <c r="Q208"/>
      <c r="R208"/>
      <c r="S208"/>
    </row>
    <row r="209" spans="1:19">
      <c r="A209" s="79" t="s">
        <v>711</v>
      </c>
      <c r="B209" s="79" t="s">
        <v>674</v>
      </c>
      <c r="C209" s="79">
        <v>35.76</v>
      </c>
      <c r="D209" s="79">
        <v>35.76</v>
      </c>
      <c r="E209" s="79">
        <v>6.49</v>
      </c>
      <c r="F209" s="79">
        <v>0.61</v>
      </c>
      <c r="G209" s="79">
        <v>0.61</v>
      </c>
      <c r="H209" s="79" t="s">
        <v>675</v>
      </c>
      <c r="I209" s="79" t="s">
        <v>646</v>
      </c>
      <c r="J209" s="79">
        <v>180</v>
      </c>
      <c r="K209" s="79" t="s">
        <v>583</v>
      </c>
      <c r="L209"/>
      <c r="M209"/>
      <c r="N209"/>
      <c r="O209"/>
      <c r="P209"/>
      <c r="Q209"/>
      <c r="R209"/>
      <c r="S209"/>
    </row>
    <row r="210" spans="1:19">
      <c r="A210" s="79" t="s">
        <v>712</v>
      </c>
      <c r="B210" s="79" t="s">
        <v>674</v>
      </c>
      <c r="C210" s="79">
        <v>9.81</v>
      </c>
      <c r="D210" s="79">
        <v>9.81</v>
      </c>
      <c r="E210" s="79">
        <v>6.49</v>
      </c>
      <c r="F210" s="79">
        <v>0.61</v>
      </c>
      <c r="G210" s="79">
        <v>0.61</v>
      </c>
      <c r="H210" s="79" t="s">
        <v>675</v>
      </c>
      <c r="I210" s="79" t="s">
        <v>654</v>
      </c>
      <c r="J210" s="79">
        <v>180</v>
      </c>
      <c r="K210" s="79" t="s">
        <v>583</v>
      </c>
      <c r="L210"/>
      <c r="M210"/>
      <c r="N210"/>
      <c r="O210"/>
      <c r="P210"/>
      <c r="Q210"/>
      <c r="R210"/>
      <c r="S210"/>
    </row>
    <row r="211" spans="1:19">
      <c r="A211" s="79" t="s">
        <v>713</v>
      </c>
      <c r="B211" s="79" t="s">
        <v>677</v>
      </c>
      <c r="C211" s="79">
        <v>8.17</v>
      </c>
      <c r="D211" s="79">
        <v>8.17</v>
      </c>
      <c r="E211" s="79">
        <v>6.49</v>
      </c>
      <c r="F211" s="79">
        <v>0.61</v>
      </c>
      <c r="G211" s="79">
        <v>0.61</v>
      </c>
      <c r="H211" s="79" t="s">
        <v>675</v>
      </c>
      <c r="I211" s="79" t="s">
        <v>655</v>
      </c>
      <c r="J211" s="79">
        <v>270</v>
      </c>
      <c r="K211" s="79" t="s">
        <v>585</v>
      </c>
      <c r="L211"/>
      <c r="M211"/>
      <c r="N211"/>
      <c r="O211"/>
      <c r="P211"/>
      <c r="Q211"/>
      <c r="R211"/>
      <c r="S211"/>
    </row>
    <row r="212" spans="1:19">
      <c r="A212" s="79" t="s">
        <v>714</v>
      </c>
      <c r="B212" s="79" t="s">
        <v>677</v>
      </c>
      <c r="C212" s="79">
        <v>8.17</v>
      </c>
      <c r="D212" s="79">
        <v>40.869999999999997</v>
      </c>
      <c r="E212" s="79">
        <v>6.49</v>
      </c>
      <c r="F212" s="79">
        <v>0.61</v>
      </c>
      <c r="G212" s="79">
        <v>0.61</v>
      </c>
      <c r="H212" s="79" t="s">
        <v>675</v>
      </c>
      <c r="I212" s="79" t="s">
        <v>657</v>
      </c>
      <c r="J212" s="79">
        <v>270</v>
      </c>
      <c r="K212" s="79" t="s">
        <v>585</v>
      </c>
      <c r="L212"/>
      <c r="M212"/>
      <c r="N212"/>
      <c r="O212"/>
      <c r="P212"/>
      <c r="Q212"/>
      <c r="R212"/>
      <c r="S212"/>
    </row>
    <row r="213" spans="1:19">
      <c r="A213" s="79" t="s">
        <v>715</v>
      </c>
      <c r="B213" s="79" t="s">
        <v>681</v>
      </c>
      <c r="C213" s="79">
        <v>9.81</v>
      </c>
      <c r="D213" s="79">
        <v>9.81</v>
      </c>
      <c r="E213" s="79">
        <v>6.49</v>
      </c>
      <c r="F213" s="79">
        <v>0.82</v>
      </c>
      <c r="G213" s="79">
        <v>0.82</v>
      </c>
      <c r="H213" s="79" t="s">
        <v>675</v>
      </c>
      <c r="I213" s="79" t="s">
        <v>659</v>
      </c>
      <c r="J213" s="79">
        <v>0</v>
      </c>
      <c r="K213" s="79" t="s">
        <v>579</v>
      </c>
      <c r="L213"/>
      <c r="M213"/>
      <c r="N213"/>
      <c r="O213"/>
      <c r="P213"/>
      <c r="Q213"/>
      <c r="R213"/>
      <c r="S213"/>
    </row>
    <row r="214" spans="1:19">
      <c r="A214" s="79" t="s">
        <v>716</v>
      </c>
      <c r="B214" s="79" t="s">
        <v>677</v>
      </c>
      <c r="C214" s="79">
        <v>8.17</v>
      </c>
      <c r="D214" s="79">
        <v>8.17</v>
      </c>
      <c r="E214" s="79">
        <v>6.49</v>
      </c>
      <c r="F214" s="79">
        <v>0.61</v>
      </c>
      <c r="G214" s="79">
        <v>0.61</v>
      </c>
      <c r="H214" s="79" t="s">
        <v>675</v>
      </c>
      <c r="I214" s="79" t="s">
        <v>660</v>
      </c>
      <c r="J214" s="79">
        <v>270</v>
      </c>
      <c r="K214" s="79" t="s">
        <v>585</v>
      </c>
      <c r="L214"/>
      <c r="M214"/>
      <c r="N214"/>
      <c r="O214"/>
      <c r="P214"/>
      <c r="Q214"/>
      <c r="R214"/>
      <c r="S214"/>
    </row>
    <row r="215" spans="1:19">
      <c r="A215" s="79" t="s">
        <v>717</v>
      </c>
      <c r="B215" s="79" t="s">
        <v>681</v>
      </c>
      <c r="C215" s="79">
        <v>2.96</v>
      </c>
      <c r="D215" s="79">
        <v>17.77</v>
      </c>
      <c r="E215" s="79">
        <v>6.49</v>
      </c>
      <c r="F215" s="79">
        <v>0.82</v>
      </c>
      <c r="G215" s="79">
        <v>0.82</v>
      </c>
      <c r="H215" s="79" t="s">
        <v>675</v>
      </c>
      <c r="I215" s="79" t="s">
        <v>662</v>
      </c>
      <c r="J215" s="79">
        <v>0</v>
      </c>
      <c r="K215" s="79" t="s">
        <v>579</v>
      </c>
      <c r="L215"/>
      <c r="M215"/>
      <c r="N215"/>
      <c r="O215"/>
      <c r="P215"/>
      <c r="Q215"/>
      <c r="R215"/>
      <c r="S215"/>
    </row>
    <row r="216" spans="1:19">
      <c r="A216" s="79" t="s">
        <v>718</v>
      </c>
      <c r="B216" s="79"/>
      <c r="C216" s="79"/>
      <c r="D216" s="79">
        <v>845.42</v>
      </c>
      <c r="E216" s="79">
        <v>6.49</v>
      </c>
      <c r="F216" s="79">
        <v>0.65600000000000003</v>
      </c>
      <c r="G216" s="79">
        <v>0.65600000000000003</v>
      </c>
      <c r="H216" s="79"/>
      <c r="I216" s="79"/>
      <c r="J216" s="79"/>
      <c r="K216" s="79"/>
      <c r="L216"/>
      <c r="M216"/>
      <c r="N216"/>
      <c r="O216"/>
      <c r="P216"/>
      <c r="Q216"/>
      <c r="R216"/>
      <c r="S216"/>
    </row>
    <row r="217" spans="1:19">
      <c r="A217" s="79" t="s">
        <v>719</v>
      </c>
      <c r="B217" s="79"/>
      <c r="C217" s="79"/>
      <c r="D217" s="79">
        <v>186.18</v>
      </c>
      <c r="E217" s="79">
        <v>6.49</v>
      </c>
      <c r="F217" s="79">
        <v>0.82</v>
      </c>
      <c r="G217" s="79">
        <v>0.82</v>
      </c>
      <c r="H217" s="79"/>
      <c r="I217" s="79"/>
      <c r="J217" s="79"/>
      <c r="K217" s="79"/>
      <c r="L217"/>
      <c r="M217"/>
      <c r="N217"/>
      <c r="O217"/>
      <c r="P217"/>
      <c r="Q217"/>
      <c r="R217"/>
      <c r="S217"/>
    </row>
    <row r="218" spans="1:19">
      <c r="A218" s="79" t="s">
        <v>720</v>
      </c>
      <c r="B218" s="79"/>
      <c r="C218" s="79"/>
      <c r="D218" s="79">
        <v>659.24</v>
      </c>
      <c r="E218" s="79">
        <v>6.49</v>
      </c>
      <c r="F218" s="79">
        <v>0.61</v>
      </c>
      <c r="G218" s="79">
        <v>0.61</v>
      </c>
      <c r="H218" s="79"/>
      <c r="I218" s="79"/>
      <c r="J218" s="79"/>
      <c r="K218" s="79"/>
      <c r="L218"/>
      <c r="M218"/>
      <c r="N218"/>
      <c r="O218"/>
      <c r="P218"/>
      <c r="Q218"/>
      <c r="R218"/>
      <c r="S218"/>
    </row>
    <row r="219" spans="1:19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</row>
    <row r="220" spans="1:19">
      <c r="A220" s="78"/>
      <c r="B220" s="79" t="s">
        <v>401</v>
      </c>
      <c r="C220" s="79" t="s">
        <v>721</v>
      </c>
      <c r="D220" s="79" t="s">
        <v>722</v>
      </c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</row>
    <row r="221" spans="1:19">
      <c r="A221" s="79" t="s">
        <v>723</v>
      </c>
      <c r="B221" s="79" t="s">
        <v>724</v>
      </c>
      <c r="C221" s="79">
        <v>1571446.78</v>
      </c>
      <c r="D221" s="79">
        <v>6.1</v>
      </c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</row>
    <row r="222" spans="1:19">
      <c r="A222" s="79" t="s">
        <v>725</v>
      </c>
      <c r="B222" s="79" t="s">
        <v>726</v>
      </c>
      <c r="C222" s="79">
        <v>4190553.59</v>
      </c>
      <c r="D222" s="79">
        <v>0.79</v>
      </c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</row>
    <row r="223" spans="1:19">
      <c r="A223" s="79" t="s">
        <v>727</v>
      </c>
      <c r="B223" s="79" t="s">
        <v>728</v>
      </c>
      <c r="C223" s="79">
        <v>1463248.8</v>
      </c>
      <c r="D223" s="79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</row>
    <row r="224" spans="1:19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</row>
    <row r="225" spans="1:19">
      <c r="A225" s="78"/>
      <c r="B225" s="79" t="s">
        <v>401</v>
      </c>
      <c r="C225" s="79" t="s">
        <v>729</v>
      </c>
      <c r="D225" s="79" t="s">
        <v>730</v>
      </c>
      <c r="E225" s="79" t="s">
        <v>731</v>
      </c>
      <c r="F225" s="79" t="s">
        <v>732</v>
      </c>
      <c r="G225" s="79" t="s">
        <v>722</v>
      </c>
      <c r="H225"/>
      <c r="I225"/>
      <c r="J225"/>
      <c r="K225"/>
      <c r="L225"/>
      <c r="M225"/>
      <c r="N225"/>
      <c r="O225"/>
      <c r="P225"/>
      <c r="Q225"/>
      <c r="R225"/>
      <c r="S225"/>
    </row>
    <row r="226" spans="1:19">
      <c r="A226" s="79" t="s">
        <v>733</v>
      </c>
      <c r="B226" s="79" t="s">
        <v>734</v>
      </c>
      <c r="C226" s="79" t="s">
        <v>735</v>
      </c>
      <c r="D226" s="79" t="s">
        <v>735</v>
      </c>
      <c r="E226" s="79" t="s">
        <v>735</v>
      </c>
      <c r="F226" s="79" t="s">
        <v>735</v>
      </c>
      <c r="G226" s="79" t="s">
        <v>735</v>
      </c>
      <c r="H226"/>
      <c r="I226"/>
      <c r="J226"/>
      <c r="K226"/>
      <c r="L226"/>
      <c r="M226"/>
      <c r="N226"/>
      <c r="O226"/>
      <c r="P226"/>
      <c r="Q226"/>
      <c r="R226"/>
      <c r="S226"/>
    </row>
    <row r="227" spans="1:19">
      <c r="A227" s="79" t="s">
        <v>736</v>
      </c>
      <c r="B227" s="79" t="s">
        <v>734</v>
      </c>
      <c r="C227" s="79" t="s">
        <v>735</v>
      </c>
      <c r="D227" s="79" t="s">
        <v>735</v>
      </c>
      <c r="E227" s="79" t="s">
        <v>735</v>
      </c>
      <c r="F227" s="79" t="s">
        <v>735</v>
      </c>
      <c r="G227" s="79" t="s">
        <v>735</v>
      </c>
      <c r="H227"/>
      <c r="I227"/>
      <c r="J227"/>
      <c r="K227"/>
      <c r="L227"/>
      <c r="M227"/>
      <c r="N227"/>
      <c r="O227"/>
      <c r="P227"/>
      <c r="Q227"/>
      <c r="R227"/>
      <c r="S227"/>
    </row>
    <row r="228" spans="1:19">
      <c r="A228" s="79" t="s">
        <v>737</v>
      </c>
      <c r="B228" s="79" t="s">
        <v>734</v>
      </c>
      <c r="C228" s="79" t="s">
        <v>735</v>
      </c>
      <c r="D228" s="79" t="s">
        <v>735</v>
      </c>
      <c r="E228" s="79" t="s">
        <v>735</v>
      </c>
      <c r="F228" s="79" t="s">
        <v>735</v>
      </c>
      <c r="G228" s="79" t="s">
        <v>735</v>
      </c>
      <c r="H228"/>
      <c r="I228"/>
      <c r="J228"/>
      <c r="K228"/>
      <c r="L228"/>
      <c r="M228"/>
      <c r="N228"/>
      <c r="O228"/>
      <c r="P228"/>
      <c r="Q228"/>
      <c r="R228"/>
      <c r="S228"/>
    </row>
    <row r="229" spans="1:19">
      <c r="A229" s="79" t="s">
        <v>738</v>
      </c>
      <c r="B229" s="79" t="s">
        <v>734</v>
      </c>
      <c r="C229" s="79" t="s">
        <v>735</v>
      </c>
      <c r="D229" s="79" t="s">
        <v>735</v>
      </c>
      <c r="E229" s="79" t="s">
        <v>735</v>
      </c>
      <c r="F229" s="79" t="s">
        <v>735</v>
      </c>
      <c r="G229" s="79" t="s">
        <v>735</v>
      </c>
      <c r="H229"/>
      <c r="I229"/>
      <c r="J229"/>
      <c r="K229"/>
      <c r="L229"/>
      <c r="M229"/>
      <c r="N229"/>
      <c r="O229"/>
      <c r="P229"/>
      <c r="Q229"/>
      <c r="R229"/>
      <c r="S229"/>
    </row>
    <row r="230" spans="1:19">
      <c r="A230" s="79" t="s">
        <v>739</v>
      </c>
      <c r="B230" s="79" t="s">
        <v>734</v>
      </c>
      <c r="C230" s="79" t="s">
        <v>735</v>
      </c>
      <c r="D230" s="79" t="s">
        <v>735</v>
      </c>
      <c r="E230" s="79" t="s">
        <v>735</v>
      </c>
      <c r="F230" s="79" t="s">
        <v>735</v>
      </c>
      <c r="G230" s="79" t="s">
        <v>735</v>
      </c>
      <c r="H230"/>
      <c r="I230"/>
      <c r="J230"/>
      <c r="K230"/>
      <c r="L230"/>
      <c r="M230"/>
      <c r="N230"/>
      <c r="O230"/>
      <c r="P230"/>
      <c r="Q230"/>
      <c r="R230"/>
      <c r="S230"/>
    </row>
    <row r="231" spans="1:19">
      <c r="A231" s="79" t="s">
        <v>740</v>
      </c>
      <c r="B231" s="79" t="s">
        <v>734</v>
      </c>
      <c r="C231" s="79" t="s">
        <v>735</v>
      </c>
      <c r="D231" s="79" t="s">
        <v>735</v>
      </c>
      <c r="E231" s="79" t="s">
        <v>735</v>
      </c>
      <c r="F231" s="79" t="s">
        <v>735</v>
      </c>
      <c r="G231" s="79" t="s">
        <v>735</v>
      </c>
      <c r="H231"/>
      <c r="I231"/>
      <c r="J231"/>
      <c r="K231"/>
      <c r="L231"/>
      <c r="M231"/>
      <c r="N231"/>
      <c r="O231"/>
      <c r="P231"/>
      <c r="Q231"/>
      <c r="R231"/>
      <c r="S231"/>
    </row>
    <row r="232" spans="1:19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</row>
    <row r="233" spans="1:19">
      <c r="A233" s="78"/>
      <c r="B233" s="79" t="s">
        <v>401</v>
      </c>
      <c r="C233" s="79" t="s">
        <v>729</v>
      </c>
      <c r="D233" s="79" t="s">
        <v>722</v>
      </c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</row>
    <row r="234" spans="1:19">
      <c r="A234" s="79" t="s">
        <v>741</v>
      </c>
      <c r="B234" s="79" t="s">
        <v>742</v>
      </c>
      <c r="C234" s="79">
        <v>-99999</v>
      </c>
      <c r="D234" s="79" t="s">
        <v>735</v>
      </c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</row>
    <row r="235" spans="1:19">
      <c r="A235" s="79" t="s">
        <v>743</v>
      </c>
      <c r="B235" s="79" t="s">
        <v>742</v>
      </c>
      <c r="C235" s="79">
        <v>-99999</v>
      </c>
      <c r="D235" s="79" t="s">
        <v>735</v>
      </c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</row>
    <row r="236" spans="1:19">
      <c r="A236" s="79" t="s">
        <v>744</v>
      </c>
      <c r="B236" s="79" t="s">
        <v>742</v>
      </c>
      <c r="C236" s="79">
        <v>-99999</v>
      </c>
      <c r="D236" s="79" t="s">
        <v>735</v>
      </c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</row>
    <row r="237" spans="1:19">
      <c r="A237" s="79" t="s">
        <v>745</v>
      </c>
      <c r="B237" s="79" t="s">
        <v>742</v>
      </c>
      <c r="C237" s="79">
        <v>-99999</v>
      </c>
      <c r="D237" s="79" t="s">
        <v>735</v>
      </c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</row>
    <row r="238" spans="1:19">
      <c r="A238" s="79" t="s">
        <v>746</v>
      </c>
      <c r="B238" s="79" t="s">
        <v>742</v>
      </c>
      <c r="C238" s="79">
        <v>-99999</v>
      </c>
      <c r="D238" s="79" t="s">
        <v>735</v>
      </c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</row>
    <row r="239" spans="1:19">
      <c r="A239" s="79" t="s">
        <v>747</v>
      </c>
      <c r="B239" s="79" t="s">
        <v>742</v>
      </c>
      <c r="C239" s="79">
        <v>-99999</v>
      </c>
      <c r="D239" s="79" t="s">
        <v>735</v>
      </c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</row>
    <row r="240" spans="1:19">
      <c r="A240" s="79" t="s">
        <v>748</v>
      </c>
      <c r="B240" s="79" t="s">
        <v>742</v>
      </c>
      <c r="C240" s="79">
        <v>-99999</v>
      </c>
      <c r="D240" s="79" t="s">
        <v>735</v>
      </c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</row>
    <row r="241" spans="1:19">
      <c r="A241" s="79" t="s">
        <v>749</v>
      </c>
      <c r="B241" s="79" t="s">
        <v>742</v>
      </c>
      <c r="C241" s="79">
        <v>-99999</v>
      </c>
      <c r="D241" s="79" t="s">
        <v>735</v>
      </c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</row>
    <row r="242" spans="1:19">
      <c r="A242" s="79" t="s">
        <v>750</v>
      </c>
      <c r="B242" s="79" t="s">
        <v>742</v>
      </c>
      <c r="C242" s="79">
        <v>-99999</v>
      </c>
      <c r="D242" s="79" t="s">
        <v>735</v>
      </c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</row>
    <row r="243" spans="1:19">
      <c r="A243" s="79" t="s">
        <v>751</v>
      </c>
      <c r="B243" s="79" t="s">
        <v>742</v>
      </c>
      <c r="C243" s="79">
        <v>-99999</v>
      </c>
      <c r="D243" s="79" t="s">
        <v>735</v>
      </c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</row>
    <row r="244" spans="1:19">
      <c r="A244" s="79" t="s">
        <v>752</v>
      </c>
      <c r="B244" s="79" t="s">
        <v>742</v>
      </c>
      <c r="C244" s="79">
        <v>-99999</v>
      </c>
      <c r="D244" s="79" t="s">
        <v>735</v>
      </c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</row>
    <row r="245" spans="1:19">
      <c r="A245" s="79" t="s">
        <v>753</v>
      </c>
      <c r="B245" s="79" t="s">
        <v>742</v>
      </c>
      <c r="C245" s="79">
        <v>-99999</v>
      </c>
      <c r="D245" s="79" t="s">
        <v>735</v>
      </c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</row>
    <row r="246" spans="1:19">
      <c r="A246" s="79" t="s">
        <v>754</v>
      </c>
      <c r="B246" s="79" t="s">
        <v>742</v>
      </c>
      <c r="C246" s="79">
        <v>-99999</v>
      </c>
      <c r="D246" s="79" t="s">
        <v>735</v>
      </c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</row>
    <row r="247" spans="1:19">
      <c r="A247" s="79" t="s">
        <v>755</v>
      </c>
      <c r="B247" s="79" t="s">
        <v>742</v>
      </c>
      <c r="C247" s="79">
        <v>-99999</v>
      </c>
      <c r="D247" s="79" t="s">
        <v>735</v>
      </c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</row>
    <row r="248" spans="1:19">
      <c r="A248" s="79" t="s">
        <v>756</v>
      </c>
      <c r="B248" s="79" t="s">
        <v>742</v>
      </c>
      <c r="C248" s="79">
        <v>-99999</v>
      </c>
      <c r="D248" s="79" t="s">
        <v>735</v>
      </c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</row>
    <row r="249" spans="1:19">
      <c r="A249" s="79" t="s">
        <v>757</v>
      </c>
      <c r="B249" s="79" t="s">
        <v>742</v>
      </c>
      <c r="C249" s="79">
        <v>-99999</v>
      </c>
      <c r="D249" s="79" t="s">
        <v>735</v>
      </c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</row>
    <row r="250" spans="1:19">
      <c r="A250" s="79" t="s">
        <v>758</v>
      </c>
      <c r="B250" s="79" t="s">
        <v>742</v>
      </c>
      <c r="C250" s="79">
        <v>-99999</v>
      </c>
      <c r="D250" s="79" t="s">
        <v>735</v>
      </c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</row>
    <row r="251" spans="1:19">
      <c r="A251" s="79" t="s">
        <v>759</v>
      </c>
      <c r="B251" s="79" t="s">
        <v>742</v>
      </c>
      <c r="C251" s="79">
        <v>-99999</v>
      </c>
      <c r="D251" s="79" t="s">
        <v>735</v>
      </c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</row>
    <row r="252" spans="1:19">
      <c r="A252" s="79" t="s">
        <v>760</v>
      </c>
      <c r="B252" s="79" t="s">
        <v>742</v>
      </c>
      <c r="C252" s="79">
        <v>-99999</v>
      </c>
      <c r="D252" s="79" t="s">
        <v>735</v>
      </c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</row>
    <row r="253" spans="1:19">
      <c r="A253" s="79" t="s">
        <v>761</v>
      </c>
      <c r="B253" s="79" t="s">
        <v>742</v>
      </c>
      <c r="C253" s="79">
        <v>-99999</v>
      </c>
      <c r="D253" s="79" t="s">
        <v>735</v>
      </c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</row>
    <row r="254" spans="1:19">
      <c r="A254" s="79" t="s">
        <v>762</v>
      </c>
      <c r="B254" s="79" t="s">
        <v>742</v>
      </c>
      <c r="C254" s="79">
        <v>-99999</v>
      </c>
      <c r="D254" s="79" t="s">
        <v>735</v>
      </c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</row>
    <row r="255" spans="1:19">
      <c r="A255" s="79" t="s">
        <v>763</v>
      </c>
      <c r="B255" s="79" t="s">
        <v>742</v>
      </c>
      <c r="C255" s="79">
        <v>-99999</v>
      </c>
      <c r="D255" s="79" t="s">
        <v>735</v>
      </c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</row>
    <row r="256" spans="1:19">
      <c r="A256" s="79" t="s">
        <v>764</v>
      </c>
      <c r="B256" s="79" t="s">
        <v>742</v>
      </c>
      <c r="C256" s="79">
        <v>-99999</v>
      </c>
      <c r="D256" s="79" t="s">
        <v>735</v>
      </c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</row>
    <row r="257" spans="1:19">
      <c r="A257" s="79" t="s">
        <v>765</v>
      </c>
      <c r="B257" s="79" t="s">
        <v>742</v>
      </c>
      <c r="C257" s="79">
        <v>-99999</v>
      </c>
      <c r="D257" s="79" t="s">
        <v>735</v>
      </c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</row>
    <row r="258" spans="1:19">
      <c r="A258" s="79" t="s">
        <v>766</v>
      </c>
      <c r="B258" s="79" t="s">
        <v>742</v>
      </c>
      <c r="C258" s="79">
        <v>-99999</v>
      </c>
      <c r="D258" s="79" t="s">
        <v>735</v>
      </c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</row>
    <row r="259" spans="1:19">
      <c r="A259" s="79" t="s">
        <v>767</v>
      </c>
      <c r="B259" s="79" t="s">
        <v>742</v>
      </c>
      <c r="C259" s="79">
        <v>-99999</v>
      </c>
      <c r="D259" s="79" t="s">
        <v>735</v>
      </c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</row>
    <row r="260" spans="1:19">
      <c r="A260" s="79" t="s">
        <v>768</v>
      </c>
      <c r="B260" s="79" t="s">
        <v>742</v>
      </c>
      <c r="C260" s="79">
        <v>-99999</v>
      </c>
      <c r="D260" s="79" t="s">
        <v>735</v>
      </c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</row>
    <row r="261" spans="1:19">
      <c r="A261" s="79" t="s">
        <v>769</v>
      </c>
      <c r="B261" s="79" t="s">
        <v>742</v>
      </c>
      <c r="C261" s="79">
        <v>-99999</v>
      </c>
      <c r="D261" s="79" t="s">
        <v>735</v>
      </c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</row>
    <row r="262" spans="1:19">
      <c r="A262" s="79" t="s">
        <v>770</v>
      </c>
      <c r="B262" s="79" t="s">
        <v>742</v>
      </c>
      <c r="C262" s="79">
        <v>-99999</v>
      </c>
      <c r="D262" s="79" t="s">
        <v>735</v>
      </c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</row>
    <row r="263" spans="1:19">
      <c r="A263" s="79" t="s">
        <v>771</v>
      </c>
      <c r="B263" s="79" t="s">
        <v>742</v>
      </c>
      <c r="C263" s="79">
        <v>-99999</v>
      </c>
      <c r="D263" s="79" t="s">
        <v>735</v>
      </c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</row>
    <row r="264" spans="1:19">
      <c r="A264" s="79" t="s">
        <v>772</v>
      </c>
      <c r="B264" s="79" t="s">
        <v>742</v>
      </c>
      <c r="C264" s="79">
        <v>-99999</v>
      </c>
      <c r="D264" s="79" t="s">
        <v>735</v>
      </c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</row>
    <row r="265" spans="1:19">
      <c r="A265" s="79" t="s">
        <v>773</v>
      </c>
      <c r="B265" s="79" t="s">
        <v>742</v>
      </c>
      <c r="C265" s="79">
        <v>-99999</v>
      </c>
      <c r="D265" s="79" t="s">
        <v>735</v>
      </c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</row>
    <row r="266" spans="1:19">
      <c r="A266" s="79" t="s">
        <v>774</v>
      </c>
      <c r="B266" s="79" t="s">
        <v>742</v>
      </c>
      <c r="C266" s="79">
        <v>-99999</v>
      </c>
      <c r="D266" s="79" t="s">
        <v>735</v>
      </c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</row>
    <row r="267" spans="1:19">
      <c r="A267" s="79" t="s">
        <v>775</v>
      </c>
      <c r="B267" s="79" t="s">
        <v>742</v>
      </c>
      <c r="C267" s="79">
        <v>-99999</v>
      </c>
      <c r="D267" s="79" t="s">
        <v>735</v>
      </c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</row>
    <row r="268" spans="1:19">
      <c r="A268" s="79" t="s">
        <v>776</v>
      </c>
      <c r="B268" s="79" t="s">
        <v>742</v>
      </c>
      <c r="C268" s="79">
        <v>-99999</v>
      </c>
      <c r="D268" s="79" t="s">
        <v>735</v>
      </c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</row>
    <row r="269" spans="1:19">
      <c r="A269" s="79" t="s">
        <v>777</v>
      </c>
      <c r="B269" s="79" t="s">
        <v>742</v>
      </c>
      <c r="C269" s="79">
        <v>-99999</v>
      </c>
      <c r="D269" s="79" t="s">
        <v>735</v>
      </c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</row>
    <row r="270" spans="1:19">
      <c r="A270" s="79" t="s">
        <v>778</v>
      </c>
      <c r="B270" s="79" t="s">
        <v>742</v>
      </c>
      <c r="C270" s="79">
        <v>-99999</v>
      </c>
      <c r="D270" s="79" t="s">
        <v>735</v>
      </c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</row>
    <row r="271" spans="1:19">
      <c r="A271" s="79" t="s">
        <v>779</v>
      </c>
      <c r="B271" s="79" t="s">
        <v>742</v>
      </c>
      <c r="C271" s="79">
        <v>-99999</v>
      </c>
      <c r="D271" s="79" t="s">
        <v>735</v>
      </c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</row>
    <row r="272" spans="1:19">
      <c r="A272" s="79" t="s">
        <v>780</v>
      </c>
      <c r="B272" s="79" t="s">
        <v>742</v>
      </c>
      <c r="C272" s="79">
        <v>-99999</v>
      </c>
      <c r="D272" s="79" t="s">
        <v>735</v>
      </c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</row>
    <row r="273" spans="1:19">
      <c r="A273" s="79" t="s">
        <v>781</v>
      </c>
      <c r="B273" s="79" t="s">
        <v>742</v>
      </c>
      <c r="C273" s="79">
        <v>-99999</v>
      </c>
      <c r="D273" s="79" t="s">
        <v>735</v>
      </c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</row>
    <row r="274" spans="1:19">
      <c r="A274" s="79" t="s">
        <v>782</v>
      </c>
      <c r="B274" s="79" t="s">
        <v>742</v>
      </c>
      <c r="C274" s="79">
        <v>-99999</v>
      </c>
      <c r="D274" s="79" t="s">
        <v>735</v>
      </c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</row>
    <row r="275" spans="1:19">
      <c r="A275" s="79" t="s">
        <v>783</v>
      </c>
      <c r="B275" s="79" t="s">
        <v>742</v>
      </c>
      <c r="C275" s="79">
        <v>-99999</v>
      </c>
      <c r="D275" s="79" t="s">
        <v>735</v>
      </c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</row>
    <row r="276" spans="1:19">
      <c r="A276" s="79" t="s">
        <v>784</v>
      </c>
      <c r="B276" s="79" t="s">
        <v>742</v>
      </c>
      <c r="C276" s="79">
        <v>-99999</v>
      </c>
      <c r="D276" s="79" t="s">
        <v>735</v>
      </c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</row>
    <row r="277" spans="1:19">
      <c r="A277" s="79" t="s">
        <v>785</v>
      </c>
      <c r="B277" s="79" t="s">
        <v>742</v>
      </c>
      <c r="C277" s="79">
        <v>-99999</v>
      </c>
      <c r="D277" s="79" t="s">
        <v>735</v>
      </c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</row>
    <row r="278" spans="1:19">
      <c r="A278" s="79" t="s">
        <v>786</v>
      </c>
      <c r="B278" s="79" t="s">
        <v>742</v>
      </c>
      <c r="C278" s="79">
        <v>-99999</v>
      </c>
      <c r="D278" s="79" t="s">
        <v>735</v>
      </c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</row>
    <row r="279" spans="1:19">
      <c r="A279" s="79" t="s">
        <v>787</v>
      </c>
      <c r="B279" s="79" t="s">
        <v>742</v>
      </c>
      <c r="C279" s="79">
        <v>-99999</v>
      </c>
      <c r="D279" s="79" t="s">
        <v>735</v>
      </c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</row>
    <row r="280" spans="1:19">
      <c r="A280" s="79" t="s">
        <v>788</v>
      </c>
      <c r="B280" s="79" t="s">
        <v>742</v>
      </c>
      <c r="C280" s="79">
        <v>-99999</v>
      </c>
      <c r="D280" s="79" t="s">
        <v>735</v>
      </c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</row>
    <row r="281" spans="1:19">
      <c r="A281" s="79" t="s">
        <v>789</v>
      </c>
      <c r="B281" s="79" t="s">
        <v>742</v>
      </c>
      <c r="C281" s="79">
        <v>-99999</v>
      </c>
      <c r="D281" s="79" t="s">
        <v>735</v>
      </c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</row>
    <row r="282" spans="1:19">
      <c r="A282" s="79" t="s">
        <v>790</v>
      </c>
      <c r="B282" s="79" t="s">
        <v>742</v>
      </c>
      <c r="C282" s="79">
        <v>-99999</v>
      </c>
      <c r="D282" s="79" t="s">
        <v>735</v>
      </c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</row>
    <row r="283" spans="1:19">
      <c r="A283" s="79" t="s">
        <v>791</v>
      </c>
      <c r="B283" s="79" t="s">
        <v>742</v>
      </c>
      <c r="C283" s="79">
        <v>-99999</v>
      </c>
      <c r="D283" s="79" t="s">
        <v>735</v>
      </c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</row>
    <row r="284" spans="1:19">
      <c r="A284" s="79" t="s">
        <v>792</v>
      </c>
      <c r="B284" s="79" t="s">
        <v>742</v>
      </c>
      <c r="C284" s="79">
        <v>-99999</v>
      </c>
      <c r="D284" s="79" t="s">
        <v>735</v>
      </c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</row>
    <row r="285" spans="1:19">
      <c r="A285" s="79" t="s">
        <v>793</v>
      </c>
      <c r="B285" s="79" t="s">
        <v>742</v>
      </c>
      <c r="C285" s="79">
        <v>-99999</v>
      </c>
      <c r="D285" s="79" t="s">
        <v>735</v>
      </c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</row>
    <row r="286" spans="1:19">
      <c r="A286" s="79" t="s">
        <v>794</v>
      </c>
      <c r="B286" s="79" t="s">
        <v>742</v>
      </c>
      <c r="C286" s="79">
        <v>-99999</v>
      </c>
      <c r="D286" s="79" t="s">
        <v>735</v>
      </c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</row>
    <row r="287" spans="1:19">
      <c r="A287" s="79" t="s">
        <v>795</v>
      </c>
      <c r="B287" s="79" t="s">
        <v>742</v>
      </c>
      <c r="C287" s="79">
        <v>-99999</v>
      </c>
      <c r="D287" s="79" t="s">
        <v>735</v>
      </c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</row>
    <row r="288" spans="1:19">
      <c r="A288" s="79" t="s">
        <v>796</v>
      </c>
      <c r="B288" s="79" t="s">
        <v>742</v>
      </c>
      <c r="C288" s="79">
        <v>-99999</v>
      </c>
      <c r="D288" s="79" t="s">
        <v>735</v>
      </c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</row>
    <row r="289" spans="1:19">
      <c r="A289" s="79" t="s">
        <v>797</v>
      </c>
      <c r="B289" s="79" t="s">
        <v>742</v>
      </c>
      <c r="C289" s="79">
        <v>-99999</v>
      </c>
      <c r="D289" s="79" t="s">
        <v>735</v>
      </c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</row>
    <row r="290" spans="1:19">
      <c r="A290" s="79" t="s">
        <v>798</v>
      </c>
      <c r="B290" s="79" t="s">
        <v>742</v>
      </c>
      <c r="C290" s="79">
        <v>-99999</v>
      </c>
      <c r="D290" s="79" t="s">
        <v>735</v>
      </c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</row>
    <row r="291" spans="1:19">
      <c r="A291" s="79" t="s">
        <v>799</v>
      </c>
      <c r="B291" s="79" t="s">
        <v>742</v>
      </c>
      <c r="C291" s="79">
        <v>-99999</v>
      </c>
      <c r="D291" s="79" t="s">
        <v>735</v>
      </c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</row>
    <row r="292" spans="1:19">
      <c r="A292" s="79" t="s">
        <v>800</v>
      </c>
      <c r="B292" s="79" t="s">
        <v>742</v>
      </c>
      <c r="C292" s="79">
        <v>-99999</v>
      </c>
      <c r="D292" s="79" t="s">
        <v>735</v>
      </c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</row>
    <row r="293" spans="1:19">
      <c r="A293" s="79" t="s">
        <v>801</v>
      </c>
      <c r="B293" s="79" t="s">
        <v>742</v>
      </c>
      <c r="C293" s="79">
        <v>-99999</v>
      </c>
      <c r="D293" s="79" t="s">
        <v>735</v>
      </c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</row>
    <row r="294" spans="1:19">
      <c r="A294" s="79" t="s">
        <v>802</v>
      </c>
      <c r="B294" s="79" t="s">
        <v>742</v>
      </c>
      <c r="C294" s="79">
        <v>-99999</v>
      </c>
      <c r="D294" s="79" t="s">
        <v>735</v>
      </c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</row>
    <row r="295" spans="1:19">
      <c r="A295"/>
      <c r="B295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</row>
    <row r="296" spans="1:19">
      <c r="A296" s="78"/>
      <c r="B296" s="79" t="s">
        <v>401</v>
      </c>
      <c r="C296" s="79" t="s">
        <v>803</v>
      </c>
      <c r="D296" s="79" t="s">
        <v>804</v>
      </c>
      <c r="E296" s="79" t="s">
        <v>805</v>
      </c>
      <c r="F296" s="79" t="s">
        <v>806</v>
      </c>
      <c r="G296" s="79" t="s">
        <v>807</v>
      </c>
      <c r="H296" s="79" t="s">
        <v>808</v>
      </c>
      <c r="I296"/>
      <c r="J296"/>
      <c r="K296"/>
      <c r="L296"/>
      <c r="M296"/>
      <c r="N296"/>
      <c r="O296"/>
      <c r="P296"/>
      <c r="Q296"/>
      <c r="R296"/>
      <c r="S296"/>
    </row>
    <row r="297" spans="1:19">
      <c r="A297" s="79" t="s">
        <v>809</v>
      </c>
      <c r="B297" s="79" t="s">
        <v>810</v>
      </c>
      <c r="C297" s="79">
        <v>1</v>
      </c>
      <c r="D297" s="79">
        <v>125</v>
      </c>
      <c r="E297" s="79">
        <v>3.78</v>
      </c>
      <c r="F297" s="79">
        <v>471.95</v>
      </c>
      <c r="G297" s="79">
        <v>1</v>
      </c>
      <c r="H297" s="79" t="s">
        <v>811</v>
      </c>
      <c r="I297"/>
      <c r="J297"/>
      <c r="K297"/>
      <c r="L297"/>
      <c r="M297"/>
      <c r="N297"/>
      <c r="O297"/>
      <c r="P297"/>
      <c r="Q297"/>
      <c r="R297"/>
      <c r="S297"/>
    </row>
    <row r="298" spans="1:19">
      <c r="A298" s="79" t="s">
        <v>812</v>
      </c>
      <c r="B298" s="79" t="s">
        <v>810</v>
      </c>
      <c r="C298" s="79">
        <v>1</v>
      </c>
      <c r="D298" s="79">
        <v>125</v>
      </c>
      <c r="E298" s="79">
        <v>0</v>
      </c>
      <c r="F298" s="79">
        <v>0.01</v>
      </c>
      <c r="G298" s="79">
        <v>1</v>
      </c>
      <c r="H298" s="79" t="s">
        <v>811</v>
      </c>
      <c r="I298"/>
      <c r="J298"/>
      <c r="K298"/>
      <c r="L298"/>
      <c r="M298"/>
      <c r="N298"/>
      <c r="O298"/>
      <c r="P298"/>
      <c r="Q298"/>
      <c r="R298"/>
      <c r="S298"/>
    </row>
    <row r="299" spans="1:19">
      <c r="A299" s="79" t="s">
        <v>813</v>
      </c>
      <c r="B299" s="79" t="s">
        <v>814</v>
      </c>
      <c r="C299" s="79">
        <v>0.61</v>
      </c>
      <c r="D299" s="79">
        <v>1388.3</v>
      </c>
      <c r="E299" s="79">
        <v>17.04</v>
      </c>
      <c r="F299" s="79">
        <v>38875.370000000003</v>
      </c>
      <c r="G299" s="79">
        <v>1</v>
      </c>
      <c r="H299" s="79" t="s">
        <v>815</v>
      </c>
      <c r="I299"/>
      <c r="J299"/>
      <c r="K299"/>
      <c r="L299"/>
      <c r="M299"/>
      <c r="N299"/>
      <c r="O299"/>
      <c r="P299"/>
      <c r="Q299"/>
      <c r="R299"/>
      <c r="S299"/>
    </row>
    <row r="300" spans="1:19">
      <c r="A300" s="79" t="s">
        <v>816</v>
      </c>
      <c r="B300" s="79" t="s">
        <v>817</v>
      </c>
      <c r="C300" s="79">
        <v>0.59</v>
      </c>
      <c r="D300" s="79">
        <v>1109.6500000000001</v>
      </c>
      <c r="E300" s="79">
        <v>5.55</v>
      </c>
      <c r="F300" s="79">
        <v>10414.5</v>
      </c>
      <c r="G300" s="79">
        <v>1</v>
      </c>
      <c r="H300" s="79" t="s">
        <v>815</v>
      </c>
      <c r="I300"/>
      <c r="J300"/>
      <c r="K300"/>
      <c r="L300"/>
      <c r="M300"/>
      <c r="N300"/>
      <c r="O300"/>
      <c r="P300"/>
      <c r="Q300"/>
      <c r="R300"/>
      <c r="S300"/>
    </row>
    <row r="301" spans="1:19">
      <c r="A301" s="79" t="s">
        <v>818</v>
      </c>
      <c r="B301" s="79" t="s">
        <v>817</v>
      </c>
      <c r="C301" s="79">
        <v>0.6</v>
      </c>
      <c r="D301" s="79">
        <v>1017.59</v>
      </c>
      <c r="E301" s="79">
        <v>10.9</v>
      </c>
      <c r="F301" s="79">
        <v>18475.34</v>
      </c>
      <c r="G301" s="79">
        <v>1</v>
      </c>
      <c r="H301" s="79" t="s">
        <v>815</v>
      </c>
      <c r="I301"/>
      <c r="J301"/>
      <c r="K301"/>
      <c r="L301"/>
      <c r="M301"/>
      <c r="N301"/>
      <c r="O301"/>
      <c r="P301"/>
      <c r="Q301"/>
      <c r="R301"/>
      <c r="S301"/>
    </row>
    <row r="302" spans="1:19">
      <c r="A302" s="79" t="s">
        <v>819</v>
      </c>
      <c r="B302" s="79" t="s">
        <v>817</v>
      </c>
      <c r="C302" s="79">
        <v>0.59</v>
      </c>
      <c r="D302" s="79">
        <v>1109.6500000000001</v>
      </c>
      <c r="E302" s="79">
        <v>6.65</v>
      </c>
      <c r="F302" s="79">
        <v>12467.93</v>
      </c>
      <c r="G302" s="79">
        <v>1</v>
      </c>
      <c r="H302" s="79" t="s">
        <v>815</v>
      </c>
      <c r="I302"/>
      <c r="J302"/>
      <c r="K302"/>
      <c r="L302"/>
      <c r="M302"/>
      <c r="N302"/>
      <c r="O302"/>
      <c r="P302"/>
      <c r="Q302"/>
      <c r="R302"/>
      <c r="S302"/>
    </row>
    <row r="303" spans="1:19">
      <c r="A303" s="79" t="s">
        <v>820</v>
      </c>
      <c r="B303" s="79" t="s">
        <v>817</v>
      </c>
      <c r="C303" s="79">
        <v>0.6</v>
      </c>
      <c r="D303" s="79">
        <v>1017.59</v>
      </c>
      <c r="E303" s="79">
        <v>16.239999999999998</v>
      </c>
      <c r="F303" s="79">
        <v>27337.09</v>
      </c>
      <c r="G303" s="79">
        <v>1</v>
      </c>
      <c r="H303" s="79" t="s">
        <v>815</v>
      </c>
      <c r="I303"/>
      <c r="J303"/>
      <c r="K303"/>
      <c r="L303"/>
      <c r="M303"/>
      <c r="N303"/>
      <c r="O303"/>
      <c r="P303"/>
      <c r="Q303"/>
      <c r="R303"/>
      <c r="S303"/>
    </row>
    <row r="304" spans="1:19">
      <c r="A304" s="79" t="s">
        <v>821</v>
      </c>
      <c r="B304" s="79" t="s">
        <v>814</v>
      </c>
      <c r="C304" s="79">
        <v>0.62</v>
      </c>
      <c r="D304" s="79">
        <v>1388.3</v>
      </c>
      <c r="E304" s="79">
        <v>49.17</v>
      </c>
      <c r="F304" s="79">
        <v>110554.04</v>
      </c>
      <c r="G304" s="79">
        <v>1</v>
      </c>
      <c r="H304" s="79" t="s">
        <v>815</v>
      </c>
      <c r="I304"/>
      <c r="J304"/>
      <c r="K304"/>
      <c r="L304"/>
      <c r="M304"/>
      <c r="N304"/>
      <c r="O304"/>
      <c r="P304"/>
      <c r="Q304"/>
      <c r="R304"/>
      <c r="S304"/>
    </row>
    <row r="305" spans="1:19">
      <c r="A305"/>
      <c r="B305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</row>
    <row r="306" spans="1:19">
      <c r="A306" s="78"/>
      <c r="B306" s="79" t="s">
        <v>401</v>
      </c>
      <c r="C306" s="79" t="s">
        <v>822</v>
      </c>
      <c r="D306" s="79" t="s">
        <v>823</v>
      </c>
      <c r="E306" s="79" t="s">
        <v>824</v>
      </c>
      <c r="F306" s="79" t="s">
        <v>825</v>
      </c>
      <c r="G306"/>
      <c r="H306"/>
      <c r="I306"/>
      <c r="J306"/>
      <c r="K306"/>
      <c r="L306"/>
      <c r="M306"/>
      <c r="N306"/>
      <c r="O306"/>
      <c r="P306"/>
      <c r="Q306"/>
      <c r="R306"/>
      <c r="S306"/>
    </row>
    <row r="307" spans="1:19">
      <c r="A307" s="79" t="s">
        <v>826</v>
      </c>
      <c r="B307" s="79" t="s">
        <v>827</v>
      </c>
      <c r="C307" s="79" t="s">
        <v>828</v>
      </c>
      <c r="D307" s="79">
        <v>179352</v>
      </c>
      <c r="E307" s="79">
        <v>74.81</v>
      </c>
      <c r="F307" s="79">
        <v>0.9</v>
      </c>
      <c r="G307"/>
      <c r="H307"/>
      <c r="I307"/>
      <c r="J307"/>
      <c r="K307"/>
      <c r="L307"/>
      <c r="M307"/>
      <c r="N307"/>
      <c r="O307"/>
      <c r="P307"/>
      <c r="Q307"/>
      <c r="R307"/>
      <c r="S307"/>
    </row>
    <row r="308" spans="1:19">
      <c r="A308" s="79" t="s">
        <v>829</v>
      </c>
      <c r="B308" s="79" t="s">
        <v>827</v>
      </c>
      <c r="C308" s="79" t="s">
        <v>828</v>
      </c>
      <c r="D308" s="79">
        <v>179352</v>
      </c>
      <c r="E308" s="79">
        <v>23284.74</v>
      </c>
      <c r="F308" s="79">
        <v>0.9</v>
      </c>
      <c r="G308"/>
      <c r="H308"/>
      <c r="I308"/>
      <c r="J308"/>
      <c r="K308"/>
      <c r="L308"/>
      <c r="M308"/>
      <c r="N308"/>
      <c r="O308"/>
      <c r="P308"/>
      <c r="Q308"/>
      <c r="R308"/>
      <c r="S308"/>
    </row>
    <row r="309" spans="1:19">
      <c r="A309" s="79" t="s">
        <v>830</v>
      </c>
      <c r="B309" s="79" t="s">
        <v>827</v>
      </c>
      <c r="C309" s="79" t="s">
        <v>828</v>
      </c>
      <c r="D309" s="79">
        <v>179352</v>
      </c>
      <c r="E309" s="79">
        <v>14400.13</v>
      </c>
      <c r="F309" s="79">
        <v>0.9</v>
      </c>
      <c r="G309"/>
      <c r="H309"/>
      <c r="I309"/>
      <c r="J309"/>
      <c r="K309"/>
      <c r="L309"/>
      <c r="M309"/>
      <c r="N309"/>
      <c r="O309"/>
      <c r="P309"/>
      <c r="Q309"/>
      <c r="R309"/>
      <c r="S309"/>
    </row>
    <row r="310" spans="1:19">
      <c r="A310" s="79" t="s">
        <v>831</v>
      </c>
      <c r="B310" s="79" t="s">
        <v>832</v>
      </c>
      <c r="C310" s="79" t="s">
        <v>828</v>
      </c>
      <c r="D310" s="79">
        <v>179352</v>
      </c>
      <c r="E310" s="79">
        <v>20651.72</v>
      </c>
      <c r="F310" s="79">
        <v>0.87</v>
      </c>
      <c r="G310"/>
      <c r="H310"/>
      <c r="I310"/>
      <c r="J310"/>
      <c r="K310"/>
      <c r="L310"/>
      <c r="M310"/>
      <c r="N310"/>
      <c r="O310"/>
      <c r="P310"/>
      <c r="Q310"/>
      <c r="R310"/>
      <c r="S310"/>
    </row>
    <row r="311" spans="1:19">
      <c r="A311"/>
      <c r="B311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</row>
    <row r="312" spans="1:19">
      <c r="A312" s="78"/>
      <c r="B312" s="79" t="s">
        <v>401</v>
      </c>
      <c r="C312" s="79" t="s">
        <v>833</v>
      </c>
      <c r="D312" s="79" t="s">
        <v>834</v>
      </c>
      <c r="E312" s="79" t="s">
        <v>835</v>
      </c>
      <c r="F312" s="79" t="s">
        <v>836</v>
      </c>
      <c r="G312" s="79" t="s">
        <v>837</v>
      </c>
      <c r="H312"/>
      <c r="I312"/>
      <c r="J312"/>
      <c r="K312"/>
      <c r="L312"/>
      <c r="M312"/>
      <c r="N312"/>
      <c r="O312"/>
      <c r="P312"/>
      <c r="Q312"/>
      <c r="R312"/>
      <c r="S312"/>
    </row>
    <row r="313" spans="1:19">
      <c r="A313" s="79" t="s">
        <v>838</v>
      </c>
      <c r="B313" s="79" t="s">
        <v>839</v>
      </c>
      <c r="C313" s="79">
        <v>3</v>
      </c>
      <c r="D313" s="79">
        <v>845000</v>
      </c>
      <c r="E313" s="79">
        <v>0.8</v>
      </c>
      <c r="F313" s="79">
        <v>0.23</v>
      </c>
      <c r="G313" s="79">
        <v>0.67</v>
      </c>
      <c r="H313"/>
      <c r="I313"/>
      <c r="J313"/>
      <c r="K313"/>
      <c r="L313"/>
      <c r="M313"/>
      <c r="N313"/>
      <c r="O313"/>
      <c r="P313"/>
      <c r="Q313"/>
      <c r="R313"/>
      <c r="S313"/>
    </row>
    <row r="314" spans="1:19">
      <c r="A314"/>
      <c r="B314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</row>
    <row r="315" spans="1:19">
      <c r="A315" s="78"/>
      <c r="B315" s="79" t="s">
        <v>840</v>
      </c>
      <c r="C315" s="79" t="s">
        <v>841</v>
      </c>
      <c r="D315" s="79" t="s">
        <v>842</v>
      </c>
      <c r="E315" s="79" t="s">
        <v>843</v>
      </c>
      <c r="F315" s="79" t="s">
        <v>844</v>
      </c>
      <c r="G315" s="79" t="s">
        <v>845</v>
      </c>
      <c r="H315" s="79" t="s">
        <v>846</v>
      </c>
      <c r="I315"/>
      <c r="J315"/>
      <c r="K315"/>
      <c r="L315"/>
      <c r="M315"/>
      <c r="N315"/>
      <c r="O315"/>
      <c r="P315"/>
      <c r="Q315"/>
      <c r="R315"/>
      <c r="S315"/>
    </row>
    <row r="316" spans="1:19">
      <c r="A316" s="79" t="s">
        <v>847</v>
      </c>
      <c r="B316" s="79">
        <v>215499.49890000001</v>
      </c>
      <c r="C316" s="79">
        <v>189.89089999999999</v>
      </c>
      <c r="D316" s="79">
        <v>1030.7382</v>
      </c>
      <c r="E316" s="79">
        <v>0</v>
      </c>
      <c r="F316" s="79">
        <v>6.9999999999999999E-4</v>
      </c>
      <c r="G316" s="80">
        <v>6216050</v>
      </c>
      <c r="H316" s="79">
        <v>77729.481</v>
      </c>
      <c r="I316"/>
      <c r="J316"/>
      <c r="K316"/>
      <c r="L316"/>
      <c r="M316"/>
      <c r="N316"/>
      <c r="O316"/>
      <c r="P316"/>
      <c r="Q316"/>
      <c r="R316"/>
      <c r="S316"/>
    </row>
    <row r="317" spans="1:19">
      <c r="A317" s="79" t="s">
        <v>848</v>
      </c>
      <c r="B317" s="79">
        <v>189945.67629999999</v>
      </c>
      <c r="C317" s="79">
        <v>166.96199999999999</v>
      </c>
      <c r="D317" s="79">
        <v>982.18399999999997</v>
      </c>
      <c r="E317" s="79">
        <v>0</v>
      </c>
      <c r="F317" s="79">
        <v>5.9999999999999995E-4</v>
      </c>
      <c r="G317" s="80">
        <v>5923720</v>
      </c>
      <c r="H317" s="79">
        <v>68737.122900000002</v>
      </c>
      <c r="I317"/>
      <c r="J317"/>
      <c r="K317"/>
      <c r="L317"/>
      <c r="M317"/>
      <c r="N317"/>
      <c r="O317"/>
      <c r="P317"/>
      <c r="Q317"/>
      <c r="R317"/>
      <c r="S317"/>
    </row>
    <row r="318" spans="1:19">
      <c r="A318" s="79" t="s">
        <v>849</v>
      </c>
      <c r="B318" s="79">
        <v>211252.6587</v>
      </c>
      <c r="C318" s="79">
        <v>185.6815</v>
      </c>
      <c r="D318" s="79">
        <v>1094.0134</v>
      </c>
      <c r="E318" s="79">
        <v>0</v>
      </c>
      <c r="F318" s="79">
        <v>6.9999999999999999E-4</v>
      </c>
      <c r="G318" s="80">
        <v>6598190</v>
      </c>
      <c r="H318" s="79">
        <v>76452.6927</v>
      </c>
      <c r="I318"/>
      <c r="J318"/>
      <c r="K318"/>
      <c r="L318"/>
      <c r="M318"/>
      <c r="N318"/>
      <c r="O318"/>
      <c r="P318"/>
      <c r="Q318"/>
      <c r="R318"/>
      <c r="S318"/>
    </row>
    <row r="319" spans="1:19">
      <c r="A319" s="79" t="s">
        <v>850</v>
      </c>
      <c r="B319" s="79">
        <v>201487.22760000001</v>
      </c>
      <c r="C319" s="79">
        <v>176.9228</v>
      </c>
      <c r="D319" s="79">
        <v>1074.8218999999999</v>
      </c>
      <c r="E319" s="79">
        <v>0</v>
      </c>
      <c r="F319" s="79">
        <v>6.9999999999999999E-4</v>
      </c>
      <c r="G319" s="80">
        <v>6482630</v>
      </c>
      <c r="H319" s="79">
        <v>73014.308000000005</v>
      </c>
      <c r="I319"/>
      <c r="J319"/>
      <c r="K319"/>
      <c r="L319"/>
      <c r="M319"/>
      <c r="N319"/>
      <c r="O319"/>
      <c r="P319"/>
      <c r="Q319"/>
      <c r="R319"/>
      <c r="S319"/>
    </row>
    <row r="320" spans="1:19">
      <c r="A320" s="79" t="s">
        <v>462</v>
      </c>
      <c r="B320" s="79">
        <v>210558.98560000001</v>
      </c>
      <c r="C320" s="79">
        <v>184.58410000000001</v>
      </c>
      <c r="D320" s="79">
        <v>1177.6956</v>
      </c>
      <c r="E320" s="79">
        <v>0</v>
      </c>
      <c r="F320" s="79">
        <v>6.9999999999999999E-4</v>
      </c>
      <c r="G320" s="80">
        <v>7103410</v>
      </c>
      <c r="H320" s="79">
        <v>76467.922000000006</v>
      </c>
      <c r="I320"/>
      <c r="J320"/>
      <c r="K320"/>
      <c r="L320"/>
      <c r="M320"/>
      <c r="N320"/>
      <c r="O320"/>
      <c r="P320"/>
      <c r="Q320"/>
      <c r="R320"/>
      <c r="S320"/>
    </row>
    <row r="321" spans="1:19">
      <c r="A321" s="79" t="s">
        <v>851</v>
      </c>
      <c r="B321" s="79">
        <v>204719.889</v>
      </c>
      <c r="C321" s="79">
        <v>179.279</v>
      </c>
      <c r="D321" s="79">
        <v>1178.3664000000001</v>
      </c>
      <c r="E321" s="79">
        <v>0</v>
      </c>
      <c r="F321" s="79">
        <v>6.9999999999999999E-4</v>
      </c>
      <c r="G321" s="80">
        <v>7107640</v>
      </c>
      <c r="H321" s="79">
        <v>74449.047600000005</v>
      </c>
      <c r="I321"/>
      <c r="J321"/>
      <c r="K321"/>
      <c r="L321"/>
      <c r="M321"/>
      <c r="N321"/>
      <c r="O321"/>
      <c r="P321"/>
      <c r="Q321"/>
      <c r="R321"/>
      <c r="S321"/>
    </row>
    <row r="322" spans="1:19">
      <c r="A322" s="79" t="s">
        <v>852</v>
      </c>
      <c r="B322" s="79">
        <v>209345.14050000001</v>
      </c>
      <c r="C322" s="79">
        <v>183.22110000000001</v>
      </c>
      <c r="D322" s="79">
        <v>1224.3856000000001</v>
      </c>
      <c r="E322" s="79">
        <v>0</v>
      </c>
      <c r="F322" s="79">
        <v>6.9999999999999999E-4</v>
      </c>
      <c r="G322" s="80">
        <v>7385330</v>
      </c>
      <c r="H322" s="79">
        <v>76190.257599999997</v>
      </c>
      <c r="I322"/>
      <c r="J322"/>
      <c r="K322"/>
      <c r="L322"/>
      <c r="M322"/>
      <c r="N322"/>
      <c r="O322"/>
      <c r="P322"/>
      <c r="Q322"/>
      <c r="R322"/>
      <c r="S322"/>
    </row>
    <row r="323" spans="1:19">
      <c r="A323" s="79" t="s">
        <v>853</v>
      </c>
      <c r="B323" s="79">
        <v>213501.51370000001</v>
      </c>
      <c r="C323" s="79">
        <v>186.74160000000001</v>
      </c>
      <c r="D323" s="79">
        <v>1269.6501000000001</v>
      </c>
      <c r="E323" s="79">
        <v>0</v>
      </c>
      <c r="F323" s="79">
        <v>6.9999999999999999E-4</v>
      </c>
      <c r="G323" s="80">
        <v>7658470</v>
      </c>
      <c r="H323" s="79">
        <v>77766.885599999994</v>
      </c>
      <c r="I323"/>
      <c r="J323"/>
      <c r="K323"/>
      <c r="L323"/>
      <c r="M323"/>
      <c r="N323"/>
      <c r="O323"/>
      <c r="P323"/>
      <c r="Q323"/>
      <c r="R323"/>
      <c r="S323"/>
    </row>
    <row r="324" spans="1:19">
      <c r="A324" s="79" t="s">
        <v>854</v>
      </c>
      <c r="B324" s="79">
        <v>204798.65229999999</v>
      </c>
      <c r="C324" s="79">
        <v>179.12110000000001</v>
      </c>
      <c r="D324" s="79">
        <v>1219.4227000000001</v>
      </c>
      <c r="E324" s="79">
        <v>0</v>
      </c>
      <c r="F324" s="79">
        <v>6.9999999999999999E-4</v>
      </c>
      <c r="G324" s="80">
        <v>7355510</v>
      </c>
      <c r="H324" s="79">
        <v>74601.568799999994</v>
      </c>
      <c r="I324"/>
      <c r="J324"/>
      <c r="K324"/>
      <c r="L324"/>
      <c r="M324"/>
      <c r="N324"/>
      <c r="O324"/>
      <c r="P324"/>
      <c r="Q324"/>
      <c r="R324"/>
      <c r="S324"/>
    </row>
    <row r="325" spans="1:19">
      <c r="A325" s="79" t="s">
        <v>855</v>
      </c>
      <c r="B325" s="79">
        <v>212810.79930000001</v>
      </c>
      <c r="C325" s="79">
        <v>186.4468</v>
      </c>
      <c r="D325" s="79">
        <v>1210.2101</v>
      </c>
      <c r="E325" s="79">
        <v>0</v>
      </c>
      <c r="F325" s="79">
        <v>6.9999999999999999E-4</v>
      </c>
      <c r="G325" s="80">
        <v>7299640</v>
      </c>
      <c r="H325" s="79">
        <v>77346.479200000002</v>
      </c>
      <c r="I325"/>
      <c r="J325"/>
      <c r="K325"/>
      <c r="L325"/>
      <c r="M325"/>
      <c r="N325"/>
      <c r="O325"/>
      <c r="P325"/>
      <c r="Q325"/>
      <c r="R325"/>
      <c r="S325"/>
    </row>
    <row r="326" spans="1:19">
      <c r="A326" s="79" t="s">
        <v>856</v>
      </c>
      <c r="B326" s="79">
        <v>207498.79380000001</v>
      </c>
      <c r="C326" s="79">
        <v>182.2422</v>
      </c>
      <c r="D326" s="79">
        <v>1099.5899999999999</v>
      </c>
      <c r="E326" s="79">
        <v>0</v>
      </c>
      <c r="F326" s="79">
        <v>6.9999999999999999E-4</v>
      </c>
      <c r="G326" s="80">
        <v>6631970</v>
      </c>
      <c r="H326" s="79">
        <v>75170.487699999998</v>
      </c>
      <c r="I326"/>
      <c r="J326"/>
      <c r="K326"/>
      <c r="L326"/>
      <c r="M326"/>
      <c r="N326"/>
      <c r="O326"/>
      <c r="P326"/>
      <c r="Q326"/>
      <c r="R326"/>
      <c r="S326"/>
    </row>
    <row r="327" spans="1:19">
      <c r="A327" s="79" t="s">
        <v>857</v>
      </c>
      <c r="B327" s="79">
        <v>212844.61050000001</v>
      </c>
      <c r="C327" s="79">
        <v>187.4913</v>
      </c>
      <c r="D327" s="79">
        <v>1028.8132000000001</v>
      </c>
      <c r="E327" s="79">
        <v>0</v>
      </c>
      <c r="F327" s="79">
        <v>6.9999999999999999E-4</v>
      </c>
      <c r="G327" s="80">
        <v>6204510</v>
      </c>
      <c r="H327" s="79">
        <v>76804.746599999999</v>
      </c>
      <c r="I327"/>
      <c r="J327"/>
      <c r="K327"/>
      <c r="L327"/>
      <c r="M327"/>
      <c r="N327"/>
      <c r="O327"/>
      <c r="P327"/>
      <c r="Q327"/>
      <c r="R327"/>
      <c r="S327"/>
    </row>
    <row r="328" spans="1:19">
      <c r="A328" s="79"/>
      <c r="B328" s="79"/>
      <c r="C328" s="79"/>
      <c r="D328" s="79"/>
      <c r="E328" s="79"/>
      <c r="F328" s="79"/>
      <c r="G328" s="79"/>
      <c r="H328" s="79"/>
      <c r="I328"/>
      <c r="J328"/>
      <c r="K328"/>
      <c r="L328"/>
      <c r="M328"/>
      <c r="N328"/>
      <c r="O328"/>
      <c r="P328"/>
      <c r="Q328"/>
      <c r="R328"/>
      <c r="S328"/>
    </row>
    <row r="329" spans="1:19">
      <c r="A329" s="79" t="s">
        <v>858</v>
      </c>
      <c r="B329" s="80">
        <v>2494260</v>
      </c>
      <c r="C329" s="79">
        <v>2188.5843</v>
      </c>
      <c r="D329" s="79">
        <v>13589.8914</v>
      </c>
      <c r="E329" s="79">
        <v>0</v>
      </c>
      <c r="F329" s="79">
        <v>8.3000000000000001E-3</v>
      </c>
      <c r="G329" s="80">
        <v>81967100</v>
      </c>
      <c r="H329" s="79">
        <v>904730.99970000004</v>
      </c>
      <c r="I329"/>
      <c r="J329"/>
      <c r="K329"/>
      <c r="L329"/>
      <c r="M329"/>
      <c r="N329"/>
      <c r="O329"/>
      <c r="P329"/>
      <c r="Q329"/>
      <c r="R329"/>
      <c r="S329"/>
    </row>
    <row r="330" spans="1:19">
      <c r="A330" s="79" t="s">
        <v>859</v>
      </c>
      <c r="B330" s="79">
        <v>189945.67629999999</v>
      </c>
      <c r="C330" s="79">
        <v>166.96199999999999</v>
      </c>
      <c r="D330" s="79">
        <v>982.18399999999997</v>
      </c>
      <c r="E330" s="79">
        <v>0</v>
      </c>
      <c r="F330" s="79">
        <v>5.9999999999999995E-4</v>
      </c>
      <c r="G330" s="80">
        <v>5923720</v>
      </c>
      <c r="H330" s="79">
        <v>68737.122900000002</v>
      </c>
      <c r="I330"/>
      <c r="J330"/>
      <c r="K330"/>
      <c r="L330"/>
      <c r="M330"/>
      <c r="N330"/>
      <c r="O330"/>
      <c r="P330"/>
      <c r="Q330"/>
      <c r="R330"/>
      <c r="S330"/>
    </row>
    <row r="331" spans="1:19">
      <c r="A331" s="79" t="s">
        <v>860</v>
      </c>
      <c r="B331" s="79">
        <v>215499.49890000001</v>
      </c>
      <c r="C331" s="79">
        <v>189.89089999999999</v>
      </c>
      <c r="D331" s="79">
        <v>1269.6501000000001</v>
      </c>
      <c r="E331" s="79">
        <v>0</v>
      </c>
      <c r="F331" s="79">
        <v>6.9999999999999999E-4</v>
      </c>
      <c r="G331" s="80">
        <v>7658470</v>
      </c>
      <c r="H331" s="79">
        <v>77766.885599999994</v>
      </c>
      <c r="I331"/>
      <c r="J331"/>
      <c r="K331"/>
      <c r="L331"/>
      <c r="M331"/>
      <c r="N331"/>
      <c r="O331"/>
      <c r="P331"/>
      <c r="Q331"/>
      <c r="R331"/>
      <c r="S331"/>
    </row>
    <row r="332" spans="1:19">
      <c r="A332"/>
      <c r="B332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</row>
    <row r="333" spans="1:19">
      <c r="A333" s="78"/>
      <c r="B333" s="79" t="s">
        <v>861</v>
      </c>
      <c r="C333" s="79" t="s">
        <v>862</v>
      </c>
      <c r="D333" s="79" t="s">
        <v>863</v>
      </c>
      <c r="E333" s="79" t="s">
        <v>864</v>
      </c>
      <c r="F333" s="79" t="s">
        <v>865</v>
      </c>
      <c r="G333" s="79" t="s">
        <v>866</v>
      </c>
      <c r="H333" s="79" t="s">
        <v>867</v>
      </c>
      <c r="I333" s="79" t="s">
        <v>868</v>
      </c>
      <c r="J333" s="79" t="s">
        <v>869</v>
      </c>
      <c r="K333" s="79" t="s">
        <v>870</v>
      </c>
      <c r="L333" s="79" t="s">
        <v>871</v>
      </c>
      <c r="M333" s="79" t="s">
        <v>872</v>
      </c>
      <c r="N333" s="79" t="s">
        <v>873</v>
      </c>
      <c r="O333" s="79" t="s">
        <v>874</v>
      </c>
      <c r="P333" s="79" t="s">
        <v>875</v>
      </c>
      <c r="Q333" s="79" t="s">
        <v>876</v>
      </c>
      <c r="R333" s="79" t="s">
        <v>877</v>
      </c>
      <c r="S333" s="79" t="s">
        <v>878</v>
      </c>
    </row>
    <row r="334" spans="1:19">
      <c r="A334" s="79" t="s">
        <v>847</v>
      </c>
      <c r="B334" s="80">
        <v>1274520000000</v>
      </c>
      <c r="C334" s="79">
        <v>846383.00399999996</v>
      </c>
      <c r="D334" s="79" t="s">
        <v>1008</v>
      </c>
      <c r="E334" s="79">
        <v>228236.78200000001</v>
      </c>
      <c r="F334" s="79">
        <v>379607.201</v>
      </c>
      <c r="G334" s="79">
        <v>90172.888999999996</v>
      </c>
      <c r="H334" s="79">
        <v>0</v>
      </c>
      <c r="I334" s="79">
        <v>93510.576000000001</v>
      </c>
      <c r="J334" s="79">
        <v>0</v>
      </c>
      <c r="K334" s="79">
        <v>28773.072</v>
      </c>
      <c r="L334" s="79">
        <v>19205.141</v>
      </c>
      <c r="M334" s="79">
        <v>0</v>
      </c>
      <c r="N334" s="79">
        <v>0</v>
      </c>
      <c r="O334" s="79">
        <v>0</v>
      </c>
      <c r="P334" s="79">
        <v>0</v>
      </c>
      <c r="Q334" s="79">
        <v>6877.3450000000003</v>
      </c>
      <c r="R334" s="79">
        <v>0</v>
      </c>
      <c r="S334" s="79">
        <v>0</v>
      </c>
    </row>
    <row r="335" spans="1:19">
      <c r="A335" s="79" t="s">
        <v>848</v>
      </c>
      <c r="B335" s="80">
        <v>1214580000000</v>
      </c>
      <c r="C335" s="79">
        <v>902231.38899999997</v>
      </c>
      <c r="D335" s="79" t="s">
        <v>931</v>
      </c>
      <c r="E335" s="79">
        <v>228236.78200000001</v>
      </c>
      <c r="F335" s="79">
        <v>379607.201</v>
      </c>
      <c r="G335" s="79">
        <v>92816.45</v>
      </c>
      <c r="H335" s="79">
        <v>0</v>
      </c>
      <c r="I335" s="79">
        <v>144421.43599999999</v>
      </c>
      <c r="J335" s="79">
        <v>0</v>
      </c>
      <c r="K335" s="79">
        <v>30728.055</v>
      </c>
      <c r="L335" s="79">
        <v>19205.141</v>
      </c>
      <c r="M335" s="79">
        <v>0</v>
      </c>
      <c r="N335" s="79">
        <v>0</v>
      </c>
      <c r="O335" s="79">
        <v>0</v>
      </c>
      <c r="P335" s="79">
        <v>0</v>
      </c>
      <c r="Q335" s="79">
        <v>7216.3249999999998</v>
      </c>
      <c r="R335" s="79">
        <v>0</v>
      </c>
      <c r="S335" s="79">
        <v>0</v>
      </c>
    </row>
    <row r="336" spans="1:19">
      <c r="A336" s="79" t="s">
        <v>849</v>
      </c>
      <c r="B336" s="80">
        <v>1352880000000</v>
      </c>
      <c r="C336" s="79">
        <v>865879.88500000001</v>
      </c>
      <c r="D336" s="79" t="s">
        <v>1009</v>
      </c>
      <c r="E336" s="79">
        <v>228236.78200000001</v>
      </c>
      <c r="F336" s="79">
        <v>379607.201</v>
      </c>
      <c r="G336" s="79">
        <v>89681.298999999999</v>
      </c>
      <c r="H336" s="79">
        <v>0</v>
      </c>
      <c r="I336" s="79">
        <v>112766.855</v>
      </c>
      <c r="J336" s="79">
        <v>0</v>
      </c>
      <c r="K336" s="79">
        <v>29371.163</v>
      </c>
      <c r="L336" s="79">
        <v>19205.141</v>
      </c>
      <c r="M336" s="79">
        <v>0</v>
      </c>
      <c r="N336" s="79">
        <v>0</v>
      </c>
      <c r="O336" s="79">
        <v>0</v>
      </c>
      <c r="P336" s="79">
        <v>0</v>
      </c>
      <c r="Q336" s="79">
        <v>7011.4440000000004</v>
      </c>
      <c r="R336" s="79">
        <v>0</v>
      </c>
      <c r="S336" s="79">
        <v>0</v>
      </c>
    </row>
    <row r="337" spans="1:19">
      <c r="A337" s="79" t="s">
        <v>850</v>
      </c>
      <c r="B337" s="80">
        <v>1329180000000</v>
      </c>
      <c r="C337" s="79">
        <v>899775.51800000004</v>
      </c>
      <c r="D337" s="79" t="s">
        <v>910</v>
      </c>
      <c r="E337" s="79">
        <v>228236.78200000001</v>
      </c>
      <c r="F337" s="79">
        <v>379607.201</v>
      </c>
      <c r="G337" s="79">
        <v>94767.843999999997</v>
      </c>
      <c r="H337" s="79">
        <v>0</v>
      </c>
      <c r="I337" s="79">
        <v>140124.01800000001</v>
      </c>
      <c r="J337" s="79">
        <v>0</v>
      </c>
      <c r="K337" s="79">
        <v>30407.602999999999</v>
      </c>
      <c r="L337" s="79">
        <v>19205.141</v>
      </c>
      <c r="M337" s="79">
        <v>0</v>
      </c>
      <c r="N337" s="79">
        <v>0</v>
      </c>
      <c r="O337" s="79">
        <v>0</v>
      </c>
      <c r="P337" s="79">
        <v>0</v>
      </c>
      <c r="Q337" s="79">
        <v>7174.973</v>
      </c>
      <c r="R337" s="79">
        <v>0</v>
      </c>
      <c r="S337" s="79">
        <v>0</v>
      </c>
    </row>
    <row r="338" spans="1:19">
      <c r="A338" s="79" t="s">
        <v>462</v>
      </c>
      <c r="B338" s="80">
        <v>1456470000000</v>
      </c>
      <c r="C338" s="79">
        <v>923170.49199999997</v>
      </c>
      <c r="D338" s="79" t="s">
        <v>1010</v>
      </c>
      <c r="E338" s="79">
        <v>228236.78200000001</v>
      </c>
      <c r="F338" s="79">
        <v>379607.201</v>
      </c>
      <c r="G338" s="79">
        <v>90232.789000000004</v>
      </c>
      <c r="H338" s="79">
        <v>0</v>
      </c>
      <c r="I338" s="79">
        <v>167009.22399999999</v>
      </c>
      <c r="J338" s="79">
        <v>0</v>
      </c>
      <c r="K338" s="79">
        <v>31756.422999999999</v>
      </c>
      <c r="L338" s="79">
        <v>19205.141</v>
      </c>
      <c r="M338" s="79">
        <v>0</v>
      </c>
      <c r="N338" s="79">
        <v>0</v>
      </c>
      <c r="O338" s="79">
        <v>0</v>
      </c>
      <c r="P338" s="79">
        <v>0</v>
      </c>
      <c r="Q338" s="79">
        <v>7122.9340000000002</v>
      </c>
      <c r="R338" s="79">
        <v>0</v>
      </c>
      <c r="S338" s="79">
        <v>0</v>
      </c>
    </row>
    <row r="339" spans="1:19">
      <c r="A339" s="79" t="s">
        <v>851</v>
      </c>
      <c r="B339" s="80">
        <v>1457330000000</v>
      </c>
      <c r="C339" s="79">
        <v>920243.05</v>
      </c>
      <c r="D339" s="79" t="s">
        <v>1011</v>
      </c>
      <c r="E339" s="79">
        <v>228236.78200000001</v>
      </c>
      <c r="F339" s="79">
        <v>379607.201</v>
      </c>
      <c r="G339" s="79">
        <v>92234.157999999996</v>
      </c>
      <c r="H339" s="79">
        <v>0</v>
      </c>
      <c r="I339" s="79">
        <v>162212.16099999999</v>
      </c>
      <c r="J339" s="79">
        <v>0</v>
      </c>
      <c r="K339" s="79">
        <v>31326.081999999999</v>
      </c>
      <c r="L339" s="79">
        <v>19205.141</v>
      </c>
      <c r="M339" s="79">
        <v>0</v>
      </c>
      <c r="N339" s="79">
        <v>0</v>
      </c>
      <c r="O339" s="79">
        <v>0</v>
      </c>
      <c r="P339" s="79">
        <v>0</v>
      </c>
      <c r="Q339" s="79">
        <v>7421.5259999999998</v>
      </c>
      <c r="R339" s="79">
        <v>0</v>
      </c>
      <c r="S339" s="79">
        <v>0</v>
      </c>
    </row>
    <row r="340" spans="1:19">
      <c r="A340" s="79" t="s">
        <v>852</v>
      </c>
      <c r="B340" s="80">
        <v>1514270000000</v>
      </c>
      <c r="C340" s="79">
        <v>941647.41799999995</v>
      </c>
      <c r="D340" s="79" t="s">
        <v>932</v>
      </c>
      <c r="E340" s="79">
        <v>228236.78200000001</v>
      </c>
      <c r="F340" s="79">
        <v>379607.201</v>
      </c>
      <c r="G340" s="79">
        <v>91600.729000000007</v>
      </c>
      <c r="H340" s="79">
        <v>0</v>
      </c>
      <c r="I340" s="79">
        <v>183181.49100000001</v>
      </c>
      <c r="J340" s="79">
        <v>0</v>
      </c>
      <c r="K340" s="79">
        <v>32227.775000000001</v>
      </c>
      <c r="L340" s="79">
        <v>19205.141</v>
      </c>
      <c r="M340" s="79">
        <v>0</v>
      </c>
      <c r="N340" s="79">
        <v>0</v>
      </c>
      <c r="O340" s="79">
        <v>0</v>
      </c>
      <c r="P340" s="79">
        <v>0</v>
      </c>
      <c r="Q340" s="79">
        <v>7588.3010000000004</v>
      </c>
      <c r="R340" s="79">
        <v>0</v>
      </c>
      <c r="S340" s="79">
        <v>0</v>
      </c>
    </row>
    <row r="341" spans="1:19">
      <c r="A341" s="79" t="s">
        <v>853</v>
      </c>
      <c r="B341" s="80">
        <v>1570270000000</v>
      </c>
      <c r="C341" s="79">
        <v>936729.44900000002</v>
      </c>
      <c r="D341" s="79" t="s">
        <v>933</v>
      </c>
      <c r="E341" s="79">
        <v>228236.78200000001</v>
      </c>
      <c r="F341" s="79">
        <v>379607.201</v>
      </c>
      <c r="G341" s="79">
        <v>90725.54</v>
      </c>
      <c r="H341" s="79">
        <v>0</v>
      </c>
      <c r="I341" s="79">
        <v>179300.42800000001</v>
      </c>
      <c r="J341" s="79">
        <v>0</v>
      </c>
      <c r="K341" s="79">
        <v>32133.016</v>
      </c>
      <c r="L341" s="79">
        <v>19205.141</v>
      </c>
      <c r="M341" s="79">
        <v>0</v>
      </c>
      <c r="N341" s="79">
        <v>0</v>
      </c>
      <c r="O341" s="79">
        <v>0</v>
      </c>
      <c r="P341" s="79">
        <v>0</v>
      </c>
      <c r="Q341" s="79">
        <v>7521.3410000000003</v>
      </c>
      <c r="R341" s="79">
        <v>0</v>
      </c>
      <c r="S341" s="79">
        <v>0</v>
      </c>
    </row>
    <row r="342" spans="1:19">
      <c r="A342" s="79" t="s">
        <v>854</v>
      </c>
      <c r="B342" s="80">
        <v>1508150000000</v>
      </c>
      <c r="C342" s="79">
        <v>959132.77399999998</v>
      </c>
      <c r="D342" s="79" t="s">
        <v>934</v>
      </c>
      <c r="E342" s="79">
        <v>228236.78200000001</v>
      </c>
      <c r="F342" s="79">
        <v>379607.201</v>
      </c>
      <c r="G342" s="79">
        <v>97724.89</v>
      </c>
      <c r="H342" s="79">
        <v>0</v>
      </c>
      <c r="I342" s="79">
        <v>193819.28200000001</v>
      </c>
      <c r="J342" s="79">
        <v>0</v>
      </c>
      <c r="K342" s="79">
        <v>32783.184999999998</v>
      </c>
      <c r="L342" s="79">
        <v>19205.141</v>
      </c>
      <c r="M342" s="79">
        <v>0</v>
      </c>
      <c r="N342" s="79">
        <v>0</v>
      </c>
      <c r="O342" s="79">
        <v>0</v>
      </c>
      <c r="P342" s="79">
        <v>0</v>
      </c>
      <c r="Q342" s="79">
        <v>7756.2929999999997</v>
      </c>
      <c r="R342" s="79">
        <v>0</v>
      </c>
      <c r="S342" s="79">
        <v>0</v>
      </c>
    </row>
    <row r="343" spans="1:19">
      <c r="A343" s="79" t="s">
        <v>855</v>
      </c>
      <c r="B343" s="80">
        <v>1496700000000</v>
      </c>
      <c r="C343" s="79">
        <v>913934.22100000002</v>
      </c>
      <c r="D343" s="79" t="s">
        <v>1012</v>
      </c>
      <c r="E343" s="79">
        <v>228236.78200000001</v>
      </c>
      <c r="F343" s="79">
        <v>379607.201</v>
      </c>
      <c r="G343" s="79">
        <v>91677.698999999993</v>
      </c>
      <c r="H343" s="79">
        <v>0</v>
      </c>
      <c r="I343" s="79">
        <v>156428.253</v>
      </c>
      <c r="J343" s="79">
        <v>0</v>
      </c>
      <c r="K343" s="79">
        <v>31532.731</v>
      </c>
      <c r="L343" s="79">
        <v>19205.141</v>
      </c>
      <c r="M343" s="79">
        <v>0</v>
      </c>
      <c r="N343" s="79">
        <v>0</v>
      </c>
      <c r="O343" s="79">
        <v>0</v>
      </c>
      <c r="P343" s="79">
        <v>0</v>
      </c>
      <c r="Q343" s="79">
        <v>7246.415</v>
      </c>
      <c r="R343" s="79">
        <v>0</v>
      </c>
      <c r="S343" s="79">
        <v>0</v>
      </c>
    </row>
    <row r="344" spans="1:19">
      <c r="A344" s="79" t="s">
        <v>856</v>
      </c>
      <c r="B344" s="80">
        <v>1359800000000</v>
      </c>
      <c r="C344" s="79">
        <v>896609.576</v>
      </c>
      <c r="D344" s="79" t="s">
        <v>936</v>
      </c>
      <c r="E344" s="79">
        <v>228236.78200000001</v>
      </c>
      <c r="F344" s="79">
        <v>379607.201</v>
      </c>
      <c r="G344" s="79">
        <v>90358.115999999995</v>
      </c>
      <c r="H344" s="79">
        <v>0</v>
      </c>
      <c r="I344" s="79">
        <v>141212.068</v>
      </c>
      <c r="J344" s="79">
        <v>0</v>
      </c>
      <c r="K344" s="79">
        <v>31067.601999999999</v>
      </c>
      <c r="L344" s="79">
        <v>19205.141</v>
      </c>
      <c r="M344" s="79">
        <v>0</v>
      </c>
      <c r="N344" s="79">
        <v>0</v>
      </c>
      <c r="O344" s="79">
        <v>0</v>
      </c>
      <c r="P344" s="79">
        <v>0</v>
      </c>
      <c r="Q344" s="79">
        <v>6922.6670000000004</v>
      </c>
      <c r="R344" s="79">
        <v>0</v>
      </c>
      <c r="S344" s="79">
        <v>0</v>
      </c>
    </row>
    <row r="345" spans="1:19">
      <c r="A345" s="79" t="s">
        <v>857</v>
      </c>
      <c r="B345" s="80">
        <v>1272160000000</v>
      </c>
      <c r="C345" s="79">
        <v>847338.80599999998</v>
      </c>
      <c r="D345" s="79" t="s">
        <v>1013</v>
      </c>
      <c r="E345" s="79">
        <v>228236.78200000001</v>
      </c>
      <c r="F345" s="79">
        <v>379607.201</v>
      </c>
      <c r="G345" s="79">
        <v>89129.028000000006</v>
      </c>
      <c r="H345" s="79">
        <v>0</v>
      </c>
      <c r="I345" s="79">
        <v>95280.686000000002</v>
      </c>
      <c r="J345" s="79">
        <v>0</v>
      </c>
      <c r="K345" s="79">
        <v>29115.050999999999</v>
      </c>
      <c r="L345" s="79">
        <v>19205.141</v>
      </c>
      <c r="M345" s="79">
        <v>0</v>
      </c>
      <c r="N345" s="79">
        <v>0</v>
      </c>
      <c r="O345" s="79">
        <v>0</v>
      </c>
      <c r="P345" s="79">
        <v>0</v>
      </c>
      <c r="Q345" s="79">
        <v>6764.9160000000002</v>
      </c>
      <c r="R345" s="79">
        <v>0</v>
      </c>
      <c r="S345" s="79">
        <v>0</v>
      </c>
    </row>
    <row r="346" spans="1:19">
      <c r="A346" s="79"/>
      <c r="B346" s="79"/>
      <c r="C346" s="79"/>
      <c r="D346" s="79"/>
      <c r="E346" s="79"/>
      <c r="F346" s="79"/>
      <c r="G346" s="79"/>
      <c r="H346" s="79"/>
      <c r="I346" s="79"/>
      <c r="J346" s="79"/>
      <c r="K346" s="79"/>
      <c r="L346" s="79"/>
      <c r="M346" s="79"/>
      <c r="N346" s="79"/>
      <c r="O346" s="79"/>
      <c r="P346" s="79"/>
      <c r="Q346" s="79"/>
      <c r="R346" s="79"/>
      <c r="S346" s="79"/>
    </row>
    <row r="347" spans="1:19">
      <c r="A347" s="79" t="s">
        <v>858</v>
      </c>
      <c r="B347" s="80">
        <v>16806300000000</v>
      </c>
      <c r="C347" s="79"/>
      <c r="D347" s="79"/>
      <c r="E347" s="79"/>
      <c r="F347" s="79"/>
      <c r="G347" s="79"/>
      <c r="H347" s="79"/>
      <c r="I347" s="79"/>
      <c r="J347" s="79">
        <v>0</v>
      </c>
      <c r="K347" s="79"/>
      <c r="L347" s="79"/>
      <c r="M347" s="79">
        <v>0</v>
      </c>
      <c r="N347" s="79">
        <v>0</v>
      </c>
      <c r="O347" s="79">
        <v>0</v>
      </c>
      <c r="P347" s="79">
        <v>0</v>
      </c>
      <c r="Q347" s="79"/>
      <c r="R347" s="79">
        <v>0</v>
      </c>
      <c r="S347" s="79">
        <v>0</v>
      </c>
    </row>
    <row r="348" spans="1:19">
      <c r="A348" s="79" t="s">
        <v>859</v>
      </c>
      <c r="B348" s="80">
        <v>1214580000000</v>
      </c>
      <c r="C348" s="79">
        <v>846383.00399999996</v>
      </c>
      <c r="D348" s="79"/>
      <c r="E348" s="79">
        <v>228236.78200000001</v>
      </c>
      <c r="F348" s="79">
        <v>379607.201</v>
      </c>
      <c r="G348" s="79">
        <v>89129.028000000006</v>
      </c>
      <c r="H348" s="79">
        <v>0</v>
      </c>
      <c r="I348" s="79">
        <v>93510.576000000001</v>
      </c>
      <c r="J348" s="79">
        <v>0</v>
      </c>
      <c r="K348" s="79">
        <v>28773.072</v>
      </c>
      <c r="L348" s="79">
        <v>19205.141</v>
      </c>
      <c r="M348" s="79">
        <v>0</v>
      </c>
      <c r="N348" s="79">
        <v>0</v>
      </c>
      <c r="O348" s="79">
        <v>0</v>
      </c>
      <c r="P348" s="79">
        <v>0</v>
      </c>
      <c r="Q348" s="79">
        <v>6764.9160000000002</v>
      </c>
      <c r="R348" s="79">
        <v>0</v>
      </c>
      <c r="S348" s="79">
        <v>0</v>
      </c>
    </row>
    <row r="349" spans="1:19">
      <c r="A349" s="79" t="s">
        <v>860</v>
      </c>
      <c r="B349" s="80">
        <v>1570270000000</v>
      </c>
      <c r="C349" s="79">
        <v>959132.77399999998</v>
      </c>
      <c r="D349" s="79"/>
      <c r="E349" s="79">
        <v>228236.78200000001</v>
      </c>
      <c r="F349" s="79">
        <v>379607.201</v>
      </c>
      <c r="G349" s="79">
        <v>97724.89</v>
      </c>
      <c r="H349" s="79">
        <v>0</v>
      </c>
      <c r="I349" s="79">
        <v>193819.28200000001</v>
      </c>
      <c r="J349" s="79">
        <v>0</v>
      </c>
      <c r="K349" s="79">
        <v>32783.184999999998</v>
      </c>
      <c r="L349" s="79">
        <v>19205.141</v>
      </c>
      <c r="M349" s="79">
        <v>0</v>
      </c>
      <c r="N349" s="79">
        <v>0</v>
      </c>
      <c r="O349" s="79">
        <v>0</v>
      </c>
      <c r="P349" s="79">
        <v>0</v>
      </c>
      <c r="Q349" s="79">
        <v>7756.2929999999997</v>
      </c>
      <c r="R349" s="79">
        <v>0</v>
      </c>
      <c r="S349" s="79">
        <v>0</v>
      </c>
    </row>
    <row r="350" spans="1:19">
      <c r="A350"/>
      <c r="B350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</row>
    <row r="351" spans="1:19">
      <c r="A351" s="78"/>
      <c r="B351" s="79" t="s">
        <v>889</v>
      </c>
      <c r="C351" s="79" t="s">
        <v>890</v>
      </c>
      <c r="D351" s="79" t="s">
        <v>452</v>
      </c>
      <c r="E351" s="79" t="s">
        <v>453</v>
      </c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</row>
    <row r="352" spans="1:19">
      <c r="A352" s="79" t="s">
        <v>891</v>
      </c>
      <c r="B352" s="79">
        <v>617363.44999999995</v>
      </c>
      <c r="C352" s="79">
        <v>167566.20000000001</v>
      </c>
      <c r="D352" s="79">
        <v>0</v>
      </c>
      <c r="E352" s="79">
        <v>784929.65</v>
      </c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</row>
    <row r="353" spans="1:19">
      <c r="A353" s="79" t="s">
        <v>892</v>
      </c>
      <c r="B353" s="79">
        <v>27.53</v>
      </c>
      <c r="C353" s="79">
        <v>7.47</v>
      </c>
      <c r="D353" s="79">
        <v>0</v>
      </c>
      <c r="E353" s="79">
        <v>35.01</v>
      </c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</row>
    <row r="354" spans="1:19">
      <c r="A354" s="79" t="s">
        <v>893</v>
      </c>
      <c r="B354" s="79">
        <v>27.53</v>
      </c>
      <c r="C354" s="79">
        <v>7.47</v>
      </c>
      <c r="D354" s="79">
        <v>0</v>
      </c>
      <c r="E354" s="79">
        <v>35.01</v>
      </c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</row>
    <row r="355" spans="1:19">
      <c r="A355" s="75"/>
      <c r="B355" s="77"/>
      <c r="C355" s="77"/>
      <c r="D355" s="77"/>
      <c r="E355" s="75"/>
      <c r="F355" s="77"/>
    </row>
    <row r="356" spans="1:19">
      <c r="A356" s="75"/>
      <c r="B356" s="77"/>
      <c r="C356" s="77"/>
      <c r="D356" s="77"/>
      <c r="E356" s="75"/>
      <c r="F356" s="77"/>
    </row>
    <row r="357" spans="1:19">
      <c r="A357" s="75"/>
      <c r="B357" s="77"/>
      <c r="C357" s="77"/>
      <c r="D357" s="77"/>
      <c r="E357" s="75"/>
      <c r="F357" s="77"/>
    </row>
    <row r="358" spans="1:19">
      <c r="A358" s="75"/>
      <c r="B358" s="77"/>
      <c r="C358" s="77"/>
      <c r="D358" s="77"/>
      <c r="E358" s="75"/>
      <c r="F358" s="77"/>
    </row>
    <row r="359" spans="1:19">
      <c r="A359" s="75"/>
      <c r="B359" s="77"/>
      <c r="C359" s="77"/>
      <c r="D359" s="77"/>
      <c r="E359" s="75"/>
      <c r="F359" s="77"/>
    </row>
    <row r="360" spans="1:19">
      <c r="A360" s="75"/>
      <c r="B360" s="77"/>
      <c r="C360" s="77"/>
      <c r="D360" s="77"/>
      <c r="E360" s="75"/>
      <c r="F360" s="77"/>
    </row>
    <row r="361" spans="1:19">
      <c r="A361" s="75"/>
      <c r="B361" s="77"/>
      <c r="C361" s="77"/>
      <c r="D361" s="77"/>
      <c r="E361" s="75"/>
      <c r="F361" s="77"/>
    </row>
    <row r="362" spans="1:19">
      <c r="A362" s="75"/>
      <c r="B362" s="77"/>
      <c r="C362" s="77"/>
      <c r="D362" s="77"/>
      <c r="E362" s="75"/>
      <c r="F362" s="77"/>
    </row>
    <row r="363" spans="1:19">
      <c r="A363" s="75"/>
      <c r="B363" s="77"/>
      <c r="C363" s="77"/>
      <c r="D363" s="77"/>
      <c r="E363" s="75"/>
      <c r="F363" s="77"/>
    </row>
    <row r="364" spans="1:19">
      <c r="A364" s="75"/>
      <c r="B364" s="75"/>
      <c r="C364" s="75"/>
      <c r="D364" s="75"/>
      <c r="E364" s="75"/>
      <c r="F364" s="75"/>
    </row>
    <row r="365" spans="1:19">
      <c r="A365" s="75"/>
      <c r="B365" s="77"/>
      <c r="C365" s="77"/>
      <c r="D365" s="77"/>
      <c r="E365" s="75"/>
      <c r="F365" s="77"/>
    </row>
    <row r="366" spans="1:19">
      <c r="A366" s="75"/>
      <c r="B366" s="77"/>
      <c r="C366" s="77"/>
      <c r="D366" s="77"/>
      <c r="E366" s="75"/>
      <c r="F366" s="77"/>
    </row>
    <row r="367" spans="1:19">
      <c r="A367" s="75"/>
      <c r="B367" s="77"/>
      <c r="C367" s="77"/>
      <c r="D367" s="77"/>
      <c r="E367" s="75"/>
      <c r="F367" s="77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14"/>
  <dimension ref="A1:S367"/>
  <sheetViews>
    <sheetView workbookViewId="0"/>
  </sheetViews>
  <sheetFormatPr defaultRowHeight="10.5"/>
  <cols>
    <col min="1" max="1" width="51.5" style="76" customWidth="1"/>
    <col min="2" max="2" width="31" style="76" customWidth="1"/>
    <col min="3" max="3" width="33.6640625" style="76" customWidth="1"/>
    <col min="4" max="4" width="38.6640625" style="76" customWidth="1"/>
    <col min="5" max="5" width="45.6640625" style="76" customWidth="1"/>
    <col min="6" max="6" width="50" style="76" customWidth="1"/>
    <col min="7" max="7" width="43.6640625" style="76" customWidth="1"/>
    <col min="8" max="8" width="38.33203125" style="76" customWidth="1"/>
    <col min="9" max="9" width="41.83203125" style="76" customWidth="1"/>
    <col min="10" max="10" width="45.83203125" style="76" customWidth="1"/>
    <col min="11" max="11" width="36.5" style="76" customWidth="1"/>
    <col min="12" max="12" width="45.33203125" style="76" customWidth="1"/>
    <col min="13" max="13" width="50.1640625" style="76" customWidth="1"/>
    <col min="14" max="15" width="44.83203125" style="76" customWidth="1"/>
    <col min="16" max="16" width="45.33203125" style="76" customWidth="1"/>
    <col min="17" max="17" width="45.1640625" style="76" customWidth="1"/>
    <col min="18" max="18" width="42.6640625" style="76" customWidth="1"/>
    <col min="19" max="19" width="48.1640625" style="76" customWidth="1"/>
    <col min="20" max="16384" width="9.33203125" style="76"/>
  </cols>
  <sheetData>
    <row r="1" spans="1:19">
      <c r="A1" s="78"/>
      <c r="B1" s="79" t="s">
        <v>489</v>
      </c>
      <c r="C1" s="79" t="s">
        <v>490</v>
      </c>
      <c r="D1" s="79" t="s">
        <v>491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79" t="s">
        <v>492</v>
      </c>
      <c r="B2" s="79">
        <v>41365.69</v>
      </c>
      <c r="C2" s="79">
        <v>1844.85</v>
      </c>
      <c r="D2" s="79">
        <v>1844.85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79" t="s">
        <v>493</v>
      </c>
      <c r="B3" s="79">
        <v>41365.69</v>
      </c>
      <c r="C3" s="79">
        <v>1844.85</v>
      </c>
      <c r="D3" s="79">
        <v>1844.85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79" t="s">
        <v>494</v>
      </c>
      <c r="B4" s="79">
        <v>94563.16</v>
      </c>
      <c r="C4" s="79">
        <v>4217.38</v>
      </c>
      <c r="D4" s="79">
        <v>4217.38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79" t="s">
        <v>495</v>
      </c>
      <c r="B5" s="79">
        <v>94563.16</v>
      </c>
      <c r="C5" s="79">
        <v>4217.38</v>
      </c>
      <c r="D5" s="79">
        <v>4217.38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78"/>
      <c r="B7" s="79" t="s">
        <v>496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79" t="s">
        <v>497</v>
      </c>
      <c r="B8" s="79">
        <v>22422.240000000002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79" t="s">
        <v>498</v>
      </c>
      <c r="B9" s="79">
        <v>22422.240000000002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79" t="s">
        <v>499</v>
      </c>
      <c r="B10" s="79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78"/>
      <c r="B12" s="79" t="s">
        <v>500</v>
      </c>
      <c r="C12" s="79" t="s">
        <v>501</v>
      </c>
      <c r="D12" s="79" t="s">
        <v>502</v>
      </c>
      <c r="E12" s="79" t="s">
        <v>503</v>
      </c>
      <c r="F12" s="79" t="s">
        <v>504</v>
      </c>
      <c r="G12" s="79" t="s">
        <v>505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79" t="s">
        <v>356</v>
      </c>
      <c r="B13" s="79">
        <v>0</v>
      </c>
      <c r="C13" s="79">
        <v>18739.64</v>
      </c>
      <c r="D13" s="79">
        <v>0</v>
      </c>
      <c r="E13" s="79">
        <v>0</v>
      </c>
      <c r="F13" s="79">
        <v>0</v>
      </c>
      <c r="G13" s="79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79" t="s">
        <v>357</v>
      </c>
      <c r="B14" s="79">
        <v>4079.07</v>
      </c>
      <c r="C14" s="79">
        <v>0</v>
      </c>
      <c r="D14" s="79">
        <v>0</v>
      </c>
      <c r="E14" s="79">
        <v>0</v>
      </c>
      <c r="F14" s="79">
        <v>0</v>
      </c>
      <c r="G14" s="79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79" t="s">
        <v>365</v>
      </c>
      <c r="B15" s="79">
        <v>4029.97</v>
      </c>
      <c r="C15" s="79">
        <v>0</v>
      </c>
      <c r="D15" s="79">
        <v>0</v>
      </c>
      <c r="E15" s="79">
        <v>0</v>
      </c>
      <c r="F15" s="79">
        <v>0</v>
      </c>
      <c r="G15" s="79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79" t="s">
        <v>366</v>
      </c>
      <c r="B16" s="79">
        <v>0</v>
      </c>
      <c r="C16" s="79">
        <v>0</v>
      </c>
      <c r="D16" s="79">
        <v>0</v>
      </c>
      <c r="E16" s="79">
        <v>0</v>
      </c>
      <c r="F16" s="79">
        <v>0</v>
      </c>
      <c r="G16" s="79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79" t="s">
        <v>367</v>
      </c>
      <c r="B17" s="79">
        <v>7000.33</v>
      </c>
      <c r="C17" s="79">
        <v>2037.6</v>
      </c>
      <c r="D17" s="79">
        <v>0</v>
      </c>
      <c r="E17" s="79">
        <v>0</v>
      </c>
      <c r="F17" s="79">
        <v>0</v>
      </c>
      <c r="G17" s="79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79" t="s">
        <v>368</v>
      </c>
      <c r="B18" s="79">
        <v>0</v>
      </c>
      <c r="C18" s="79">
        <v>0</v>
      </c>
      <c r="D18" s="79">
        <v>0</v>
      </c>
      <c r="E18" s="79">
        <v>0</v>
      </c>
      <c r="F18" s="79">
        <v>0</v>
      </c>
      <c r="G18" s="79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79" t="s">
        <v>369</v>
      </c>
      <c r="B19" s="79">
        <v>2557.5300000000002</v>
      </c>
      <c r="C19" s="79">
        <v>0</v>
      </c>
      <c r="D19" s="79">
        <v>0</v>
      </c>
      <c r="E19" s="79">
        <v>0</v>
      </c>
      <c r="F19" s="79">
        <v>0</v>
      </c>
      <c r="G19" s="79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79" t="s">
        <v>370</v>
      </c>
      <c r="B20" s="79">
        <v>1257.3499999999999</v>
      </c>
      <c r="C20" s="79">
        <v>0</v>
      </c>
      <c r="D20" s="79">
        <v>0</v>
      </c>
      <c r="E20" s="79">
        <v>0</v>
      </c>
      <c r="F20" s="79">
        <v>0</v>
      </c>
      <c r="G20" s="79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79" t="s">
        <v>371</v>
      </c>
      <c r="B21" s="79">
        <v>761.07</v>
      </c>
      <c r="C21" s="79">
        <v>0</v>
      </c>
      <c r="D21" s="79">
        <v>0</v>
      </c>
      <c r="E21" s="79">
        <v>0</v>
      </c>
      <c r="F21" s="79">
        <v>0</v>
      </c>
      <c r="G21" s="79">
        <v>16731.2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79" t="s">
        <v>372</v>
      </c>
      <c r="B22" s="79">
        <v>5.76</v>
      </c>
      <c r="C22" s="79">
        <v>0</v>
      </c>
      <c r="D22" s="79">
        <v>0</v>
      </c>
      <c r="E22" s="79">
        <v>0</v>
      </c>
      <c r="F22" s="79">
        <v>0</v>
      </c>
      <c r="G22" s="79">
        <v>575.76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79" t="s">
        <v>351</v>
      </c>
      <c r="B23" s="79">
        <v>0</v>
      </c>
      <c r="C23" s="79">
        <v>0</v>
      </c>
      <c r="D23" s="79">
        <v>0</v>
      </c>
      <c r="E23" s="79">
        <v>0</v>
      </c>
      <c r="F23" s="79">
        <v>0</v>
      </c>
      <c r="G23" s="79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79" t="s">
        <v>373</v>
      </c>
      <c r="B24" s="79">
        <v>0</v>
      </c>
      <c r="C24" s="79">
        <v>704.46</v>
      </c>
      <c r="D24" s="79">
        <v>0</v>
      </c>
      <c r="E24" s="79">
        <v>0</v>
      </c>
      <c r="F24" s="79">
        <v>0</v>
      </c>
      <c r="G24" s="79">
        <v>4037.86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79" t="s">
        <v>374</v>
      </c>
      <c r="B25" s="79">
        <v>192.9</v>
      </c>
      <c r="C25" s="79">
        <v>0</v>
      </c>
      <c r="D25" s="79">
        <v>0</v>
      </c>
      <c r="E25" s="79">
        <v>0</v>
      </c>
      <c r="F25" s="79">
        <v>0</v>
      </c>
      <c r="G25" s="79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79" t="s">
        <v>375</v>
      </c>
      <c r="B26" s="79">
        <v>0</v>
      </c>
      <c r="C26" s="79">
        <v>0</v>
      </c>
      <c r="D26" s="79">
        <v>0</v>
      </c>
      <c r="E26" s="79">
        <v>0</v>
      </c>
      <c r="F26" s="79">
        <v>0</v>
      </c>
      <c r="G26" s="79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79"/>
      <c r="B27" s="79"/>
      <c r="C27" s="79"/>
      <c r="D27" s="79"/>
      <c r="E27" s="79"/>
      <c r="F27" s="79"/>
      <c r="G27" s="79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79" t="s">
        <v>376</v>
      </c>
      <c r="B28" s="79">
        <v>19883.990000000002</v>
      </c>
      <c r="C28" s="79">
        <v>21481.7</v>
      </c>
      <c r="D28" s="79">
        <v>0</v>
      </c>
      <c r="E28" s="79">
        <v>0</v>
      </c>
      <c r="F28" s="79">
        <v>0</v>
      </c>
      <c r="G28" s="79">
        <v>21344.82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78"/>
      <c r="B30" s="79" t="s">
        <v>496</v>
      </c>
      <c r="C30" s="79" t="s">
        <v>43</v>
      </c>
      <c r="D30" s="79" t="s">
        <v>506</v>
      </c>
      <c r="E30" s="79" t="s">
        <v>507</v>
      </c>
      <c r="F30" s="79" t="s">
        <v>508</v>
      </c>
      <c r="G30" s="79" t="s">
        <v>509</v>
      </c>
      <c r="H30" s="79" t="s">
        <v>510</v>
      </c>
      <c r="I30" s="79" t="s">
        <v>511</v>
      </c>
      <c r="J30" s="79" t="s">
        <v>512</v>
      </c>
      <c r="K30"/>
      <c r="L30"/>
      <c r="M30"/>
      <c r="N30"/>
      <c r="O30"/>
      <c r="P30"/>
      <c r="Q30"/>
      <c r="R30"/>
      <c r="S30"/>
    </row>
    <row r="31" spans="1:19">
      <c r="A31" s="79" t="s">
        <v>513</v>
      </c>
      <c r="B31" s="79">
        <v>3739.35</v>
      </c>
      <c r="C31" s="79" t="s">
        <v>50</v>
      </c>
      <c r="D31" s="79">
        <v>9120.27</v>
      </c>
      <c r="E31" s="79">
        <v>1</v>
      </c>
      <c r="F31" s="79">
        <v>0</v>
      </c>
      <c r="G31" s="79">
        <v>0</v>
      </c>
      <c r="H31" s="79">
        <v>10.76</v>
      </c>
      <c r="I31" s="79">
        <v>37.17</v>
      </c>
      <c r="J31" s="79">
        <v>8.07</v>
      </c>
      <c r="K31"/>
      <c r="L31"/>
      <c r="M31"/>
      <c r="N31"/>
      <c r="O31"/>
      <c r="P31"/>
      <c r="Q31"/>
      <c r="R31"/>
      <c r="S31"/>
    </row>
    <row r="32" spans="1:19">
      <c r="A32" s="79" t="s">
        <v>514</v>
      </c>
      <c r="B32" s="79">
        <v>27.87</v>
      </c>
      <c r="C32" s="79" t="s">
        <v>50</v>
      </c>
      <c r="D32" s="79">
        <v>118.96</v>
      </c>
      <c r="E32" s="79">
        <v>4</v>
      </c>
      <c r="F32" s="79">
        <v>26.02</v>
      </c>
      <c r="G32" s="79">
        <v>0</v>
      </c>
      <c r="H32" s="79">
        <v>29.05</v>
      </c>
      <c r="I32" s="79">
        <v>13.93</v>
      </c>
      <c r="J32" s="79">
        <v>32.28</v>
      </c>
      <c r="K32"/>
      <c r="L32"/>
      <c r="M32"/>
      <c r="N32"/>
      <c r="O32"/>
      <c r="P32"/>
      <c r="Q32"/>
      <c r="R32"/>
      <c r="S32"/>
    </row>
    <row r="33" spans="1:19">
      <c r="A33" s="79" t="s">
        <v>515</v>
      </c>
      <c r="B33" s="79">
        <v>27.87</v>
      </c>
      <c r="C33" s="79" t="s">
        <v>50</v>
      </c>
      <c r="D33" s="79">
        <v>118.96</v>
      </c>
      <c r="E33" s="79">
        <v>1</v>
      </c>
      <c r="F33" s="79">
        <v>45.53</v>
      </c>
      <c r="G33" s="79">
        <v>0</v>
      </c>
      <c r="H33" s="79">
        <v>29.05</v>
      </c>
      <c r="I33" s="79">
        <v>13.93</v>
      </c>
      <c r="J33" s="79">
        <v>32.28</v>
      </c>
      <c r="K33"/>
      <c r="L33"/>
      <c r="M33"/>
      <c r="N33"/>
      <c r="O33"/>
      <c r="P33"/>
      <c r="Q33"/>
      <c r="R33"/>
      <c r="S33"/>
    </row>
    <row r="34" spans="1:19">
      <c r="A34" s="79" t="s">
        <v>516</v>
      </c>
      <c r="B34" s="79">
        <v>27.87</v>
      </c>
      <c r="C34" s="79" t="s">
        <v>50</v>
      </c>
      <c r="D34" s="79">
        <v>118.96</v>
      </c>
      <c r="E34" s="79">
        <v>4</v>
      </c>
      <c r="F34" s="79">
        <v>19.510000000000002</v>
      </c>
      <c r="G34" s="79">
        <v>0</v>
      </c>
      <c r="H34" s="79">
        <v>29.05</v>
      </c>
      <c r="I34" s="79">
        <v>13.93</v>
      </c>
      <c r="J34" s="79">
        <v>32.28</v>
      </c>
      <c r="K34"/>
      <c r="L34"/>
      <c r="M34"/>
      <c r="N34"/>
      <c r="O34"/>
      <c r="P34"/>
      <c r="Q34"/>
      <c r="R34"/>
      <c r="S34"/>
    </row>
    <row r="35" spans="1:19">
      <c r="A35" s="79" t="s">
        <v>517</v>
      </c>
      <c r="B35" s="79">
        <v>27.87</v>
      </c>
      <c r="C35" s="79" t="s">
        <v>50</v>
      </c>
      <c r="D35" s="79">
        <v>118.96</v>
      </c>
      <c r="E35" s="79">
        <v>1</v>
      </c>
      <c r="F35" s="79">
        <v>45.53</v>
      </c>
      <c r="G35" s="79">
        <v>0</v>
      </c>
      <c r="H35" s="79">
        <v>29.05</v>
      </c>
      <c r="I35" s="79">
        <v>13.93</v>
      </c>
      <c r="J35" s="79">
        <v>32.28</v>
      </c>
      <c r="K35"/>
      <c r="L35"/>
      <c r="M35"/>
      <c r="N35"/>
      <c r="O35"/>
      <c r="P35"/>
      <c r="Q35"/>
      <c r="R35"/>
      <c r="S35"/>
    </row>
    <row r="36" spans="1:19">
      <c r="A36" s="79" t="s">
        <v>518</v>
      </c>
      <c r="B36" s="79">
        <v>27.87</v>
      </c>
      <c r="C36" s="79" t="s">
        <v>50</v>
      </c>
      <c r="D36" s="79">
        <v>118.96</v>
      </c>
      <c r="E36" s="79">
        <v>4</v>
      </c>
      <c r="F36" s="79">
        <v>26.02</v>
      </c>
      <c r="G36" s="79">
        <v>0</v>
      </c>
      <c r="H36" s="79">
        <v>29.05</v>
      </c>
      <c r="I36" s="79">
        <v>13.93</v>
      </c>
      <c r="J36" s="79">
        <v>32.28</v>
      </c>
      <c r="K36"/>
      <c r="L36"/>
      <c r="M36"/>
      <c r="N36"/>
      <c r="O36"/>
      <c r="P36"/>
      <c r="Q36"/>
      <c r="R36"/>
      <c r="S36"/>
    </row>
    <row r="37" spans="1:19">
      <c r="A37" s="79" t="s">
        <v>519</v>
      </c>
      <c r="B37" s="79">
        <v>13.94</v>
      </c>
      <c r="C37" s="79" t="s">
        <v>50</v>
      </c>
      <c r="D37" s="79">
        <v>59.5</v>
      </c>
      <c r="E37" s="79">
        <v>4</v>
      </c>
      <c r="F37" s="79">
        <v>13.01</v>
      </c>
      <c r="G37" s="79">
        <v>2.96</v>
      </c>
      <c r="H37" s="79">
        <v>11.84</v>
      </c>
      <c r="I37" s="79">
        <v>13.95</v>
      </c>
      <c r="J37" s="79">
        <v>8.07</v>
      </c>
      <c r="K37"/>
      <c r="L37"/>
      <c r="M37"/>
      <c r="N37"/>
      <c r="O37"/>
      <c r="P37"/>
      <c r="Q37"/>
      <c r="R37"/>
      <c r="S37"/>
    </row>
    <row r="38" spans="1:19">
      <c r="A38" s="79" t="s">
        <v>520</v>
      </c>
      <c r="B38" s="79">
        <v>1474.81</v>
      </c>
      <c r="C38" s="79" t="s">
        <v>50</v>
      </c>
      <c r="D38" s="79">
        <v>6294.92</v>
      </c>
      <c r="E38" s="79">
        <v>1</v>
      </c>
      <c r="F38" s="79">
        <v>409.78</v>
      </c>
      <c r="G38" s="79">
        <v>62.63</v>
      </c>
      <c r="H38" s="79">
        <v>13.99</v>
      </c>
      <c r="I38" s="79">
        <v>18.59</v>
      </c>
      <c r="J38" s="79">
        <v>1.08</v>
      </c>
      <c r="K38"/>
      <c r="L38"/>
      <c r="M38"/>
      <c r="N38"/>
      <c r="O38"/>
      <c r="P38"/>
      <c r="Q38"/>
      <c r="R38"/>
      <c r="S38"/>
    </row>
    <row r="39" spans="1:19">
      <c r="A39" s="79" t="s">
        <v>521</v>
      </c>
      <c r="B39" s="79">
        <v>569.03</v>
      </c>
      <c r="C39" s="79" t="s">
        <v>50</v>
      </c>
      <c r="D39" s="79">
        <v>2428.79</v>
      </c>
      <c r="E39" s="79">
        <v>1</v>
      </c>
      <c r="F39" s="79">
        <v>91.07</v>
      </c>
      <c r="G39" s="79">
        <v>0</v>
      </c>
      <c r="H39" s="79">
        <v>10.76</v>
      </c>
      <c r="I39" s="79">
        <v>92.59</v>
      </c>
      <c r="J39" s="79">
        <v>0</v>
      </c>
      <c r="K39"/>
      <c r="L39"/>
      <c r="M39"/>
      <c r="N39"/>
      <c r="O39"/>
      <c r="P39"/>
      <c r="Q39"/>
      <c r="R39"/>
      <c r="S39"/>
    </row>
    <row r="40" spans="1:19">
      <c r="A40" s="79" t="s">
        <v>522</v>
      </c>
      <c r="B40" s="79">
        <v>1235.6099999999999</v>
      </c>
      <c r="C40" s="79" t="s">
        <v>50</v>
      </c>
      <c r="D40" s="79">
        <v>5273.95</v>
      </c>
      <c r="E40" s="79">
        <v>1</v>
      </c>
      <c r="F40" s="79">
        <v>110.58</v>
      </c>
      <c r="G40" s="79">
        <v>30.42</v>
      </c>
      <c r="H40" s="79">
        <v>10.76</v>
      </c>
      <c r="I40" s="79">
        <v>46.51</v>
      </c>
      <c r="J40" s="79">
        <v>8.07</v>
      </c>
      <c r="K40"/>
      <c r="L40"/>
      <c r="M40"/>
      <c r="N40"/>
      <c r="O40"/>
      <c r="P40"/>
      <c r="Q40"/>
      <c r="R40"/>
      <c r="S40"/>
    </row>
    <row r="41" spans="1:19">
      <c r="A41" s="79" t="s">
        <v>523</v>
      </c>
      <c r="B41" s="79">
        <v>55.74</v>
      </c>
      <c r="C41" s="79" t="s">
        <v>50</v>
      </c>
      <c r="D41" s="79">
        <v>237.91</v>
      </c>
      <c r="E41" s="79">
        <v>1</v>
      </c>
      <c r="F41" s="79">
        <v>65.05</v>
      </c>
      <c r="G41" s="79">
        <v>0</v>
      </c>
      <c r="H41" s="79">
        <v>23.67</v>
      </c>
      <c r="I41" s="79">
        <v>18.59</v>
      </c>
      <c r="J41" s="79">
        <v>53.8</v>
      </c>
      <c r="K41"/>
      <c r="L41"/>
      <c r="M41"/>
      <c r="N41"/>
      <c r="O41"/>
      <c r="P41"/>
      <c r="Q41"/>
      <c r="R41"/>
      <c r="S41"/>
    </row>
    <row r="42" spans="1:19">
      <c r="A42" s="79" t="s">
        <v>524</v>
      </c>
      <c r="B42" s="79">
        <v>55.74</v>
      </c>
      <c r="C42" s="79" t="s">
        <v>50</v>
      </c>
      <c r="D42" s="79">
        <v>237.91</v>
      </c>
      <c r="E42" s="79">
        <v>5</v>
      </c>
      <c r="F42" s="79">
        <v>26.02</v>
      </c>
      <c r="G42" s="79">
        <v>0</v>
      </c>
      <c r="H42" s="79">
        <v>23.67</v>
      </c>
      <c r="I42" s="79">
        <v>18.59</v>
      </c>
      <c r="J42" s="79">
        <v>53.8</v>
      </c>
      <c r="K42"/>
      <c r="L42"/>
      <c r="M42"/>
      <c r="N42"/>
      <c r="O42"/>
      <c r="P42"/>
      <c r="Q42"/>
      <c r="R42"/>
      <c r="S42"/>
    </row>
    <row r="43" spans="1:19">
      <c r="A43" s="79" t="s">
        <v>525</v>
      </c>
      <c r="B43" s="79">
        <v>55.74</v>
      </c>
      <c r="C43" s="79" t="s">
        <v>50</v>
      </c>
      <c r="D43" s="79">
        <v>237.91</v>
      </c>
      <c r="E43" s="79">
        <v>1</v>
      </c>
      <c r="F43" s="79">
        <v>39.03</v>
      </c>
      <c r="G43" s="79">
        <v>0</v>
      </c>
      <c r="H43" s="79">
        <v>23.67</v>
      </c>
      <c r="I43" s="79">
        <v>18.59</v>
      </c>
      <c r="J43" s="79">
        <v>53.8</v>
      </c>
      <c r="K43"/>
      <c r="L43"/>
      <c r="M43"/>
      <c r="N43"/>
      <c r="O43"/>
      <c r="P43"/>
      <c r="Q43"/>
      <c r="R43"/>
      <c r="S43"/>
    </row>
    <row r="44" spans="1:19">
      <c r="A44" s="79" t="s">
        <v>526</v>
      </c>
      <c r="B44" s="79">
        <v>222.97</v>
      </c>
      <c r="C44" s="79" t="s">
        <v>50</v>
      </c>
      <c r="D44" s="79">
        <v>951.7</v>
      </c>
      <c r="E44" s="79">
        <v>1</v>
      </c>
      <c r="F44" s="79">
        <v>0</v>
      </c>
      <c r="G44" s="79">
        <v>0</v>
      </c>
      <c r="H44" s="79">
        <v>23.67</v>
      </c>
      <c r="I44" s="79">
        <v>18.59</v>
      </c>
      <c r="J44" s="79">
        <v>53.8</v>
      </c>
      <c r="K44"/>
      <c r="L44"/>
      <c r="M44"/>
      <c r="N44"/>
      <c r="O44"/>
      <c r="P44"/>
      <c r="Q44"/>
      <c r="R44"/>
      <c r="S44"/>
    </row>
    <row r="45" spans="1:19">
      <c r="A45" s="79" t="s">
        <v>527</v>
      </c>
      <c r="B45" s="79">
        <v>20.9</v>
      </c>
      <c r="C45" s="79" t="s">
        <v>50</v>
      </c>
      <c r="D45" s="79">
        <v>89.21</v>
      </c>
      <c r="E45" s="79">
        <v>5</v>
      </c>
      <c r="F45" s="79">
        <v>19.510000000000002</v>
      </c>
      <c r="G45" s="79">
        <v>4.91</v>
      </c>
      <c r="H45" s="79">
        <v>8.61</v>
      </c>
      <c r="I45" s="79">
        <v>10.45</v>
      </c>
      <c r="J45" s="79">
        <v>10.76</v>
      </c>
      <c r="K45"/>
      <c r="L45"/>
      <c r="M45"/>
      <c r="N45"/>
      <c r="O45"/>
      <c r="P45"/>
      <c r="Q45"/>
      <c r="R45"/>
      <c r="S45"/>
    </row>
    <row r="46" spans="1:19">
      <c r="A46" s="79" t="s">
        <v>528</v>
      </c>
      <c r="B46" s="79">
        <v>27.87</v>
      </c>
      <c r="C46" s="79" t="s">
        <v>50</v>
      </c>
      <c r="D46" s="79">
        <v>118.96</v>
      </c>
      <c r="E46" s="79">
        <v>1</v>
      </c>
      <c r="F46" s="79">
        <v>45.53</v>
      </c>
      <c r="G46" s="79">
        <v>11.44</v>
      </c>
      <c r="H46" s="79">
        <v>8.61</v>
      </c>
      <c r="I46" s="79">
        <v>13.93</v>
      </c>
      <c r="J46" s="79">
        <v>10.76</v>
      </c>
      <c r="K46"/>
      <c r="L46"/>
      <c r="M46"/>
      <c r="N46"/>
      <c r="O46"/>
      <c r="P46"/>
      <c r="Q46"/>
      <c r="R46"/>
      <c r="S46"/>
    </row>
    <row r="47" spans="1:19">
      <c r="A47" s="79" t="s">
        <v>529</v>
      </c>
      <c r="B47" s="79">
        <v>20.9</v>
      </c>
      <c r="C47" s="79" t="s">
        <v>50</v>
      </c>
      <c r="D47" s="79">
        <v>89.21</v>
      </c>
      <c r="E47" s="79">
        <v>6</v>
      </c>
      <c r="F47" s="79">
        <v>19.510000000000002</v>
      </c>
      <c r="G47" s="79">
        <v>4.91</v>
      </c>
      <c r="H47" s="79">
        <v>8.61</v>
      </c>
      <c r="I47" s="79">
        <v>10.45</v>
      </c>
      <c r="J47" s="79">
        <v>10.76</v>
      </c>
      <c r="K47"/>
      <c r="L47"/>
      <c r="M47"/>
      <c r="N47"/>
      <c r="O47"/>
      <c r="P47"/>
      <c r="Q47"/>
      <c r="R47"/>
      <c r="S47"/>
    </row>
    <row r="48" spans="1:19">
      <c r="A48" s="79" t="s">
        <v>530</v>
      </c>
      <c r="B48" s="79">
        <v>617.96</v>
      </c>
      <c r="C48" s="79" t="s">
        <v>50</v>
      </c>
      <c r="D48" s="79">
        <v>2637.63</v>
      </c>
      <c r="E48" s="79">
        <v>1</v>
      </c>
      <c r="F48" s="79">
        <v>214.68</v>
      </c>
      <c r="G48" s="79">
        <v>25.03</v>
      </c>
      <c r="H48" s="79">
        <v>8.61</v>
      </c>
      <c r="I48" s="79">
        <v>46.51</v>
      </c>
      <c r="J48" s="79">
        <v>10.76</v>
      </c>
      <c r="K48"/>
      <c r="L48"/>
      <c r="M48"/>
      <c r="N48"/>
      <c r="O48"/>
      <c r="P48"/>
      <c r="Q48"/>
      <c r="R48"/>
      <c r="S48"/>
    </row>
    <row r="49" spans="1:19">
      <c r="A49" s="79" t="s">
        <v>531</v>
      </c>
      <c r="B49" s="79">
        <v>668.77</v>
      </c>
      <c r="C49" s="79" t="s">
        <v>50</v>
      </c>
      <c r="D49" s="79">
        <v>2854.51</v>
      </c>
      <c r="E49" s="79">
        <v>1</v>
      </c>
      <c r="F49" s="79">
        <v>0</v>
      </c>
      <c r="G49" s="79">
        <v>0</v>
      </c>
      <c r="H49" s="79">
        <v>10.76</v>
      </c>
      <c r="I49" s="79">
        <v>18.59</v>
      </c>
      <c r="J49" s="79">
        <v>10.76</v>
      </c>
      <c r="K49"/>
      <c r="L49"/>
      <c r="M49"/>
      <c r="N49"/>
      <c r="O49"/>
      <c r="P49"/>
      <c r="Q49"/>
      <c r="R49"/>
      <c r="S49"/>
    </row>
    <row r="50" spans="1:19">
      <c r="A50" s="79" t="s">
        <v>532</v>
      </c>
      <c r="B50" s="79">
        <v>569.03</v>
      </c>
      <c r="C50" s="79" t="s">
        <v>50</v>
      </c>
      <c r="D50" s="79">
        <v>2428.79</v>
      </c>
      <c r="E50" s="79">
        <v>1</v>
      </c>
      <c r="F50" s="79">
        <v>91.07</v>
      </c>
      <c r="G50" s="79">
        <v>0</v>
      </c>
      <c r="H50" s="79">
        <v>10.76</v>
      </c>
      <c r="I50" s="79">
        <v>92.59</v>
      </c>
      <c r="J50" s="79">
        <v>0</v>
      </c>
      <c r="K50"/>
      <c r="L50"/>
      <c r="M50"/>
      <c r="N50"/>
      <c r="O50"/>
      <c r="P50"/>
      <c r="Q50"/>
      <c r="R50"/>
      <c r="S50"/>
    </row>
    <row r="51" spans="1:19">
      <c r="A51" s="79" t="s">
        <v>533</v>
      </c>
      <c r="B51" s="79">
        <v>1012.64</v>
      </c>
      <c r="C51" s="79" t="s">
        <v>50</v>
      </c>
      <c r="D51" s="79">
        <v>4322.24</v>
      </c>
      <c r="E51" s="79">
        <v>1</v>
      </c>
      <c r="F51" s="79">
        <v>182.14</v>
      </c>
      <c r="G51" s="79">
        <v>35.76</v>
      </c>
      <c r="H51" s="79">
        <v>10.76</v>
      </c>
      <c r="I51" s="79">
        <v>18.59</v>
      </c>
      <c r="J51" s="79">
        <v>8.07</v>
      </c>
      <c r="K51"/>
      <c r="L51"/>
      <c r="M51"/>
      <c r="N51"/>
      <c r="O51"/>
      <c r="P51"/>
      <c r="Q51"/>
      <c r="R51"/>
      <c r="S51"/>
    </row>
    <row r="52" spans="1:19">
      <c r="A52" s="79" t="s">
        <v>534</v>
      </c>
      <c r="B52" s="79">
        <v>20.9</v>
      </c>
      <c r="C52" s="79" t="s">
        <v>50</v>
      </c>
      <c r="D52" s="79">
        <v>89.21</v>
      </c>
      <c r="E52" s="79">
        <v>10</v>
      </c>
      <c r="F52" s="79">
        <v>19.510000000000002</v>
      </c>
      <c r="G52" s="79">
        <v>4.91</v>
      </c>
      <c r="H52" s="79">
        <v>7.53</v>
      </c>
      <c r="I52" s="79">
        <v>13.93</v>
      </c>
      <c r="J52" s="79">
        <v>10.76</v>
      </c>
      <c r="K52"/>
      <c r="L52"/>
      <c r="M52"/>
      <c r="N52"/>
      <c r="O52"/>
      <c r="P52"/>
      <c r="Q52"/>
      <c r="R52"/>
      <c r="S52"/>
    </row>
    <row r="53" spans="1:19">
      <c r="A53" s="79" t="s">
        <v>535</v>
      </c>
      <c r="B53" s="79">
        <v>34.840000000000003</v>
      </c>
      <c r="C53" s="79" t="s">
        <v>50</v>
      </c>
      <c r="D53" s="79">
        <v>148.71</v>
      </c>
      <c r="E53" s="79">
        <v>1</v>
      </c>
      <c r="F53" s="79">
        <v>52.04</v>
      </c>
      <c r="G53" s="79">
        <v>13.08</v>
      </c>
      <c r="H53" s="79">
        <v>7.53</v>
      </c>
      <c r="I53" s="79">
        <v>23.2</v>
      </c>
      <c r="J53" s="79">
        <v>10.76</v>
      </c>
      <c r="K53"/>
      <c r="L53"/>
      <c r="M53"/>
      <c r="N53"/>
      <c r="O53"/>
      <c r="P53"/>
      <c r="Q53"/>
      <c r="R53"/>
      <c r="S53"/>
    </row>
    <row r="54" spans="1:19">
      <c r="A54" s="79" t="s">
        <v>536</v>
      </c>
      <c r="B54" s="79">
        <v>20.21</v>
      </c>
      <c r="C54" s="79" t="s">
        <v>50</v>
      </c>
      <c r="D54" s="79">
        <v>86.26</v>
      </c>
      <c r="E54" s="79">
        <v>10</v>
      </c>
      <c r="F54" s="79">
        <v>18.87</v>
      </c>
      <c r="G54" s="79">
        <v>4.74</v>
      </c>
      <c r="H54" s="79">
        <v>7.53</v>
      </c>
      <c r="I54" s="79">
        <v>13.48</v>
      </c>
      <c r="J54" s="79">
        <v>10.76</v>
      </c>
      <c r="K54"/>
      <c r="L54"/>
      <c r="M54"/>
      <c r="N54"/>
      <c r="O54"/>
      <c r="P54"/>
      <c r="Q54"/>
      <c r="R54"/>
      <c r="S54"/>
    </row>
    <row r="55" spans="1:19">
      <c r="A55" s="79" t="s">
        <v>537</v>
      </c>
      <c r="B55" s="79">
        <v>34.840000000000003</v>
      </c>
      <c r="C55" s="79" t="s">
        <v>50</v>
      </c>
      <c r="D55" s="79">
        <v>148.71</v>
      </c>
      <c r="E55" s="79">
        <v>1</v>
      </c>
      <c r="F55" s="79">
        <v>52.04</v>
      </c>
      <c r="G55" s="79">
        <v>13.08</v>
      </c>
      <c r="H55" s="79">
        <v>7.53</v>
      </c>
      <c r="I55" s="79">
        <v>23.2</v>
      </c>
      <c r="J55" s="79">
        <v>10.76</v>
      </c>
      <c r="K55"/>
      <c r="L55"/>
      <c r="M55"/>
      <c r="N55"/>
      <c r="O55"/>
      <c r="P55"/>
      <c r="Q55"/>
      <c r="R55"/>
      <c r="S55"/>
    </row>
    <row r="56" spans="1:19">
      <c r="A56" s="79" t="s">
        <v>538</v>
      </c>
      <c r="B56" s="79">
        <v>20.9</v>
      </c>
      <c r="C56" s="79" t="s">
        <v>50</v>
      </c>
      <c r="D56" s="79">
        <v>89.21</v>
      </c>
      <c r="E56" s="79">
        <v>10</v>
      </c>
      <c r="F56" s="79">
        <v>19.510000000000002</v>
      </c>
      <c r="G56" s="79">
        <v>4.91</v>
      </c>
      <c r="H56" s="79">
        <v>7.53</v>
      </c>
      <c r="I56" s="79">
        <v>13.93</v>
      </c>
      <c r="J56" s="79">
        <v>10.76</v>
      </c>
      <c r="K56"/>
      <c r="L56"/>
      <c r="M56"/>
      <c r="N56"/>
      <c r="O56"/>
      <c r="P56"/>
      <c r="Q56"/>
      <c r="R56"/>
      <c r="S56"/>
    </row>
    <row r="57" spans="1:19">
      <c r="A57" s="79" t="s">
        <v>539</v>
      </c>
      <c r="B57" s="79">
        <v>487.74</v>
      </c>
      <c r="C57" s="79" t="s">
        <v>50</v>
      </c>
      <c r="D57" s="79">
        <v>2081.8200000000002</v>
      </c>
      <c r="E57" s="79">
        <v>1</v>
      </c>
      <c r="F57" s="79">
        <v>0</v>
      </c>
      <c r="G57" s="79">
        <v>0</v>
      </c>
      <c r="H57" s="79">
        <v>9.68</v>
      </c>
      <c r="I57" s="79">
        <v>4.6399999999999997</v>
      </c>
      <c r="J57" s="79">
        <v>16.149999999999999</v>
      </c>
      <c r="K57"/>
      <c r="L57"/>
      <c r="M57"/>
      <c r="N57"/>
      <c r="O57"/>
      <c r="P57"/>
      <c r="Q57"/>
      <c r="R57"/>
      <c r="S57"/>
    </row>
    <row r="58" spans="1:19">
      <c r="A58" s="79" t="s">
        <v>540</v>
      </c>
      <c r="B58" s="79">
        <v>27.87</v>
      </c>
      <c r="C58" s="79" t="s">
        <v>50</v>
      </c>
      <c r="D58" s="79">
        <v>118.96</v>
      </c>
      <c r="E58" s="79">
        <v>1</v>
      </c>
      <c r="F58" s="79">
        <v>45.53</v>
      </c>
      <c r="G58" s="79">
        <v>11.44</v>
      </c>
      <c r="H58" s="79">
        <v>7.53</v>
      </c>
      <c r="I58" s="79">
        <v>18.59</v>
      </c>
      <c r="J58" s="79">
        <v>10.76</v>
      </c>
      <c r="K58"/>
      <c r="L58"/>
      <c r="M58"/>
      <c r="N58"/>
      <c r="O58"/>
      <c r="P58"/>
      <c r="Q58"/>
      <c r="R58"/>
      <c r="S58"/>
    </row>
    <row r="59" spans="1:19">
      <c r="A59" s="79" t="s">
        <v>541</v>
      </c>
      <c r="B59" s="79">
        <v>20.21</v>
      </c>
      <c r="C59" s="79" t="s">
        <v>50</v>
      </c>
      <c r="D59" s="79">
        <v>86.26</v>
      </c>
      <c r="E59" s="79">
        <v>10</v>
      </c>
      <c r="F59" s="79">
        <v>18.87</v>
      </c>
      <c r="G59" s="79">
        <v>4.74</v>
      </c>
      <c r="H59" s="79">
        <v>7.53</v>
      </c>
      <c r="I59" s="79">
        <v>13.48</v>
      </c>
      <c r="J59" s="79">
        <v>10.76</v>
      </c>
      <c r="K59"/>
      <c r="L59"/>
      <c r="M59"/>
      <c r="N59"/>
      <c r="O59"/>
      <c r="P59"/>
      <c r="Q59"/>
      <c r="R59"/>
      <c r="S59"/>
    </row>
    <row r="60" spans="1:19">
      <c r="A60" s="79" t="s">
        <v>542</v>
      </c>
      <c r="B60" s="79">
        <v>27.87</v>
      </c>
      <c r="C60" s="79" t="s">
        <v>50</v>
      </c>
      <c r="D60" s="79">
        <v>118.96</v>
      </c>
      <c r="E60" s="79">
        <v>1</v>
      </c>
      <c r="F60" s="79">
        <v>45.53</v>
      </c>
      <c r="G60" s="79">
        <v>11.44</v>
      </c>
      <c r="H60" s="79">
        <v>7.53</v>
      </c>
      <c r="I60" s="79">
        <v>18.59</v>
      </c>
      <c r="J60" s="79">
        <v>10.76</v>
      </c>
      <c r="K60"/>
      <c r="L60"/>
      <c r="M60"/>
      <c r="N60"/>
      <c r="O60"/>
      <c r="P60"/>
      <c r="Q60"/>
      <c r="R60"/>
      <c r="S60"/>
    </row>
    <row r="61" spans="1:19">
      <c r="A61" s="79" t="s">
        <v>543</v>
      </c>
      <c r="B61" s="79">
        <v>905.8</v>
      </c>
      <c r="C61" s="79" t="s">
        <v>50</v>
      </c>
      <c r="D61" s="79">
        <v>3866.25</v>
      </c>
      <c r="E61" s="79">
        <v>1</v>
      </c>
      <c r="F61" s="79">
        <v>0</v>
      </c>
      <c r="G61" s="79">
        <v>0</v>
      </c>
      <c r="H61" s="79">
        <v>10.76</v>
      </c>
      <c r="I61" s="79">
        <v>18.59</v>
      </c>
      <c r="J61" s="79">
        <v>8.07</v>
      </c>
      <c r="K61"/>
      <c r="L61"/>
      <c r="M61"/>
      <c r="N61"/>
      <c r="O61"/>
      <c r="P61"/>
      <c r="Q61"/>
      <c r="R61"/>
      <c r="S61"/>
    </row>
    <row r="62" spans="1:19">
      <c r="A62" s="79" t="s">
        <v>544</v>
      </c>
      <c r="B62" s="79">
        <v>264.77</v>
      </c>
      <c r="C62" s="79" t="s">
        <v>50</v>
      </c>
      <c r="D62" s="79">
        <v>1129.43</v>
      </c>
      <c r="E62" s="79">
        <v>1</v>
      </c>
      <c r="F62" s="79">
        <v>0</v>
      </c>
      <c r="G62" s="79">
        <v>0</v>
      </c>
      <c r="H62" s="79">
        <v>15.06</v>
      </c>
      <c r="I62" s="79">
        <v>3.72</v>
      </c>
      <c r="J62" s="79">
        <v>32.28</v>
      </c>
      <c r="K62"/>
      <c r="L62"/>
      <c r="M62"/>
      <c r="N62"/>
      <c r="O62"/>
      <c r="P62"/>
      <c r="Q62"/>
      <c r="R62"/>
      <c r="S62"/>
    </row>
    <row r="63" spans="1:19">
      <c r="A63" s="79" t="s">
        <v>545</v>
      </c>
      <c r="B63" s="79">
        <v>566.71</v>
      </c>
      <c r="C63" s="79" t="s">
        <v>50</v>
      </c>
      <c r="D63" s="79">
        <v>2418.88</v>
      </c>
      <c r="E63" s="79">
        <v>1</v>
      </c>
      <c r="F63" s="79">
        <v>45.53</v>
      </c>
      <c r="G63" s="79">
        <v>0</v>
      </c>
      <c r="H63" s="79">
        <v>10.76</v>
      </c>
      <c r="I63" s="79">
        <v>92.59</v>
      </c>
      <c r="J63" s="79">
        <v>0</v>
      </c>
      <c r="K63"/>
      <c r="L63"/>
      <c r="M63"/>
      <c r="N63"/>
      <c r="O63"/>
      <c r="P63"/>
      <c r="Q63"/>
      <c r="R63"/>
      <c r="S63"/>
    </row>
    <row r="64" spans="1:19">
      <c r="A64" s="79" t="s">
        <v>546</v>
      </c>
      <c r="B64" s="79">
        <v>566.71</v>
      </c>
      <c r="C64" s="79" t="s">
        <v>50</v>
      </c>
      <c r="D64" s="79">
        <v>2418.88</v>
      </c>
      <c r="E64" s="79">
        <v>1</v>
      </c>
      <c r="F64" s="79">
        <v>45.53</v>
      </c>
      <c r="G64" s="79">
        <v>0</v>
      </c>
      <c r="H64" s="79">
        <v>10.76</v>
      </c>
      <c r="I64" s="79">
        <v>92.59</v>
      </c>
      <c r="J64" s="79">
        <v>0</v>
      </c>
      <c r="K64"/>
      <c r="L64"/>
      <c r="M64"/>
      <c r="N64"/>
      <c r="O64"/>
      <c r="P64"/>
      <c r="Q64"/>
      <c r="R64"/>
      <c r="S64"/>
    </row>
    <row r="65" spans="1:19">
      <c r="A65" s="79" t="s">
        <v>547</v>
      </c>
      <c r="B65" s="79">
        <v>20.9</v>
      </c>
      <c r="C65" s="79" t="s">
        <v>50</v>
      </c>
      <c r="D65" s="79">
        <v>89.21</v>
      </c>
      <c r="E65" s="79">
        <v>10</v>
      </c>
      <c r="F65" s="79">
        <v>19.510000000000002</v>
      </c>
      <c r="G65" s="79">
        <v>4.91</v>
      </c>
      <c r="H65" s="79">
        <v>7.53</v>
      </c>
      <c r="I65" s="79">
        <v>13.93</v>
      </c>
      <c r="J65" s="79">
        <v>10.76</v>
      </c>
      <c r="K65"/>
      <c r="L65"/>
      <c r="M65"/>
      <c r="N65"/>
      <c r="O65"/>
      <c r="P65"/>
      <c r="Q65"/>
      <c r="R65"/>
      <c r="S65"/>
    </row>
    <row r="66" spans="1:19">
      <c r="A66" s="79" t="s">
        <v>548</v>
      </c>
      <c r="B66" s="79">
        <v>34.840000000000003</v>
      </c>
      <c r="C66" s="79" t="s">
        <v>50</v>
      </c>
      <c r="D66" s="79">
        <v>148.71</v>
      </c>
      <c r="E66" s="79">
        <v>1</v>
      </c>
      <c r="F66" s="79">
        <v>52.04</v>
      </c>
      <c r="G66" s="79">
        <v>13.08</v>
      </c>
      <c r="H66" s="79">
        <v>7.53</v>
      </c>
      <c r="I66" s="79">
        <v>23.2</v>
      </c>
      <c r="J66" s="79">
        <v>10.76</v>
      </c>
      <c r="K66"/>
      <c r="L66"/>
      <c r="M66"/>
      <c r="N66"/>
      <c r="O66"/>
      <c r="P66"/>
      <c r="Q66"/>
      <c r="R66"/>
      <c r="S66"/>
    </row>
    <row r="67" spans="1:19">
      <c r="A67" s="79" t="s">
        <v>549</v>
      </c>
      <c r="B67" s="79">
        <v>20.21</v>
      </c>
      <c r="C67" s="79" t="s">
        <v>50</v>
      </c>
      <c r="D67" s="79">
        <v>86.26</v>
      </c>
      <c r="E67" s="79">
        <v>10</v>
      </c>
      <c r="F67" s="79">
        <v>18.87</v>
      </c>
      <c r="G67" s="79">
        <v>4.74</v>
      </c>
      <c r="H67" s="79">
        <v>7.53</v>
      </c>
      <c r="I67" s="79">
        <v>13.48</v>
      </c>
      <c r="J67" s="79">
        <v>10.76</v>
      </c>
      <c r="K67"/>
      <c r="L67"/>
      <c r="M67"/>
      <c r="N67"/>
      <c r="O67"/>
      <c r="P67"/>
      <c r="Q67"/>
      <c r="R67"/>
      <c r="S67"/>
    </row>
    <row r="68" spans="1:19">
      <c r="A68" s="79" t="s">
        <v>550</v>
      </c>
      <c r="B68" s="79">
        <v>34.840000000000003</v>
      </c>
      <c r="C68" s="79" t="s">
        <v>50</v>
      </c>
      <c r="D68" s="79">
        <v>148.71</v>
      </c>
      <c r="E68" s="79">
        <v>1</v>
      </c>
      <c r="F68" s="79">
        <v>52.04</v>
      </c>
      <c r="G68" s="79">
        <v>13.08</v>
      </c>
      <c r="H68" s="79">
        <v>7.53</v>
      </c>
      <c r="I68" s="79">
        <v>23.2</v>
      </c>
      <c r="J68" s="79">
        <v>10.76</v>
      </c>
      <c r="K68"/>
      <c r="L68"/>
      <c r="M68"/>
      <c r="N68"/>
      <c r="O68"/>
      <c r="P68"/>
      <c r="Q68"/>
      <c r="R68"/>
      <c r="S68"/>
    </row>
    <row r="69" spans="1:19">
      <c r="A69" s="79" t="s">
        <v>551</v>
      </c>
      <c r="B69" s="79">
        <v>20.9</v>
      </c>
      <c r="C69" s="79" t="s">
        <v>50</v>
      </c>
      <c r="D69" s="79">
        <v>89.21</v>
      </c>
      <c r="E69" s="79">
        <v>10</v>
      </c>
      <c r="F69" s="79">
        <v>19.510000000000002</v>
      </c>
      <c r="G69" s="79">
        <v>4.91</v>
      </c>
      <c r="H69" s="79">
        <v>7.53</v>
      </c>
      <c r="I69" s="79">
        <v>13.93</v>
      </c>
      <c r="J69" s="79">
        <v>10.76</v>
      </c>
      <c r="K69"/>
      <c r="L69"/>
      <c r="M69"/>
      <c r="N69"/>
      <c r="O69"/>
      <c r="P69"/>
      <c r="Q69"/>
      <c r="R69"/>
      <c r="S69"/>
    </row>
    <row r="70" spans="1:19">
      <c r="A70" s="79" t="s">
        <v>552</v>
      </c>
      <c r="B70" s="79">
        <v>487.74</v>
      </c>
      <c r="C70" s="79" t="s">
        <v>50</v>
      </c>
      <c r="D70" s="79">
        <v>2081.8200000000002</v>
      </c>
      <c r="E70" s="79">
        <v>1</v>
      </c>
      <c r="F70" s="79">
        <v>0</v>
      </c>
      <c r="G70" s="79">
        <v>0</v>
      </c>
      <c r="H70" s="79">
        <v>4.3</v>
      </c>
      <c r="I70" s="79">
        <v>18.59</v>
      </c>
      <c r="J70" s="79">
        <v>53.8</v>
      </c>
      <c r="K70"/>
      <c r="L70"/>
      <c r="M70"/>
      <c r="N70"/>
      <c r="O70"/>
      <c r="P70"/>
      <c r="Q70"/>
      <c r="R70"/>
      <c r="S70"/>
    </row>
    <row r="71" spans="1:19">
      <c r="A71" s="79" t="s">
        <v>553</v>
      </c>
      <c r="B71" s="79">
        <v>27.87</v>
      </c>
      <c r="C71" s="79" t="s">
        <v>50</v>
      </c>
      <c r="D71" s="79">
        <v>118.96</v>
      </c>
      <c r="E71" s="79">
        <v>1</v>
      </c>
      <c r="F71" s="79">
        <v>45.53</v>
      </c>
      <c r="G71" s="79">
        <v>11.44</v>
      </c>
      <c r="H71" s="79">
        <v>7.53</v>
      </c>
      <c r="I71" s="79">
        <v>18.59</v>
      </c>
      <c r="J71" s="79">
        <v>10.76</v>
      </c>
      <c r="K71"/>
      <c r="L71"/>
      <c r="M71"/>
      <c r="N71"/>
      <c r="O71"/>
      <c r="P71"/>
      <c r="Q71"/>
      <c r="R71"/>
      <c r="S71"/>
    </row>
    <row r="72" spans="1:19">
      <c r="A72" s="79" t="s">
        <v>554</v>
      </c>
      <c r="B72" s="79">
        <v>20.21</v>
      </c>
      <c r="C72" s="79" t="s">
        <v>50</v>
      </c>
      <c r="D72" s="79">
        <v>86.26</v>
      </c>
      <c r="E72" s="79">
        <v>10</v>
      </c>
      <c r="F72" s="79">
        <v>18.87</v>
      </c>
      <c r="G72" s="79">
        <v>4.74</v>
      </c>
      <c r="H72" s="79">
        <v>7.53</v>
      </c>
      <c r="I72" s="79">
        <v>13.48</v>
      </c>
      <c r="J72" s="79">
        <v>10.76</v>
      </c>
      <c r="K72"/>
      <c r="L72"/>
      <c r="M72"/>
      <c r="N72"/>
      <c r="O72"/>
      <c r="P72"/>
      <c r="Q72"/>
      <c r="R72"/>
      <c r="S72"/>
    </row>
    <row r="73" spans="1:19">
      <c r="A73" s="79" t="s">
        <v>555</v>
      </c>
      <c r="B73" s="79">
        <v>27.87</v>
      </c>
      <c r="C73" s="79" t="s">
        <v>50</v>
      </c>
      <c r="D73" s="79">
        <v>118.96</v>
      </c>
      <c r="E73" s="79">
        <v>1</v>
      </c>
      <c r="F73" s="79">
        <v>45.53</v>
      </c>
      <c r="G73" s="79">
        <v>11.44</v>
      </c>
      <c r="H73" s="79">
        <v>7.53</v>
      </c>
      <c r="I73" s="79">
        <v>18.59</v>
      </c>
      <c r="J73" s="79">
        <v>10.76</v>
      </c>
      <c r="K73"/>
      <c r="L73"/>
      <c r="M73"/>
      <c r="N73"/>
      <c r="O73"/>
      <c r="P73"/>
      <c r="Q73"/>
      <c r="R73"/>
      <c r="S73"/>
    </row>
    <row r="74" spans="1:19">
      <c r="A74" s="79" t="s">
        <v>556</v>
      </c>
      <c r="B74" s="79">
        <v>905.8</v>
      </c>
      <c r="C74" s="79" t="s">
        <v>50</v>
      </c>
      <c r="D74" s="79">
        <v>3866.22</v>
      </c>
      <c r="E74" s="79">
        <v>1</v>
      </c>
      <c r="F74" s="79">
        <v>0</v>
      </c>
      <c r="G74" s="79">
        <v>0</v>
      </c>
      <c r="H74" s="79">
        <v>10.76</v>
      </c>
      <c r="I74" s="79">
        <v>18.59</v>
      </c>
      <c r="J74" s="79">
        <v>8.07</v>
      </c>
      <c r="K74"/>
      <c r="L74"/>
      <c r="M74"/>
      <c r="N74"/>
      <c r="O74"/>
      <c r="P74"/>
      <c r="Q74"/>
      <c r="R74"/>
      <c r="S74"/>
    </row>
    <row r="75" spans="1:19">
      <c r="A75" s="79" t="s">
        <v>557</v>
      </c>
      <c r="B75" s="79">
        <v>264.77</v>
      </c>
      <c r="C75" s="79" t="s">
        <v>50</v>
      </c>
      <c r="D75" s="79">
        <v>1129.43</v>
      </c>
      <c r="E75" s="79">
        <v>1</v>
      </c>
      <c r="F75" s="79">
        <v>0</v>
      </c>
      <c r="G75" s="79">
        <v>0</v>
      </c>
      <c r="H75" s="79">
        <v>15.06</v>
      </c>
      <c r="I75" s="79">
        <v>3.72</v>
      </c>
      <c r="J75" s="79">
        <v>32.28</v>
      </c>
      <c r="K75"/>
      <c r="L75"/>
      <c r="M75"/>
      <c r="N75"/>
      <c r="O75"/>
      <c r="P75"/>
      <c r="Q75"/>
      <c r="R75"/>
      <c r="S75"/>
    </row>
    <row r="76" spans="1:19">
      <c r="A76" s="79" t="s">
        <v>558</v>
      </c>
      <c r="B76" s="79">
        <v>566.71</v>
      </c>
      <c r="C76" s="79" t="s">
        <v>50</v>
      </c>
      <c r="D76" s="79">
        <v>2418.88</v>
      </c>
      <c r="E76" s="79">
        <v>1</v>
      </c>
      <c r="F76" s="79">
        <v>45.53</v>
      </c>
      <c r="G76" s="79">
        <v>0</v>
      </c>
      <c r="H76" s="79">
        <v>10.76</v>
      </c>
      <c r="I76" s="79">
        <v>92.59</v>
      </c>
      <c r="J76" s="79">
        <v>0</v>
      </c>
      <c r="K76"/>
      <c r="L76"/>
      <c r="M76"/>
      <c r="N76"/>
      <c r="O76"/>
      <c r="P76"/>
      <c r="Q76"/>
      <c r="R76"/>
      <c r="S76"/>
    </row>
    <row r="77" spans="1:19">
      <c r="A77" s="79" t="s">
        <v>559</v>
      </c>
      <c r="B77" s="79">
        <v>566.71</v>
      </c>
      <c r="C77" s="79" t="s">
        <v>50</v>
      </c>
      <c r="D77" s="79">
        <v>2418.88</v>
      </c>
      <c r="E77" s="79">
        <v>1</v>
      </c>
      <c r="F77" s="79">
        <v>45.53</v>
      </c>
      <c r="G77" s="79">
        <v>0</v>
      </c>
      <c r="H77" s="79">
        <v>10.76</v>
      </c>
      <c r="I77" s="79">
        <v>92.59</v>
      </c>
      <c r="J77" s="79">
        <v>0</v>
      </c>
      <c r="K77"/>
      <c r="L77"/>
      <c r="M77"/>
      <c r="N77"/>
      <c r="O77"/>
      <c r="P77"/>
      <c r="Q77"/>
      <c r="R77"/>
      <c r="S77"/>
    </row>
    <row r="78" spans="1:19">
      <c r="A78" s="79" t="s">
        <v>560</v>
      </c>
      <c r="B78" s="79">
        <v>696.77</v>
      </c>
      <c r="C78" s="79" t="s">
        <v>50</v>
      </c>
      <c r="D78" s="79">
        <v>2974.04</v>
      </c>
      <c r="E78" s="79">
        <v>1</v>
      </c>
      <c r="F78" s="79">
        <v>227.67</v>
      </c>
      <c r="G78" s="79">
        <v>35.76</v>
      </c>
      <c r="H78" s="79">
        <v>9.68</v>
      </c>
      <c r="I78" s="79">
        <v>1.39</v>
      </c>
      <c r="J78" s="79">
        <v>2.69</v>
      </c>
      <c r="K78"/>
      <c r="L78"/>
      <c r="M78"/>
      <c r="N78"/>
      <c r="O78"/>
      <c r="P78"/>
      <c r="Q78"/>
      <c r="R78"/>
      <c r="S78"/>
    </row>
    <row r="79" spans="1:19">
      <c r="A79" s="79" t="s">
        <v>561</v>
      </c>
      <c r="B79" s="79">
        <v>1040.51</v>
      </c>
      <c r="C79" s="79" t="s">
        <v>50</v>
      </c>
      <c r="D79" s="79">
        <v>4441.2299999999996</v>
      </c>
      <c r="E79" s="79">
        <v>1</v>
      </c>
      <c r="F79" s="79">
        <v>104.08</v>
      </c>
      <c r="G79" s="79">
        <v>0</v>
      </c>
      <c r="H79" s="79">
        <v>10.76</v>
      </c>
      <c r="I79" s="79">
        <v>18.59</v>
      </c>
      <c r="J79" s="79">
        <v>8.07</v>
      </c>
      <c r="K79"/>
      <c r="L79"/>
      <c r="M79"/>
      <c r="N79"/>
      <c r="O79"/>
      <c r="P79"/>
      <c r="Q79"/>
      <c r="R79"/>
      <c r="S79"/>
    </row>
    <row r="80" spans="1:19">
      <c r="A80" s="79" t="s">
        <v>562</v>
      </c>
      <c r="B80" s="79">
        <v>929.03</v>
      </c>
      <c r="C80" s="79" t="s">
        <v>50</v>
      </c>
      <c r="D80" s="79">
        <v>3965.37</v>
      </c>
      <c r="E80" s="79">
        <v>1</v>
      </c>
      <c r="F80" s="79">
        <v>260.2</v>
      </c>
      <c r="G80" s="79">
        <v>0</v>
      </c>
      <c r="H80" s="79">
        <v>12.91</v>
      </c>
      <c r="I80" s="79">
        <v>18.59</v>
      </c>
      <c r="J80" s="79">
        <v>538.25170000000003</v>
      </c>
      <c r="K80"/>
      <c r="L80"/>
      <c r="M80"/>
      <c r="N80"/>
      <c r="O80"/>
      <c r="P80"/>
      <c r="Q80"/>
      <c r="R80"/>
      <c r="S80"/>
    </row>
    <row r="81" spans="1:19">
      <c r="A81" s="79" t="s">
        <v>563</v>
      </c>
      <c r="B81" s="79">
        <v>69.7</v>
      </c>
      <c r="C81" s="79" t="s">
        <v>50</v>
      </c>
      <c r="D81" s="79">
        <v>297.5</v>
      </c>
      <c r="E81" s="79">
        <v>1</v>
      </c>
      <c r="F81" s="79">
        <v>71.56</v>
      </c>
      <c r="G81" s="79">
        <v>17.98</v>
      </c>
      <c r="H81" s="79">
        <v>11.84</v>
      </c>
      <c r="I81" s="79">
        <v>18.59</v>
      </c>
      <c r="J81" s="79">
        <v>8.07</v>
      </c>
      <c r="K81"/>
      <c r="L81"/>
      <c r="M81"/>
      <c r="N81"/>
      <c r="O81"/>
      <c r="P81"/>
      <c r="Q81"/>
      <c r="R81"/>
      <c r="S81"/>
    </row>
    <row r="82" spans="1:19">
      <c r="A82" s="79" t="s">
        <v>564</v>
      </c>
      <c r="B82" s="79">
        <v>69.680000000000007</v>
      </c>
      <c r="C82" s="79" t="s">
        <v>50</v>
      </c>
      <c r="D82" s="79">
        <v>297.41000000000003</v>
      </c>
      <c r="E82" s="79">
        <v>5</v>
      </c>
      <c r="F82" s="79">
        <v>32.520000000000003</v>
      </c>
      <c r="G82" s="79">
        <v>8.17</v>
      </c>
      <c r="H82" s="79">
        <v>11.84</v>
      </c>
      <c r="I82" s="79">
        <v>18.59</v>
      </c>
      <c r="J82" s="79">
        <v>8.07</v>
      </c>
      <c r="K82"/>
      <c r="L82"/>
      <c r="M82"/>
      <c r="N82"/>
      <c r="O82"/>
      <c r="P82"/>
      <c r="Q82"/>
      <c r="R82"/>
      <c r="S82"/>
    </row>
    <row r="83" spans="1:19">
      <c r="A83" s="79" t="s">
        <v>565</v>
      </c>
      <c r="B83" s="79">
        <v>69.680000000000007</v>
      </c>
      <c r="C83" s="79" t="s">
        <v>50</v>
      </c>
      <c r="D83" s="79">
        <v>297.41000000000003</v>
      </c>
      <c r="E83" s="79">
        <v>1</v>
      </c>
      <c r="F83" s="79">
        <v>71.55</v>
      </c>
      <c r="G83" s="79">
        <v>17.98</v>
      </c>
      <c r="H83" s="79">
        <v>11.84</v>
      </c>
      <c r="I83" s="79">
        <v>18.59</v>
      </c>
      <c r="J83" s="79">
        <v>8.07</v>
      </c>
      <c r="K83"/>
      <c r="L83"/>
      <c r="M83"/>
      <c r="N83"/>
      <c r="O83"/>
      <c r="P83"/>
      <c r="Q83"/>
      <c r="R83"/>
      <c r="S83"/>
    </row>
    <row r="84" spans="1:19">
      <c r="A84" s="79" t="s">
        <v>566</v>
      </c>
      <c r="B84" s="79">
        <v>13.94</v>
      </c>
      <c r="C84" s="79" t="s">
        <v>50</v>
      </c>
      <c r="D84" s="79">
        <v>59.5</v>
      </c>
      <c r="E84" s="79">
        <v>6</v>
      </c>
      <c r="F84" s="79">
        <v>13.01</v>
      </c>
      <c r="G84" s="79">
        <v>2.96</v>
      </c>
      <c r="H84" s="79">
        <v>11.84</v>
      </c>
      <c r="I84" s="79">
        <v>13.95</v>
      </c>
      <c r="J84" s="79">
        <v>8.07</v>
      </c>
      <c r="K84"/>
      <c r="L84"/>
      <c r="M84"/>
      <c r="N84"/>
      <c r="O84"/>
      <c r="P84"/>
      <c r="Q84"/>
      <c r="R84"/>
      <c r="S84"/>
    </row>
    <row r="85" spans="1:19">
      <c r="A85" s="79" t="s">
        <v>567</v>
      </c>
      <c r="B85" s="79">
        <v>501.68</v>
      </c>
      <c r="C85" s="79" t="s">
        <v>50</v>
      </c>
      <c r="D85" s="79">
        <v>2141.3200000000002</v>
      </c>
      <c r="E85" s="79">
        <v>1</v>
      </c>
      <c r="F85" s="79">
        <v>78.06</v>
      </c>
      <c r="G85" s="79">
        <v>0</v>
      </c>
      <c r="H85" s="79">
        <v>10.76</v>
      </c>
      <c r="I85" s="79">
        <v>92.59</v>
      </c>
      <c r="J85" s="79">
        <v>328.44540000000001</v>
      </c>
      <c r="K85"/>
      <c r="L85"/>
      <c r="M85"/>
      <c r="N85"/>
      <c r="O85"/>
      <c r="P85"/>
      <c r="Q85"/>
      <c r="R85"/>
      <c r="S85"/>
    </row>
    <row r="86" spans="1:19">
      <c r="A86" s="79" t="s">
        <v>453</v>
      </c>
      <c r="B86" s="79">
        <v>22422.240000000002</v>
      </c>
      <c r="C86" s="79"/>
      <c r="D86" s="79">
        <v>88862.77</v>
      </c>
      <c r="E86" s="79"/>
      <c r="F86" s="79">
        <v>5184.43</v>
      </c>
      <c r="G86" s="79">
        <v>845.42</v>
      </c>
      <c r="H86" s="79">
        <v>11.31</v>
      </c>
      <c r="I86" s="79">
        <v>14.17</v>
      </c>
      <c r="J86" s="79">
        <v>39.179699999999997</v>
      </c>
      <c r="K86"/>
      <c r="L86"/>
      <c r="M86"/>
      <c r="N86"/>
      <c r="O86"/>
      <c r="P86"/>
      <c r="Q86"/>
      <c r="R86"/>
      <c r="S86"/>
    </row>
    <row r="87" spans="1:19">
      <c r="A87" s="79" t="s">
        <v>568</v>
      </c>
      <c r="B87" s="79">
        <v>22422.240000000002</v>
      </c>
      <c r="C87" s="79"/>
      <c r="D87" s="79">
        <v>88862.77</v>
      </c>
      <c r="E87" s="79"/>
      <c r="F87" s="79">
        <v>5184.43</v>
      </c>
      <c r="G87" s="79">
        <v>845.42</v>
      </c>
      <c r="H87" s="79">
        <v>11.31</v>
      </c>
      <c r="I87" s="79">
        <v>14.17</v>
      </c>
      <c r="J87" s="79">
        <v>39.179699999999997</v>
      </c>
      <c r="K87"/>
      <c r="L87"/>
      <c r="M87"/>
      <c r="N87"/>
      <c r="O87"/>
      <c r="P87"/>
      <c r="Q87"/>
      <c r="R87"/>
      <c r="S87"/>
    </row>
    <row r="88" spans="1:19">
      <c r="A88" s="79" t="s">
        <v>569</v>
      </c>
      <c r="B88" s="79">
        <v>0</v>
      </c>
      <c r="C88" s="79"/>
      <c r="D88" s="79">
        <v>0</v>
      </c>
      <c r="E88" s="79"/>
      <c r="F88" s="79">
        <v>0</v>
      </c>
      <c r="G88" s="79">
        <v>0</v>
      </c>
      <c r="H88" s="79"/>
      <c r="I88" s="79"/>
      <c r="J88" s="79"/>
      <c r="K88"/>
      <c r="L88"/>
      <c r="M88"/>
      <c r="N88"/>
      <c r="O88"/>
      <c r="P88"/>
      <c r="Q88"/>
      <c r="R88"/>
      <c r="S88"/>
    </row>
    <row r="89" spans="1:19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</row>
    <row r="90" spans="1:19">
      <c r="A90" s="78"/>
      <c r="B90" s="79" t="s">
        <v>336</v>
      </c>
      <c r="C90" s="79" t="s">
        <v>570</v>
      </c>
      <c r="D90" s="79" t="s">
        <v>571</v>
      </c>
      <c r="E90" s="79" t="s">
        <v>572</v>
      </c>
      <c r="F90" s="79" t="s">
        <v>573</v>
      </c>
      <c r="G90" s="79" t="s">
        <v>574</v>
      </c>
      <c r="H90" s="79" t="s">
        <v>575</v>
      </c>
      <c r="I90" s="79" t="s">
        <v>576</v>
      </c>
      <c r="J90"/>
      <c r="K90"/>
      <c r="L90"/>
      <c r="M90"/>
      <c r="N90"/>
      <c r="O90"/>
      <c r="P90"/>
      <c r="Q90"/>
      <c r="R90"/>
      <c r="S90"/>
    </row>
    <row r="91" spans="1:19">
      <c r="A91" s="79" t="s">
        <v>577</v>
      </c>
      <c r="B91" s="79" t="s">
        <v>578</v>
      </c>
      <c r="C91" s="79">
        <v>0.3</v>
      </c>
      <c r="D91" s="79">
        <v>4.4020000000000001</v>
      </c>
      <c r="E91" s="79">
        <v>12.9</v>
      </c>
      <c r="F91" s="79">
        <v>170.98</v>
      </c>
      <c r="G91" s="79">
        <v>0</v>
      </c>
      <c r="H91" s="79">
        <v>90</v>
      </c>
      <c r="I91" s="79" t="s">
        <v>579</v>
      </c>
      <c r="J91"/>
      <c r="K91"/>
      <c r="L91"/>
      <c r="M91"/>
      <c r="N91"/>
      <c r="O91"/>
      <c r="P91"/>
      <c r="Q91"/>
      <c r="R91"/>
      <c r="S91"/>
    </row>
    <row r="92" spans="1:19">
      <c r="A92" s="79" t="s">
        <v>580</v>
      </c>
      <c r="B92" s="79" t="s">
        <v>578</v>
      </c>
      <c r="C92" s="79">
        <v>0.3</v>
      </c>
      <c r="D92" s="79">
        <v>4.4020000000000001</v>
      </c>
      <c r="E92" s="79">
        <v>12.9</v>
      </c>
      <c r="F92" s="79">
        <v>130.1</v>
      </c>
      <c r="G92" s="79">
        <v>90</v>
      </c>
      <c r="H92" s="79">
        <v>90</v>
      </c>
      <c r="I92" s="79" t="s">
        <v>581</v>
      </c>
      <c r="J92"/>
      <c r="K92"/>
      <c r="L92"/>
      <c r="M92"/>
      <c r="N92"/>
      <c r="O92"/>
      <c r="P92"/>
      <c r="Q92"/>
      <c r="R92"/>
      <c r="S92"/>
    </row>
    <row r="93" spans="1:19">
      <c r="A93" s="79" t="s">
        <v>582</v>
      </c>
      <c r="B93" s="79" t="s">
        <v>578</v>
      </c>
      <c r="C93" s="79">
        <v>0.3</v>
      </c>
      <c r="D93" s="79">
        <v>4.4020000000000001</v>
      </c>
      <c r="E93" s="79">
        <v>12.9</v>
      </c>
      <c r="F93" s="79">
        <v>170.98</v>
      </c>
      <c r="G93" s="79">
        <v>180</v>
      </c>
      <c r="H93" s="79">
        <v>90</v>
      </c>
      <c r="I93" s="79" t="s">
        <v>583</v>
      </c>
      <c r="J93"/>
      <c r="K93"/>
      <c r="L93"/>
      <c r="M93"/>
      <c r="N93"/>
      <c r="O93"/>
      <c r="P93"/>
      <c r="Q93"/>
      <c r="R93"/>
      <c r="S93"/>
    </row>
    <row r="94" spans="1:19">
      <c r="A94" s="79" t="s">
        <v>584</v>
      </c>
      <c r="B94" s="79" t="s">
        <v>578</v>
      </c>
      <c r="C94" s="79">
        <v>0.3</v>
      </c>
      <c r="D94" s="79">
        <v>4.4020000000000001</v>
      </c>
      <c r="E94" s="79">
        <v>12.9</v>
      </c>
      <c r="F94" s="79">
        <v>130.1</v>
      </c>
      <c r="G94" s="79">
        <v>270</v>
      </c>
      <c r="H94" s="79">
        <v>90</v>
      </c>
      <c r="I94" s="79" t="s">
        <v>585</v>
      </c>
      <c r="J94"/>
      <c r="K94"/>
      <c r="L94"/>
      <c r="M94"/>
      <c r="N94"/>
      <c r="O94"/>
      <c r="P94"/>
      <c r="Q94"/>
      <c r="R94"/>
      <c r="S94"/>
    </row>
    <row r="95" spans="1:19">
      <c r="A95" s="79" t="s">
        <v>586</v>
      </c>
      <c r="B95" s="79" t="s">
        <v>578</v>
      </c>
      <c r="C95" s="79">
        <v>0.3</v>
      </c>
      <c r="D95" s="79">
        <v>3.12</v>
      </c>
      <c r="E95" s="79">
        <v>12.9</v>
      </c>
      <c r="F95" s="79">
        <v>3739.35</v>
      </c>
      <c r="G95" s="79">
        <v>0</v>
      </c>
      <c r="H95" s="79">
        <v>180</v>
      </c>
      <c r="I95" s="79"/>
      <c r="J95"/>
      <c r="K95"/>
      <c r="L95"/>
      <c r="M95"/>
      <c r="N95"/>
      <c r="O95"/>
      <c r="P95"/>
      <c r="Q95"/>
      <c r="R95"/>
      <c r="S95"/>
    </row>
    <row r="96" spans="1:19">
      <c r="A96" s="79" t="s">
        <v>587</v>
      </c>
      <c r="B96" s="79" t="s">
        <v>588</v>
      </c>
      <c r="C96" s="79">
        <v>0.08</v>
      </c>
      <c r="D96" s="79">
        <v>0.59099999999999997</v>
      </c>
      <c r="E96" s="79">
        <v>0.65</v>
      </c>
      <c r="F96" s="79">
        <v>104.08</v>
      </c>
      <c r="G96" s="79">
        <v>180</v>
      </c>
      <c r="H96" s="79">
        <v>90</v>
      </c>
      <c r="I96" s="79" t="s">
        <v>583</v>
      </c>
      <c r="J96"/>
      <c r="K96"/>
      <c r="L96"/>
      <c r="M96"/>
      <c r="N96"/>
      <c r="O96"/>
      <c r="P96"/>
      <c r="Q96"/>
      <c r="R96"/>
      <c r="S96"/>
    </row>
    <row r="97" spans="1:19">
      <c r="A97" s="79" t="s">
        <v>589</v>
      </c>
      <c r="B97" s="79" t="s">
        <v>588</v>
      </c>
      <c r="C97" s="79">
        <v>0.08</v>
      </c>
      <c r="D97" s="79">
        <v>0.59099999999999997</v>
      </c>
      <c r="E97" s="79">
        <v>0.65</v>
      </c>
      <c r="F97" s="79">
        <v>19.510000000000002</v>
      </c>
      <c r="G97" s="79">
        <v>90</v>
      </c>
      <c r="H97" s="79">
        <v>90</v>
      </c>
      <c r="I97" s="79" t="s">
        <v>581</v>
      </c>
      <c r="J97"/>
      <c r="K97"/>
      <c r="L97"/>
      <c r="M97"/>
      <c r="N97"/>
      <c r="O97"/>
      <c r="P97"/>
      <c r="Q97"/>
      <c r="R97"/>
      <c r="S97"/>
    </row>
    <row r="98" spans="1:19">
      <c r="A98" s="79" t="s">
        <v>590</v>
      </c>
      <c r="B98" s="79" t="s">
        <v>588</v>
      </c>
      <c r="C98" s="79">
        <v>0.08</v>
      </c>
      <c r="D98" s="79">
        <v>0.59099999999999997</v>
      </c>
      <c r="E98" s="79">
        <v>0.65</v>
      </c>
      <c r="F98" s="79">
        <v>26.02</v>
      </c>
      <c r="G98" s="79">
        <v>180</v>
      </c>
      <c r="H98" s="79">
        <v>90</v>
      </c>
      <c r="I98" s="79" t="s">
        <v>583</v>
      </c>
      <c r="J98"/>
      <c r="K98"/>
      <c r="L98"/>
      <c r="M98"/>
      <c r="N98"/>
      <c r="O98"/>
      <c r="P98"/>
      <c r="Q98"/>
      <c r="R98"/>
      <c r="S98"/>
    </row>
    <row r="99" spans="1:19">
      <c r="A99" s="79" t="s">
        <v>591</v>
      </c>
      <c r="B99" s="79" t="s">
        <v>588</v>
      </c>
      <c r="C99" s="79">
        <v>0.08</v>
      </c>
      <c r="D99" s="79">
        <v>0.59099999999999997</v>
      </c>
      <c r="E99" s="79">
        <v>0.65</v>
      </c>
      <c r="F99" s="79">
        <v>78.06</v>
      </c>
      <c r="G99" s="79">
        <v>90</v>
      </c>
      <c r="H99" s="79">
        <v>90</v>
      </c>
      <c r="I99" s="79" t="s">
        <v>581</v>
      </c>
      <c r="J99"/>
      <c r="K99"/>
      <c r="L99"/>
      <c r="M99"/>
      <c r="N99"/>
      <c r="O99"/>
      <c r="P99"/>
      <c r="Q99"/>
      <c r="R99"/>
      <c r="S99"/>
    </row>
    <row r="100" spans="1:19">
      <c r="A100" s="79" t="s">
        <v>592</v>
      </c>
      <c r="B100" s="79" t="s">
        <v>588</v>
      </c>
      <c r="C100" s="79">
        <v>0.08</v>
      </c>
      <c r="D100" s="79">
        <v>0.59099999999999997</v>
      </c>
      <c r="E100" s="79">
        <v>0.65</v>
      </c>
      <c r="F100" s="79">
        <v>26.02</v>
      </c>
      <c r="G100" s="79">
        <v>0</v>
      </c>
      <c r="H100" s="79">
        <v>90</v>
      </c>
      <c r="I100" s="79" t="s">
        <v>579</v>
      </c>
      <c r="J100"/>
      <c r="K100"/>
      <c r="L100"/>
      <c r="M100"/>
      <c r="N100"/>
      <c r="O100"/>
      <c r="P100"/>
      <c r="Q100"/>
      <c r="R100"/>
      <c r="S100"/>
    </row>
    <row r="101" spans="1:19">
      <c r="A101" s="79" t="s">
        <v>593</v>
      </c>
      <c r="B101" s="79" t="s">
        <v>588</v>
      </c>
      <c r="C101" s="79">
        <v>0.08</v>
      </c>
      <c r="D101" s="79">
        <v>0.59099999999999997</v>
      </c>
      <c r="E101" s="79">
        <v>0.65</v>
      </c>
      <c r="F101" s="79">
        <v>19.510000000000002</v>
      </c>
      <c r="G101" s="79">
        <v>90</v>
      </c>
      <c r="H101" s="79">
        <v>90</v>
      </c>
      <c r="I101" s="79" t="s">
        <v>581</v>
      </c>
      <c r="J101"/>
      <c r="K101"/>
      <c r="L101"/>
      <c r="M101"/>
      <c r="N101"/>
      <c r="O101"/>
      <c r="P101"/>
      <c r="Q101"/>
      <c r="R101"/>
      <c r="S101"/>
    </row>
    <row r="102" spans="1:19">
      <c r="A102" s="79" t="s">
        <v>594</v>
      </c>
      <c r="B102" s="79" t="s">
        <v>588</v>
      </c>
      <c r="C102" s="79">
        <v>0.08</v>
      </c>
      <c r="D102" s="79">
        <v>0.59099999999999997</v>
      </c>
      <c r="E102" s="79">
        <v>0.65</v>
      </c>
      <c r="F102" s="79">
        <v>104.08</v>
      </c>
      <c r="G102" s="79">
        <v>0</v>
      </c>
      <c r="H102" s="79">
        <v>90</v>
      </c>
      <c r="I102" s="79" t="s">
        <v>579</v>
      </c>
      <c r="J102"/>
      <c r="K102"/>
      <c r="L102"/>
      <c r="M102"/>
      <c r="N102"/>
      <c r="O102"/>
      <c r="P102"/>
      <c r="Q102"/>
      <c r="R102"/>
      <c r="S102"/>
    </row>
    <row r="103" spans="1:19">
      <c r="A103" s="79" t="s">
        <v>595</v>
      </c>
      <c r="B103" s="79" t="s">
        <v>588</v>
      </c>
      <c r="C103" s="79">
        <v>0.08</v>
      </c>
      <c r="D103" s="79">
        <v>0.59099999999999997</v>
      </c>
      <c r="E103" s="79">
        <v>0.65</v>
      </c>
      <c r="F103" s="79">
        <v>52.04</v>
      </c>
      <c r="G103" s="79">
        <v>180</v>
      </c>
      <c r="H103" s="79">
        <v>90</v>
      </c>
      <c r="I103" s="79" t="s">
        <v>583</v>
      </c>
      <c r="J103"/>
      <c r="K103"/>
      <c r="L103"/>
      <c r="M103"/>
      <c r="N103"/>
      <c r="O103"/>
      <c r="P103"/>
      <c r="Q103"/>
      <c r="R103"/>
      <c r="S103"/>
    </row>
    <row r="104" spans="1:19">
      <c r="A104" s="79" t="s">
        <v>596</v>
      </c>
      <c r="B104" s="79" t="s">
        <v>588</v>
      </c>
      <c r="C104" s="79">
        <v>0.08</v>
      </c>
      <c r="D104" s="79">
        <v>0.59099999999999997</v>
      </c>
      <c r="E104" s="79">
        <v>0.65</v>
      </c>
      <c r="F104" s="79">
        <v>123.59</v>
      </c>
      <c r="G104" s="79">
        <v>0</v>
      </c>
      <c r="H104" s="79">
        <v>90</v>
      </c>
      <c r="I104" s="79" t="s">
        <v>579</v>
      </c>
      <c r="J104"/>
      <c r="K104"/>
      <c r="L104"/>
      <c r="M104"/>
      <c r="N104"/>
      <c r="O104"/>
      <c r="P104"/>
      <c r="Q104"/>
      <c r="R104"/>
      <c r="S104"/>
    </row>
    <row r="105" spans="1:19">
      <c r="A105" s="79" t="s">
        <v>597</v>
      </c>
      <c r="B105" s="79" t="s">
        <v>588</v>
      </c>
      <c r="C105" s="79">
        <v>0.08</v>
      </c>
      <c r="D105" s="79">
        <v>0.59099999999999997</v>
      </c>
      <c r="E105" s="79">
        <v>0.65</v>
      </c>
      <c r="F105" s="79">
        <v>227.67</v>
      </c>
      <c r="G105" s="79">
        <v>270</v>
      </c>
      <c r="H105" s="79">
        <v>90</v>
      </c>
      <c r="I105" s="79" t="s">
        <v>585</v>
      </c>
      <c r="J105"/>
      <c r="K105"/>
      <c r="L105"/>
      <c r="M105"/>
      <c r="N105"/>
      <c r="O105"/>
      <c r="P105"/>
      <c r="Q105"/>
      <c r="R105"/>
      <c r="S105"/>
    </row>
    <row r="106" spans="1:19">
      <c r="A106" s="79" t="s">
        <v>598</v>
      </c>
      <c r="B106" s="79" t="s">
        <v>588</v>
      </c>
      <c r="C106" s="79">
        <v>0.08</v>
      </c>
      <c r="D106" s="79">
        <v>0.59099999999999997</v>
      </c>
      <c r="E106" s="79">
        <v>0.65</v>
      </c>
      <c r="F106" s="79">
        <v>26.02</v>
      </c>
      <c r="G106" s="79">
        <v>180</v>
      </c>
      <c r="H106" s="79">
        <v>90</v>
      </c>
      <c r="I106" s="79" t="s">
        <v>583</v>
      </c>
      <c r="J106"/>
      <c r="K106"/>
      <c r="L106"/>
      <c r="M106"/>
      <c r="N106"/>
      <c r="O106"/>
      <c r="P106"/>
      <c r="Q106"/>
      <c r="R106"/>
      <c r="S106"/>
    </row>
    <row r="107" spans="1:19">
      <c r="A107" s="79" t="s">
        <v>599</v>
      </c>
      <c r="B107" s="79" t="s">
        <v>588</v>
      </c>
      <c r="C107" s="79">
        <v>0.08</v>
      </c>
      <c r="D107" s="79">
        <v>0.59099999999999997</v>
      </c>
      <c r="E107" s="79">
        <v>0.65</v>
      </c>
      <c r="F107" s="79">
        <v>32.5</v>
      </c>
      <c r="G107" s="79">
        <v>180</v>
      </c>
      <c r="H107" s="79">
        <v>90</v>
      </c>
      <c r="I107" s="79" t="s">
        <v>583</v>
      </c>
      <c r="J107"/>
      <c r="K107"/>
      <c r="L107"/>
      <c r="M107"/>
      <c r="N107"/>
      <c r="O107"/>
      <c r="P107"/>
      <c r="Q107"/>
      <c r="R107"/>
      <c r="S107"/>
    </row>
    <row r="108" spans="1:19">
      <c r="A108" s="79" t="s">
        <v>600</v>
      </c>
      <c r="B108" s="79" t="s">
        <v>588</v>
      </c>
      <c r="C108" s="79">
        <v>0.08</v>
      </c>
      <c r="D108" s="79">
        <v>0.59099999999999997</v>
      </c>
      <c r="E108" s="79">
        <v>0.65</v>
      </c>
      <c r="F108" s="79">
        <v>45.53</v>
      </c>
      <c r="G108" s="79">
        <v>0</v>
      </c>
      <c r="H108" s="79">
        <v>90</v>
      </c>
      <c r="I108" s="79" t="s">
        <v>579</v>
      </c>
      <c r="J108"/>
      <c r="K108"/>
      <c r="L108"/>
      <c r="M108"/>
      <c r="N108"/>
      <c r="O108"/>
      <c r="P108"/>
      <c r="Q108"/>
      <c r="R108"/>
      <c r="S108"/>
    </row>
    <row r="109" spans="1:19">
      <c r="A109" s="79" t="s">
        <v>601</v>
      </c>
      <c r="B109" s="79" t="s">
        <v>588</v>
      </c>
      <c r="C109" s="79">
        <v>0.08</v>
      </c>
      <c r="D109" s="79">
        <v>0.59099999999999997</v>
      </c>
      <c r="E109" s="79">
        <v>0.65</v>
      </c>
      <c r="F109" s="79">
        <v>45.53</v>
      </c>
      <c r="G109" s="79">
        <v>180</v>
      </c>
      <c r="H109" s="79">
        <v>90</v>
      </c>
      <c r="I109" s="79" t="s">
        <v>583</v>
      </c>
      <c r="J109"/>
      <c r="K109"/>
      <c r="L109"/>
      <c r="M109"/>
      <c r="N109"/>
      <c r="O109"/>
      <c r="P109"/>
      <c r="Q109"/>
      <c r="R109"/>
      <c r="S109"/>
    </row>
    <row r="110" spans="1:19">
      <c r="A110" s="79" t="s">
        <v>602</v>
      </c>
      <c r="B110" s="79" t="s">
        <v>588</v>
      </c>
      <c r="C110" s="79">
        <v>0.08</v>
      </c>
      <c r="D110" s="79">
        <v>0.59099999999999997</v>
      </c>
      <c r="E110" s="79">
        <v>0.65</v>
      </c>
      <c r="F110" s="79">
        <v>110.58</v>
      </c>
      <c r="G110" s="79">
        <v>90</v>
      </c>
      <c r="H110" s="79">
        <v>90</v>
      </c>
      <c r="I110" s="79" t="s">
        <v>581</v>
      </c>
      <c r="J110"/>
      <c r="K110"/>
      <c r="L110"/>
      <c r="M110"/>
      <c r="N110"/>
      <c r="O110"/>
      <c r="P110"/>
      <c r="Q110"/>
      <c r="R110"/>
      <c r="S110"/>
    </row>
    <row r="111" spans="1:19">
      <c r="A111" s="79" t="s">
        <v>603</v>
      </c>
      <c r="B111" s="79" t="s">
        <v>588</v>
      </c>
      <c r="C111" s="79">
        <v>0.08</v>
      </c>
      <c r="D111" s="79">
        <v>0.59099999999999997</v>
      </c>
      <c r="E111" s="79">
        <v>0.65</v>
      </c>
      <c r="F111" s="79">
        <v>39.03</v>
      </c>
      <c r="G111" s="79">
        <v>0</v>
      </c>
      <c r="H111" s="79">
        <v>90</v>
      </c>
      <c r="I111" s="79" t="s">
        <v>579</v>
      </c>
      <c r="J111"/>
      <c r="K111"/>
      <c r="L111"/>
      <c r="M111"/>
      <c r="N111"/>
      <c r="O111"/>
      <c r="P111"/>
      <c r="Q111"/>
      <c r="R111"/>
      <c r="S111"/>
    </row>
    <row r="112" spans="1:19">
      <c r="A112" s="79" t="s">
        <v>604</v>
      </c>
      <c r="B112" s="79" t="s">
        <v>588</v>
      </c>
      <c r="C112" s="79">
        <v>0.08</v>
      </c>
      <c r="D112" s="79">
        <v>0.59099999999999997</v>
      </c>
      <c r="E112" s="79">
        <v>0.65</v>
      </c>
      <c r="F112" s="79">
        <v>26.02</v>
      </c>
      <c r="G112" s="79">
        <v>90</v>
      </c>
      <c r="H112" s="79">
        <v>90</v>
      </c>
      <c r="I112" s="79" t="s">
        <v>581</v>
      </c>
      <c r="J112"/>
      <c r="K112"/>
      <c r="L112"/>
      <c r="M112"/>
      <c r="N112"/>
      <c r="O112"/>
      <c r="P112"/>
      <c r="Q112"/>
      <c r="R112"/>
      <c r="S112"/>
    </row>
    <row r="113" spans="1:19">
      <c r="A113" s="79" t="s">
        <v>605</v>
      </c>
      <c r="B113" s="79" t="s">
        <v>588</v>
      </c>
      <c r="C113" s="79">
        <v>0.08</v>
      </c>
      <c r="D113" s="79">
        <v>0.59099999999999997</v>
      </c>
      <c r="E113" s="79">
        <v>0.65</v>
      </c>
      <c r="F113" s="79">
        <v>130.1</v>
      </c>
      <c r="G113" s="79">
        <v>90</v>
      </c>
      <c r="H113" s="79">
        <v>90</v>
      </c>
      <c r="I113" s="79" t="s">
        <v>581</v>
      </c>
      <c r="J113"/>
      <c r="K113"/>
      <c r="L113"/>
      <c r="M113"/>
      <c r="N113"/>
      <c r="O113"/>
      <c r="P113"/>
      <c r="Q113"/>
      <c r="R113"/>
      <c r="S113"/>
    </row>
    <row r="114" spans="1:19">
      <c r="A114" s="79" t="s">
        <v>606</v>
      </c>
      <c r="B114" s="79" t="s">
        <v>588</v>
      </c>
      <c r="C114" s="79">
        <v>0.08</v>
      </c>
      <c r="D114" s="79">
        <v>0.59099999999999997</v>
      </c>
      <c r="E114" s="79">
        <v>0.65</v>
      </c>
      <c r="F114" s="79">
        <v>39.03</v>
      </c>
      <c r="G114" s="79">
        <v>0</v>
      </c>
      <c r="H114" s="79">
        <v>90</v>
      </c>
      <c r="I114" s="79" t="s">
        <v>579</v>
      </c>
      <c r="J114"/>
      <c r="K114"/>
      <c r="L114"/>
      <c r="M114"/>
      <c r="N114"/>
      <c r="O114"/>
      <c r="P114"/>
      <c r="Q114"/>
      <c r="R114"/>
      <c r="S114"/>
    </row>
    <row r="115" spans="1:19">
      <c r="A115" s="79" t="s">
        <v>607</v>
      </c>
      <c r="B115" s="79" t="s">
        <v>588</v>
      </c>
      <c r="C115" s="79">
        <v>0.08</v>
      </c>
      <c r="D115" s="79">
        <v>0.59099999999999997</v>
      </c>
      <c r="E115" s="79">
        <v>0.65</v>
      </c>
      <c r="F115" s="79">
        <v>97.57</v>
      </c>
      <c r="G115" s="79">
        <v>0</v>
      </c>
      <c r="H115" s="79">
        <v>90</v>
      </c>
      <c r="I115" s="79" t="s">
        <v>579</v>
      </c>
      <c r="J115"/>
      <c r="K115"/>
      <c r="L115"/>
      <c r="M115"/>
      <c r="N115"/>
      <c r="O115"/>
      <c r="P115"/>
      <c r="Q115"/>
      <c r="R115"/>
      <c r="S115"/>
    </row>
    <row r="116" spans="1:19">
      <c r="A116" s="79" t="s">
        <v>608</v>
      </c>
      <c r="B116" s="79" t="s">
        <v>588</v>
      </c>
      <c r="C116" s="79">
        <v>0.08</v>
      </c>
      <c r="D116" s="79">
        <v>0.59099999999999997</v>
      </c>
      <c r="E116" s="79">
        <v>0.65</v>
      </c>
      <c r="F116" s="79">
        <v>26.02</v>
      </c>
      <c r="G116" s="79">
        <v>0</v>
      </c>
      <c r="H116" s="79">
        <v>90</v>
      </c>
      <c r="I116" s="79" t="s">
        <v>579</v>
      </c>
      <c r="J116"/>
      <c r="K116"/>
      <c r="L116"/>
      <c r="M116"/>
      <c r="N116"/>
      <c r="O116"/>
      <c r="P116"/>
      <c r="Q116"/>
      <c r="R116"/>
      <c r="S116"/>
    </row>
    <row r="117" spans="1:19">
      <c r="A117" s="79" t="s">
        <v>609</v>
      </c>
      <c r="B117" s="79" t="s">
        <v>588</v>
      </c>
      <c r="C117" s="79">
        <v>0.08</v>
      </c>
      <c r="D117" s="79">
        <v>0.59099999999999997</v>
      </c>
      <c r="E117" s="79">
        <v>0.65</v>
      </c>
      <c r="F117" s="79">
        <v>19.510000000000002</v>
      </c>
      <c r="G117" s="79">
        <v>270</v>
      </c>
      <c r="H117" s="79">
        <v>90</v>
      </c>
      <c r="I117" s="79" t="s">
        <v>585</v>
      </c>
      <c r="J117"/>
      <c r="K117"/>
      <c r="L117"/>
      <c r="M117"/>
      <c r="N117"/>
      <c r="O117"/>
      <c r="P117"/>
      <c r="Q117"/>
      <c r="R117"/>
      <c r="S117"/>
    </row>
    <row r="118" spans="1:19">
      <c r="A118" s="79" t="s">
        <v>610</v>
      </c>
      <c r="B118" s="79" t="s">
        <v>588</v>
      </c>
      <c r="C118" s="79">
        <v>0.08</v>
      </c>
      <c r="D118" s="79">
        <v>0.59099999999999997</v>
      </c>
      <c r="E118" s="79">
        <v>0.65</v>
      </c>
      <c r="F118" s="79">
        <v>117.09</v>
      </c>
      <c r="G118" s="79">
        <v>270</v>
      </c>
      <c r="H118" s="79">
        <v>90</v>
      </c>
      <c r="I118" s="79" t="s">
        <v>585</v>
      </c>
      <c r="J118"/>
      <c r="K118"/>
      <c r="L118"/>
      <c r="M118"/>
      <c r="N118"/>
      <c r="O118"/>
      <c r="P118"/>
      <c r="Q118"/>
      <c r="R118"/>
      <c r="S118"/>
    </row>
    <row r="119" spans="1:19">
      <c r="A119" s="79" t="s">
        <v>611</v>
      </c>
      <c r="B119" s="79" t="s">
        <v>588</v>
      </c>
      <c r="C119" s="79">
        <v>0.08</v>
      </c>
      <c r="D119" s="79">
        <v>0.59099999999999997</v>
      </c>
      <c r="E119" s="79">
        <v>0.65</v>
      </c>
      <c r="F119" s="79">
        <v>123.59</v>
      </c>
      <c r="G119" s="79">
        <v>180</v>
      </c>
      <c r="H119" s="79">
        <v>90</v>
      </c>
      <c r="I119" s="79" t="s">
        <v>583</v>
      </c>
      <c r="J119"/>
      <c r="K119"/>
      <c r="L119"/>
      <c r="M119"/>
      <c r="N119"/>
      <c r="O119"/>
      <c r="P119"/>
      <c r="Q119"/>
      <c r="R119"/>
      <c r="S119"/>
    </row>
    <row r="120" spans="1:19">
      <c r="A120" s="79" t="s">
        <v>612</v>
      </c>
      <c r="B120" s="79" t="s">
        <v>588</v>
      </c>
      <c r="C120" s="79">
        <v>0.08</v>
      </c>
      <c r="D120" s="79">
        <v>0.59099999999999997</v>
      </c>
      <c r="E120" s="79">
        <v>0.65</v>
      </c>
      <c r="F120" s="79">
        <v>91.09</v>
      </c>
      <c r="G120" s="79">
        <v>270</v>
      </c>
      <c r="H120" s="79">
        <v>90</v>
      </c>
      <c r="I120" s="79" t="s">
        <v>585</v>
      </c>
      <c r="J120"/>
      <c r="K120"/>
      <c r="L120"/>
      <c r="M120"/>
      <c r="N120"/>
      <c r="O120"/>
      <c r="P120"/>
      <c r="Q120"/>
      <c r="R120"/>
      <c r="S120"/>
    </row>
    <row r="121" spans="1:19">
      <c r="A121" s="79" t="s">
        <v>613</v>
      </c>
      <c r="B121" s="79" t="s">
        <v>588</v>
      </c>
      <c r="C121" s="79">
        <v>0.08</v>
      </c>
      <c r="D121" s="79">
        <v>0.59099999999999997</v>
      </c>
      <c r="E121" s="79">
        <v>0.65</v>
      </c>
      <c r="F121" s="79">
        <v>45.53</v>
      </c>
      <c r="G121" s="79">
        <v>0</v>
      </c>
      <c r="H121" s="79">
        <v>90</v>
      </c>
      <c r="I121" s="79" t="s">
        <v>579</v>
      </c>
      <c r="J121"/>
      <c r="K121"/>
      <c r="L121"/>
      <c r="M121"/>
      <c r="N121"/>
      <c r="O121"/>
      <c r="P121"/>
      <c r="Q121"/>
      <c r="R121"/>
      <c r="S121"/>
    </row>
    <row r="122" spans="1:19">
      <c r="A122" s="79" t="s">
        <v>614</v>
      </c>
      <c r="B122" s="79" t="s">
        <v>588</v>
      </c>
      <c r="C122" s="79">
        <v>0.08</v>
      </c>
      <c r="D122" s="79">
        <v>0.59099999999999997</v>
      </c>
      <c r="E122" s="79">
        <v>0.65</v>
      </c>
      <c r="F122" s="79">
        <v>45.53</v>
      </c>
      <c r="G122" s="79">
        <v>180</v>
      </c>
      <c r="H122" s="79">
        <v>90</v>
      </c>
      <c r="I122" s="79" t="s">
        <v>583</v>
      </c>
      <c r="J122"/>
      <c r="K122"/>
      <c r="L122"/>
      <c r="M122"/>
      <c r="N122"/>
      <c r="O122"/>
      <c r="P122"/>
      <c r="Q122"/>
      <c r="R122"/>
      <c r="S122"/>
    </row>
    <row r="123" spans="1:19">
      <c r="A123" s="79" t="s">
        <v>615</v>
      </c>
      <c r="B123" s="79" t="s">
        <v>588</v>
      </c>
      <c r="C123" s="79">
        <v>0.08</v>
      </c>
      <c r="D123" s="79">
        <v>0.59099999999999997</v>
      </c>
      <c r="E123" s="79">
        <v>0.65</v>
      </c>
      <c r="F123" s="79">
        <v>52.04</v>
      </c>
      <c r="G123" s="79">
        <v>0</v>
      </c>
      <c r="H123" s="79">
        <v>90</v>
      </c>
      <c r="I123" s="79" t="s">
        <v>579</v>
      </c>
      <c r="J123"/>
      <c r="K123"/>
      <c r="L123"/>
      <c r="M123"/>
      <c r="N123"/>
      <c r="O123"/>
      <c r="P123"/>
      <c r="Q123"/>
      <c r="R123"/>
      <c r="S123"/>
    </row>
    <row r="124" spans="1:19">
      <c r="A124" s="79" t="s">
        <v>616</v>
      </c>
      <c r="B124" s="79" t="s">
        <v>588</v>
      </c>
      <c r="C124" s="79">
        <v>0.08</v>
      </c>
      <c r="D124" s="79">
        <v>0.59099999999999997</v>
      </c>
      <c r="E124" s="79">
        <v>0.65</v>
      </c>
      <c r="F124" s="79">
        <v>130.1</v>
      </c>
      <c r="G124" s="79">
        <v>180</v>
      </c>
      <c r="H124" s="79">
        <v>90</v>
      </c>
      <c r="I124" s="79" t="s">
        <v>583</v>
      </c>
      <c r="J124"/>
      <c r="K124"/>
      <c r="L124"/>
      <c r="M124"/>
      <c r="N124"/>
      <c r="O124"/>
      <c r="P124"/>
      <c r="Q124"/>
      <c r="R124"/>
      <c r="S124"/>
    </row>
    <row r="125" spans="1:19">
      <c r="A125" s="79" t="s">
        <v>617</v>
      </c>
      <c r="B125" s="79" t="s">
        <v>588</v>
      </c>
      <c r="C125" s="79">
        <v>0.08</v>
      </c>
      <c r="D125" s="79">
        <v>0.59099999999999997</v>
      </c>
      <c r="E125" s="79">
        <v>0.65</v>
      </c>
      <c r="F125" s="79">
        <v>195.15</v>
      </c>
      <c r="G125" s="79">
        <v>180</v>
      </c>
      <c r="H125" s="79">
        <v>90</v>
      </c>
      <c r="I125" s="79" t="s">
        <v>583</v>
      </c>
      <c r="J125"/>
      <c r="K125"/>
      <c r="L125"/>
      <c r="M125"/>
      <c r="N125"/>
      <c r="O125"/>
      <c r="P125"/>
      <c r="Q125"/>
      <c r="R125"/>
      <c r="S125"/>
    </row>
    <row r="126" spans="1:19">
      <c r="A126" s="79" t="s">
        <v>618</v>
      </c>
      <c r="B126" s="79" t="s">
        <v>588</v>
      </c>
      <c r="C126" s="79">
        <v>0.08</v>
      </c>
      <c r="D126" s="79">
        <v>0.59099999999999997</v>
      </c>
      <c r="E126" s="79">
        <v>0.65</v>
      </c>
      <c r="F126" s="79">
        <v>19.510000000000002</v>
      </c>
      <c r="G126" s="79">
        <v>90</v>
      </c>
      <c r="H126" s="79">
        <v>90</v>
      </c>
      <c r="I126" s="79" t="s">
        <v>581</v>
      </c>
      <c r="J126"/>
      <c r="K126"/>
      <c r="L126"/>
      <c r="M126"/>
      <c r="N126"/>
      <c r="O126"/>
      <c r="P126"/>
      <c r="Q126"/>
      <c r="R126"/>
      <c r="S126"/>
    </row>
    <row r="127" spans="1:19">
      <c r="A127" s="79" t="s">
        <v>619</v>
      </c>
      <c r="B127" s="79" t="s">
        <v>588</v>
      </c>
      <c r="C127" s="79">
        <v>0.08</v>
      </c>
      <c r="D127" s="79">
        <v>0.59099999999999997</v>
      </c>
      <c r="E127" s="79">
        <v>0.65</v>
      </c>
      <c r="F127" s="79">
        <v>32.520000000000003</v>
      </c>
      <c r="G127" s="79">
        <v>180</v>
      </c>
      <c r="H127" s="79">
        <v>90</v>
      </c>
      <c r="I127" s="79" t="s">
        <v>583</v>
      </c>
      <c r="J127"/>
      <c r="K127"/>
      <c r="L127"/>
      <c r="M127"/>
      <c r="N127"/>
      <c r="O127"/>
      <c r="P127"/>
      <c r="Q127"/>
      <c r="R127"/>
      <c r="S127"/>
    </row>
    <row r="128" spans="1:19">
      <c r="A128" s="79" t="s">
        <v>620</v>
      </c>
      <c r="B128" s="79" t="s">
        <v>588</v>
      </c>
      <c r="C128" s="79">
        <v>0.08</v>
      </c>
      <c r="D128" s="79">
        <v>0.59099999999999997</v>
      </c>
      <c r="E128" s="79">
        <v>0.65</v>
      </c>
      <c r="F128" s="79">
        <v>188.66</v>
      </c>
      <c r="G128" s="79">
        <v>90</v>
      </c>
      <c r="H128" s="79">
        <v>90</v>
      </c>
      <c r="I128" s="79" t="s">
        <v>581</v>
      </c>
      <c r="J128"/>
      <c r="K128"/>
      <c r="L128"/>
      <c r="M128"/>
      <c r="N128"/>
      <c r="O128"/>
      <c r="P128"/>
      <c r="Q128"/>
      <c r="R128"/>
      <c r="S128"/>
    </row>
    <row r="129" spans="1:19">
      <c r="A129" s="79" t="s">
        <v>621</v>
      </c>
      <c r="B129" s="79" t="s">
        <v>588</v>
      </c>
      <c r="C129" s="79">
        <v>0.08</v>
      </c>
      <c r="D129" s="79">
        <v>0.59099999999999997</v>
      </c>
      <c r="E129" s="79">
        <v>0.65</v>
      </c>
      <c r="F129" s="79">
        <v>32.520000000000003</v>
      </c>
      <c r="G129" s="79">
        <v>0</v>
      </c>
      <c r="H129" s="79">
        <v>90</v>
      </c>
      <c r="I129" s="79" t="s">
        <v>579</v>
      </c>
      <c r="J129"/>
      <c r="K129"/>
      <c r="L129"/>
      <c r="M129"/>
      <c r="N129"/>
      <c r="O129"/>
      <c r="P129"/>
      <c r="Q129"/>
      <c r="R129"/>
      <c r="S129"/>
    </row>
    <row r="130" spans="1:19">
      <c r="A130" s="79" t="s">
        <v>622</v>
      </c>
      <c r="B130" s="79" t="s">
        <v>588</v>
      </c>
      <c r="C130" s="79">
        <v>0.08</v>
      </c>
      <c r="D130" s="79">
        <v>0.59099999999999997</v>
      </c>
      <c r="E130" s="79">
        <v>0.65</v>
      </c>
      <c r="F130" s="79">
        <v>19.510000000000002</v>
      </c>
      <c r="G130" s="79">
        <v>90</v>
      </c>
      <c r="H130" s="79">
        <v>90</v>
      </c>
      <c r="I130" s="79" t="s">
        <v>581</v>
      </c>
      <c r="J130"/>
      <c r="K130"/>
      <c r="L130"/>
      <c r="M130"/>
      <c r="N130"/>
      <c r="O130"/>
      <c r="P130"/>
      <c r="Q130"/>
      <c r="R130"/>
      <c r="S130"/>
    </row>
    <row r="131" spans="1:19">
      <c r="A131" s="79" t="s">
        <v>623</v>
      </c>
      <c r="B131" s="79" t="s">
        <v>588</v>
      </c>
      <c r="C131" s="79">
        <v>0.08</v>
      </c>
      <c r="D131" s="79">
        <v>0.59099999999999997</v>
      </c>
      <c r="E131" s="79">
        <v>0.65</v>
      </c>
      <c r="F131" s="79">
        <v>195.15</v>
      </c>
      <c r="G131" s="79">
        <v>0</v>
      </c>
      <c r="H131" s="79">
        <v>90</v>
      </c>
      <c r="I131" s="79" t="s">
        <v>579</v>
      </c>
      <c r="J131"/>
      <c r="K131"/>
      <c r="L131"/>
      <c r="M131"/>
      <c r="N131"/>
      <c r="O131"/>
      <c r="P131"/>
      <c r="Q131"/>
      <c r="R131"/>
      <c r="S131"/>
    </row>
    <row r="132" spans="1:19">
      <c r="A132" s="79" t="s">
        <v>624</v>
      </c>
      <c r="B132" s="79" t="s">
        <v>588</v>
      </c>
      <c r="C132" s="79">
        <v>0.08</v>
      </c>
      <c r="D132" s="79">
        <v>0.59099999999999997</v>
      </c>
      <c r="E132" s="79">
        <v>0.65</v>
      </c>
      <c r="F132" s="79">
        <v>26.02</v>
      </c>
      <c r="G132" s="79">
        <v>180</v>
      </c>
      <c r="H132" s="79">
        <v>90</v>
      </c>
      <c r="I132" s="79" t="s">
        <v>583</v>
      </c>
      <c r="J132"/>
      <c r="K132"/>
      <c r="L132"/>
      <c r="M132"/>
      <c r="N132"/>
      <c r="O132"/>
      <c r="P132"/>
      <c r="Q132"/>
      <c r="R132"/>
      <c r="S132"/>
    </row>
    <row r="133" spans="1:19">
      <c r="A133" s="79" t="s">
        <v>625</v>
      </c>
      <c r="B133" s="79" t="s">
        <v>588</v>
      </c>
      <c r="C133" s="79">
        <v>0.08</v>
      </c>
      <c r="D133" s="79">
        <v>0.59099999999999997</v>
      </c>
      <c r="E133" s="79">
        <v>0.65</v>
      </c>
      <c r="F133" s="79">
        <v>19.510000000000002</v>
      </c>
      <c r="G133" s="79">
        <v>270</v>
      </c>
      <c r="H133" s="79">
        <v>90</v>
      </c>
      <c r="I133" s="79" t="s">
        <v>585</v>
      </c>
      <c r="J133"/>
      <c r="K133"/>
      <c r="L133"/>
      <c r="M133"/>
      <c r="N133"/>
      <c r="O133"/>
      <c r="P133"/>
      <c r="Q133"/>
      <c r="R133"/>
      <c r="S133"/>
    </row>
    <row r="134" spans="1:19">
      <c r="A134" s="79" t="s">
        <v>626</v>
      </c>
      <c r="B134" s="79" t="s">
        <v>588</v>
      </c>
      <c r="C134" s="79">
        <v>0.08</v>
      </c>
      <c r="D134" s="79">
        <v>0.59099999999999997</v>
      </c>
      <c r="E134" s="79">
        <v>0.65</v>
      </c>
      <c r="F134" s="79">
        <v>188.66</v>
      </c>
      <c r="G134" s="79">
        <v>270</v>
      </c>
      <c r="H134" s="79">
        <v>90</v>
      </c>
      <c r="I134" s="79" t="s">
        <v>585</v>
      </c>
      <c r="J134"/>
      <c r="K134"/>
      <c r="L134"/>
      <c r="M134"/>
      <c r="N134"/>
      <c r="O134"/>
      <c r="P134"/>
      <c r="Q134"/>
      <c r="R134"/>
      <c r="S134"/>
    </row>
    <row r="135" spans="1:19">
      <c r="A135" s="79" t="s">
        <v>627</v>
      </c>
      <c r="B135" s="79" t="s">
        <v>588</v>
      </c>
      <c r="C135" s="79">
        <v>0.08</v>
      </c>
      <c r="D135" s="79">
        <v>0.59099999999999997</v>
      </c>
      <c r="E135" s="79">
        <v>0.65</v>
      </c>
      <c r="F135" s="79">
        <v>26.02</v>
      </c>
      <c r="G135" s="79">
        <v>0</v>
      </c>
      <c r="H135" s="79">
        <v>90</v>
      </c>
      <c r="I135" s="79" t="s">
        <v>579</v>
      </c>
      <c r="J135"/>
      <c r="K135"/>
      <c r="L135"/>
      <c r="M135"/>
      <c r="N135"/>
      <c r="O135"/>
      <c r="P135"/>
      <c r="Q135"/>
      <c r="R135"/>
      <c r="S135"/>
    </row>
    <row r="136" spans="1:19">
      <c r="A136" s="79" t="s">
        <v>628</v>
      </c>
      <c r="B136" s="79" t="s">
        <v>588</v>
      </c>
      <c r="C136" s="79">
        <v>0.08</v>
      </c>
      <c r="D136" s="79">
        <v>0.59099999999999997</v>
      </c>
      <c r="E136" s="79">
        <v>0.65</v>
      </c>
      <c r="F136" s="79">
        <v>19.510000000000002</v>
      </c>
      <c r="G136" s="79">
        <v>270</v>
      </c>
      <c r="H136" s="79">
        <v>90</v>
      </c>
      <c r="I136" s="79" t="s">
        <v>585</v>
      </c>
      <c r="J136"/>
      <c r="K136"/>
      <c r="L136"/>
      <c r="M136"/>
      <c r="N136"/>
      <c r="O136"/>
      <c r="P136"/>
      <c r="Q136"/>
      <c r="R136"/>
      <c r="S136"/>
    </row>
    <row r="137" spans="1:19">
      <c r="A137" s="79" t="s">
        <v>629</v>
      </c>
      <c r="B137" s="79" t="s">
        <v>588</v>
      </c>
      <c r="C137" s="79">
        <v>0.08</v>
      </c>
      <c r="D137" s="79">
        <v>0.59099999999999997</v>
      </c>
      <c r="E137" s="79">
        <v>0.65</v>
      </c>
      <c r="F137" s="79">
        <v>45.53</v>
      </c>
      <c r="G137" s="79">
        <v>180</v>
      </c>
      <c r="H137" s="79">
        <v>90</v>
      </c>
      <c r="I137" s="79" t="s">
        <v>583</v>
      </c>
      <c r="J137"/>
      <c r="K137"/>
      <c r="L137"/>
      <c r="M137"/>
      <c r="N137"/>
      <c r="O137"/>
      <c r="P137"/>
      <c r="Q137"/>
      <c r="R137"/>
      <c r="S137"/>
    </row>
    <row r="138" spans="1:19">
      <c r="A138" s="79" t="s">
        <v>630</v>
      </c>
      <c r="B138" s="79" t="s">
        <v>588</v>
      </c>
      <c r="C138" s="79">
        <v>0.08</v>
      </c>
      <c r="D138" s="79">
        <v>0.59099999999999997</v>
      </c>
      <c r="E138" s="79">
        <v>0.65</v>
      </c>
      <c r="F138" s="79">
        <v>45.53</v>
      </c>
      <c r="G138" s="79">
        <v>0</v>
      </c>
      <c r="H138" s="79">
        <v>90</v>
      </c>
      <c r="I138" s="79" t="s">
        <v>579</v>
      </c>
      <c r="J138"/>
      <c r="K138"/>
      <c r="L138"/>
      <c r="M138"/>
      <c r="N138"/>
      <c r="O138"/>
      <c r="P138"/>
      <c r="Q138"/>
      <c r="R138"/>
      <c r="S138"/>
    </row>
    <row r="139" spans="1:19">
      <c r="A139" s="79" t="s">
        <v>631</v>
      </c>
      <c r="B139" s="79" t="s">
        <v>588</v>
      </c>
      <c r="C139" s="79">
        <v>0.08</v>
      </c>
      <c r="D139" s="79">
        <v>0.59099999999999997</v>
      </c>
      <c r="E139" s="79">
        <v>0.65</v>
      </c>
      <c r="F139" s="79">
        <v>195.15</v>
      </c>
      <c r="G139" s="79">
        <v>180</v>
      </c>
      <c r="H139" s="79">
        <v>90</v>
      </c>
      <c r="I139" s="79" t="s">
        <v>583</v>
      </c>
      <c r="J139"/>
      <c r="K139"/>
      <c r="L139"/>
      <c r="M139"/>
      <c r="N139"/>
      <c r="O139"/>
      <c r="P139"/>
      <c r="Q139"/>
      <c r="R139"/>
      <c r="S139"/>
    </row>
    <row r="140" spans="1:19">
      <c r="A140" s="79" t="s">
        <v>632</v>
      </c>
      <c r="B140" s="79" t="s">
        <v>588</v>
      </c>
      <c r="C140" s="79">
        <v>0.08</v>
      </c>
      <c r="D140" s="79">
        <v>0.59099999999999997</v>
      </c>
      <c r="E140" s="79">
        <v>0.65</v>
      </c>
      <c r="F140" s="79">
        <v>19.510000000000002</v>
      </c>
      <c r="G140" s="79">
        <v>90</v>
      </c>
      <c r="H140" s="79">
        <v>90</v>
      </c>
      <c r="I140" s="79" t="s">
        <v>581</v>
      </c>
      <c r="J140"/>
      <c r="K140"/>
      <c r="L140"/>
      <c r="M140"/>
      <c r="N140"/>
      <c r="O140"/>
      <c r="P140"/>
      <c r="Q140"/>
      <c r="R140"/>
      <c r="S140"/>
    </row>
    <row r="141" spans="1:19">
      <c r="A141" s="79" t="s">
        <v>633</v>
      </c>
      <c r="B141" s="79" t="s">
        <v>588</v>
      </c>
      <c r="C141" s="79">
        <v>0.08</v>
      </c>
      <c r="D141" s="79">
        <v>0.59099999999999997</v>
      </c>
      <c r="E141" s="79">
        <v>0.65</v>
      </c>
      <c r="F141" s="79">
        <v>32.520000000000003</v>
      </c>
      <c r="G141" s="79">
        <v>180</v>
      </c>
      <c r="H141" s="79">
        <v>90</v>
      </c>
      <c r="I141" s="79" t="s">
        <v>583</v>
      </c>
      <c r="J141"/>
      <c r="K141"/>
      <c r="L141"/>
      <c r="M141"/>
      <c r="N141"/>
      <c r="O141"/>
      <c r="P141"/>
      <c r="Q141"/>
      <c r="R141"/>
      <c r="S141"/>
    </row>
    <row r="142" spans="1:19">
      <c r="A142" s="79" t="s">
        <v>634</v>
      </c>
      <c r="B142" s="79" t="s">
        <v>588</v>
      </c>
      <c r="C142" s="79">
        <v>0.08</v>
      </c>
      <c r="D142" s="79">
        <v>0.59099999999999997</v>
      </c>
      <c r="E142" s="79">
        <v>0.65</v>
      </c>
      <c r="F142" s="79">
        <v>188.66</v>
      </c>
      <c r="G142" s="79">
        <v>90</v>
      </c>
      <c r="H142" s="79">
        <v>90</v>
      </c>
      <c r="I142" s="79" t="s">
        <v>581</v>
      </c>
      <c r="J142"/>
      <c r="K142"/>
      <c r="L142"/>
      <c r="M142"/>
      <c r="N142"/>
      <c r="O142"/>
      <c r="P142"/>
      <c r="Q142"/>
      <c r="R142"/>
      <c r="S142"/>
    </row>
    <row r="143" spans="1:19">
      <c r="A143" s="79" t="s">
        <v>635</v>
      </c>
      <c r="B143" s="79" t="s">
        <v>588</v>
      </c>
      <c r="C143" s="79">
        <v>0.08</v>
      </c>
      <c r="D143" s="79">
        <v>0.59099999999999997</v>
      </c>
      <c r="E143" s="79">
        <v>0.65</v>
      </c>
      <c r="F143" s="79">
        <v>32.520000000000003</v>
      </c>
      <c r="G143" s="79">
        <v>0</v>
      </c>
      <c r="H143" s="79">
        <v>90</v>
      </c>
      <c r="I143" s="79" t="s">
        <v>579</v>
      </c>
      <c r="J143"/>
      <c r="K143"/>
      <c r="L143"/>
      <c r="M143"/>
      <c r="N143"/>
      <c r="O143"/>
      <c r="P143"/>
      <c r="Q143"/>
      <c r="R143"/>
      <c r="S143"/>
    </row>
    <row r="144" spans="1:19">
      <c r="A144" s="79" t="s">
        <v>636</v>
      </c>
      <c r="B144" s="79" t="s">
        <v>588</v>
      </c>
      <c r="C144" s="79">
        <v>0.08</v>
      </c>
      <c r="D144" s="79">
        <v>0.59099999999999997</v>
      </c>
      <c r="E144" s="79">
        <v>0.65</v>
      </c>
      <c r="F144" s="79">
        <v>19.510000000000002</v>
      </c>
      <c r="G144" s="79">
        <v>90</v>
      </c>
      <c r="H144" s="79">
        <v>90</v>
      </c>
      <c r="I144" s="79" t="s">
        <v>581</v>
      </c>
      <c r="J144"/>
      <c r="K144"/>
      <c r="L144"/>
      <c r="M144"/>
      <c r="N144"/>
      <c r="O144"/>
      <c r="P144"/>
      <c r="Q144"/>
      <c r="R144"/>
      <c r="S144"/>
    </row>
    <row r="145" spans="1:19">
      <c r="A145" s="79" t="s">
        <v>637</v>
      </c>
      <c r="B145" s="79" t="s">
        <v>588</v>
      </c>
      <c r="C145" s="79">
        <v>0.08</v>
      </c>
      <c r="D145" s="79">
        <v>0.59099999999999997</v>
      </c>
      <c r="E145" s="79">
        <v>0.65</v>
      </c>
      <c r="F145" s="79">
        <v>195.15</v>
      </c>
      <c r="G145" s="79">
        <v>0</v>
      </c>
      <c r="H145" s="79">
        <v>90</v>
      </c>
      <c r="I145" s="79" t="s">
        <v>579</v>
      </c>
      <c r="J145"/>
      <c r="K145"/>
      <c r="L145"/>
      <c r="M145"/>
      <c r="N145"/>
      <c r="O145"/>
      <c r="P145"/>
      <c r="Q145"/>
      <c r="R145"/>
      <c r="S145"/>
    </row>
    <row r="146" spans="1:19">
      <c r="A146" s="79" t="s">
        <v>638</v>
      </c>
      <c r="B146" s="79" t="s">
        <v>588</v>
      </c>
      <c r="C146" s="79">
        <v>0.08</v>
      </c>
      <c r="D146" s="79">
        <v>0.59099999999999997</v>
      </c>
      <c r="E146" s="79">
        <v>0.65</v>
      </c>
      <c r="F146" s="79">
        <v>26.02</v>
      </c>
      <c r="G146" s="79">
        <v>180</v>
      </c>
      <c r="H146" s="79">
        <v>90</v>
      </c>
      <c r="I146" s="79" t="s">
        <v>583</v>
      </c>
      <c r="J146"/>
      <c r="K146"/>
      <c r="L146"/>
      <c r="M146"/>
      <c r="N146"/>
      <c r="O146"/>
      <c r="P146"/>
      <c r="Q146"/>
      <c r="R146"/>
      <c r="S146"/>
    </row>
    <row r="147" spans="1:19">
      <c r="A147" s="79" t="s">
        <v>639</v>
      </c>
      <c r="B147" s="79" t="s">
        <v>588</v>
      </c>
      <c r="C147" s="79">
        <v>0.08</v>
      </c>
      <c r="D147" s="79">
        <v>0.59099999999999997</v>
      </c>
      <c r="E147" s="79">
        <v>0.65</v>
      </c>
      <c r="F147" s="79">
        <v>19.510000000000002</v>
      </c>
      <c r="G147" s="79">
        <v>270</v>
      </c>
      <c r="H147" s="79">
        <v>90</v>
      </c>
      <c r="I147" s="79" t="s">
        <v>585</v>
      </c>
      <c r="J147"/>
      <c r="K147"/>
      <c r="L147"/>
      <c r="M147"/>
      <c r="N147"/>
      <c r="O147"/>
      <c r="P147"/>
      <c r="Q147"/>
      <c r="R147"/>
      <c r="S147"/>
    </row>
    <row r="148" spans="1:19">
      <c r="A148" s="79" t="s">
        <v>640</v>
      </c>
      <c r="B148" s="79" t="s">
        <v>588</v>
      </c>
      <c r="C148" s="79">
        <v>0.08</v>
      </c>
      <c r="D148" s="79">
        <v>0.59099999999999997</v>
      </c>
      <c r="E148" s="79">
        <v>0.65</v>
      </c>
      <c r="F148" s="79">
        <v>188.66</v>
      </c>
      <c r="G148" s="79">
        <v>270</v>
      </c>
      <c r="H148" s="79">
        <v>90</v>
      </c>
      <c r="I148" s="79" t="s">
        <v>585</v>
      </c>
      <c r="J148"/>
      <c r="K148"/>
      <c r="L148"/>
      <c r="M148"/>
      <c r="N148"/>
      <c r="O148"/>
      <c r="P148"/>
      <c r="Q148"/>
      <c r="R148"/>
      <c r="S148"/>
    </row>
    <row r="149" spans="1:19">
      <c r="A149" s="79" t="s">
        <v>641</v>
      </c>
      <c r="B149" s="79" t="s">
        <v>588</v>
      </c>
      <c r="C149" s="79">
        <v>0.08</v>
      </c>
      <c r="D149" s="79">
        <v>0.59099999999999997</v>
      </c>
      <c r="E149" s="79">
        <v>0.65</v>
      </c>
      <c r="F149" s="79">
        <v>26.02</v>
      </c>
      <c r="G149" s="79">
        <v>0</v>
      </c>
      <c r="H149" s="79">
        <v>90</v>
      </c>
      <c r="I149" s="79" t="s">
        <v>579</v>
      </c>
      <c r="J149"/>
      <c r="K149"/>
      <c r="L149"/>
      <c r="M149"/>
      <c r="N149"/>
      <c r="O149"/>
      <c r="P149"/>
      <c r="Q149"/>
      <c r="R149"/>
      <c r="S149"/>
    </row>
    <row r="150" spans="1:19">
      <c r="A150" s="79" t="s">
        <v>642</v>
      </c>
      <c r="B150" s="79" t="s">
        <v>588</v>
      </c>
      <c r="C150" s="79">
        <v>0.08</v>
      </c>
      <c r="D150" s="79">
        <v>0.59099999999999997</v>
      </c>
      <c r="E150" s="79">
        <v>0.65</v>
      </c>
      <c r="F150" s="79">
        <v>19.510000000000002</v>
      </c>
      <c r="G150" s="79">
        <v>270</v>
      </c>
      <c r="H150" s="79">
        <v>90</v>
      </c>
      <c r="I150" s="79" t="s">
        <v>585</v>
      </c>
      <c r="J150"/>
      <c r="K150"/>
      <c r="L150"/>
      <c r="M150"/>
      <c r="N150"/>
      <c r="O150"/>
      <c r="P150"/>
      <c r="Q150"/>
      <c r="R150"/>
      <c r="S150"/>
    </row>
    <row r="151" spans="1:19">
      <c r="A151" s="79" t="s">
        <v>643</v>
      </c>
      <c r="B151" s="79" t="s">
        <v>588</v>
      </c>
      <c r="C151" s="79">
        <v>0.08</v>
      </c>
      <c r="D151" s="79">
        <v>0.59099999999999997</v>
      </c>
      <c r="E151" s="79">
        <v>0.65</v>
      </c>
      <c r="F151" s="79">
        <v>45.53</v>
      </c>
      <c r="G151" s="79">
        <v>180</v>
      </c>
      <c r="H151" s="79">
        <v>90</v>
      </c>
      <c r="I151" s="79" t="s">
        <v>583</v>
      </c>
      <c r="J151"/>
      <c r="K151"/>
      <c r="L151"/>
      <c r="M151"/>
      <c r="N151"/>
      <c r="O151"/>
      <c r="P151"/>
      <c r="Q151"/>
      <c r="R151"/>
      <c r="S151"/>
    </row>
    <row r="152" spans="1:19">
      <c r="A152" s="79" t="s">
        <v>644</v>
      </c>
      <c r="B152" s="79" t="s">
        <v>588</v>
      </c>
      <c r="C152" s="79">
        <v>0.08</v>
      </c>
      <c r="D152" s="79">
        <v>0.59099999999999997</v>
      </c>
      <c r="E152" s="79">
        <v>0.65</v>
      </c>
      <c r="F152" s="79">
        <v>45.53</v>
      </c>
      <c r="G152" s="79">
        <v>0</v>
      </c>
      <c r="H152" s="79">
        <v>90</v>
      </c>
      <c r="I152" s="79" t="s">
        <v>579</v>
      </c>
      <c r="J152"/>
      <c r="K152"/>
      <c r="L152"/>
      <c r="M152"/>
      <c r="N152"/>
      <c r="O152"/>
      <c r="P152"/>
      <c r="Q152"/>
      <c r="R152"/>
      <c r="S152"/>
    </row>
    <row r="153" spans="1:19">
      <c r="A153" s="79" t="s">
        <v>645</v>
      </c>
      <c r="B153" s="79" t="s">
        <v>588</v>
      </c>
      <c r="C153" s="79">
        <v>0.08</v>
      </c>
      <c r="D153" s="79">
        <v>0.59099999999999997</v>
      </c>
      <c r="E153" s="79">
        <v>0.65</v>
      </c>
      <c r="F153" s="79">
        <v>97.57</v>
      </c>
      <c r="G153" s="79">
        <v>90</v>
      </c>
      <c r="H153" s="79">
        <v>90</v>
      </c>
      <c r="I153" s="79" t="s">
        <v>581</v>
      </c>
      <c r="J153"/>
      <c r="K153"/>
      <c r="L153"/>
      <c r="M153"/>
      <c r="N153"/>
      <c r="O153"/>
      <c r="P153"/>
      <c r="Q153"/>
      <c r="R153"/>
      <c r="S153"/>
    </row>
    <row r="154" spans="1:19">
      <c r="A154" s="79" t="s">
        <v>646</v>
      </c>
      <c r="B154" s="79" t="s">
        <v>588</v>
      </c>
      <c r="C154" s="79">
        <v>0.08</v>
      </c>
      <c r="D154" s="79">
        <v>0.59099999999999997</v>
      </c>
      <c r="E154" s="79">
        <v>0.65</v>
      </c>
      <c r="F154" s="79">
        <v>130.1</v>
      </c>
      <c r="G154" s="79">
        <v>180</v>
      </c>
      <c r="H154" s="79">
        <v>90</v>
      </c>
      <c r="I154" s="79" t="s">
        <v>583</v>
      </c>
      <c r="J154"/>
      <c r="K154"/>
      <c r="L154"/>
      <c r="M154"/>
      <c r="N154"/>
      <c r="O154"/>
      <c r="P154"/>
      <c r="Q154"/>
      <c r="R154"/>
      <c r="S154"/>
    </row>
    <row r="155" spans="1:19">
      <c r="A155" s="79" t="s">
        <v>647</v>
      </c>
      <c r="B155" s="79" t="s">
        <v>648</v>
      </c>
      <c r="C155" s="79">
        <v>0.3</v>
      </c>
      <c r="D155" s="79">
        <v>0.35699999999999998</v>
      </c>
      <c r="E155" s="79">
        <v>0.38</v>
      </c>
      <c r="F155" s="79">
        <v>696.77</v>
      </c>
      <c r="G155" s="79">
        <v>90</v>
      </c>
      <c r="H155" s="79">
        <v>0</v>
      </c>
      <c r="I155" s="79"/>
      <c r="J155"/>
      <c r="K155"/>
      <c r="L155"/>
      <c r="M155"/>
      <c r="N155"/>
      <c r="O155"/>
      <c r="P155"/>
      <c r="Q155"/>
      <c r="R155"/>
      <c r="S155"/>
    </row>
    <row r="156" spans="1:19">
      <c r="A156" s="79" t="s">
        <v>649</v>
      </c>
      <c r="B156" s="79" t="s">
        <v>588</v>
      </c>
      <c r="C156" s="79">
        <v>0.08</v>
      </c>
      <c r="D156" s="79">
        <v>0.59099999999999997</v>
      </c>
      <c r="E156" s="79">
        <v>0.65</v>
      </c>
      <c r="F156" s="79">
        <v>104.08</v>
      </c>
      <c r="G156" s="79">
        <v>180</v>
      </c>
      <c r="H156" s="79">
        <v>90</v>
      </c>
      <c r="I156" s="79" t="s">
        <v>583</v>
      </c>
      <c r="J156"/>
      <c r="K156"/>
      <c r="L156"/>
      <c r="M156"/>
      <c r="N156"/>
      <c r="O156"/>
      <c r="P156"/>
      <c r="Q156"/>
      <c r="R156"/>
      <c r="S156"/>
    </row>
    <row r="157" spans="1:19">
      <c r="A157" s="79" t="s">
        <v>650</v>
      </c>
      <c r="B157" s="79" t="s">
        <v>648</v>
      </c>
      <c r="C157" s="79">
        <v>0.3</v>
      </c>
      <c r="D157" s="79">
        <v>0.35699999999999998</v>
      </c>
      <c r="E157" s="79">
        <v>0.38</v>
      </c>
      <c r="F157" s="79">
        <v>1040.51</v>
      </c>
      <c r="G157" s="79">
        <v>90</v>
      </c>
      <c r="H157" s="79">
        <v>0</v>
      </c>
      <c r="I157" s="79"/>
      <c r="J157"/>
      <c r="K157"/>
      <c r="L157"/>
      <c r="M157"/>
      <c r="N157"/>
      <c r="O157"/>
      <c r="P157"/>
      <c r="Q157"/>
      <c r="R157"/>
      <c r="S157"/>
    </row>
    <row r="158" spans="1:19">
      <c r="A158" s="79" t="s">
        <v>651</v>
      </c>
      <c r="B158" s="79" t="s">
        <v>588</v>
      </c>
      <c r="C158" s="79">
        <v>0.08</v>
      </c>
      <c r="D158" s="79">
        <v>0.59099999999999997</v>
      </c>
      <c r="E158" s="79">
        <v>0.65</v>
      </c>
      <c r="F158" s="79">
        <v>130.1</v>
      </c>
      <c r="G158" s="79">
        <v>0</v>
      </c>
      <c r="H158" s="79">
        <v>90</v>
      </c>
      <c r="I158" s="79" t="s">
        <v>579</v>
      </c>
      <c r="J158"/>
      <c r="K158"/>
      <c r="L158"/>
      <c r="M158"/>
      <c r="N158"/>
      <c r="O158"/>
      <c r="P158"/>
      <c r="Q158"/>
      <c r="R158"/>
      <c r="S158"/>
    </row>
    <row r="159" spans="1:19">
      <c r="A159" s="79" t="s">
        <v>652</v>
      </c>
      <c r="B159" s="79" t="s">
        <v>588</v>
      </c>
      <c r="C159" s="79">
        <v>0.08</v>
      </c>
      <c r="D159" s="79">
        <v>0.59099999999999997</v>
      </c>
      <c r="E159" s="79">
        <v>0.65</v>
      </c>
      <c r="F159" s="79">
        <v>130.1</v>
      </c>
      <c r="G159" s="79">
        <v>90</v>
      </c>
      <c r="H159" s="79">
        <v>90</v>
      </c>
      <c r="I159" s="79" t="s">
        <v>581</v>
      </c>
      <c r="J159"/>
      <c r="K159"/>
      <c r="L159"/>
      <c r="M159"/>
      <c r="N159"/>
      <c r="O159"/>
      <c r="P159"/>
      <c r="Q159"/>
      <c r="R159"/>
      <c r="S159"/>
    </row>
    <row r="160" spans="1:19">
      <c r="A160" s="79" t="s">
        <v>653</v>
      </c>
      <c r="B160" s="79" t="s">
        <v>648</v>
      </c>
      <c r="C160" s="79">
        <v>0.3</v>
      </c>
      <c r="D160" s="79">
        <v>0.35699999999999998</v>
      </c>
      <c r="E160" s="79">
        <v>0.38</v>
      </c>
      <c r="F160" s="79">
        <v>929.03</v>
      </c>
      <c r="G160" s="79">
        <v>180</v>
      </c>
      <c r="H160" s="79">
        <v>0</v>
      </c>
      <c r="I160" s="79"/>
      <c r="J160"/>
      <c r="K160"/>
      <c r="L160"/>
      <c r="M160"/>
      <c r="N160"/>
      <c r="O160"/>
      <c r="P160"/>
      <c r="Q160"/>
      <c r="R160"/>
      <c r="S160"/>
    </row>
    <row r="161" spans="1:19">
      <c r="A161" s="79" t="s">
        <v>654</v>
      </c>
      <c r="B161" s="79" t="s">
        <v>588</v>
      </c>
      <c r="C161" s="79">
        <v>0.08</v>
      </c>
      <c r="D161" s="79">
        <v>0.59099999999999997</v>
      </c>
      <c r="E161" s="79">
        <v>0.65</v>
      </c>
      <c r="F161" s="79">
        <v>39.03</v>
      </c>
      <c r="G161" s="79">
        <v>180</v>
      </c>
      <c r="H161" s="79">
        <v>90</v>
      </c>
      <c r="I161" s="79" t="s">
        <v>583</v>
      </c>
      <c r="J161"/>
      <c r="K161"/>
      <c r="L161"/>
      <c r="M161"/>
      <c r="N161"/>
      <c r="O161"/>
      <c r="P161"/>
      <c r="Q161"/>
      <c r="R161"/>
      <c r="S161"/>
    </row>
    <row r="162" spans="1:19">
      <c r="A162" s="79" t="s">
        <v>655</v>
      </c>
      <c r="B162" s="79" t="s">
        <v>588</v>
      </c>
      <c r="C162" s="79">
        <v>0.08</v>
      </c>
      <c r="D162" s="79">
        <v>0.59099999999999997</v>
      </c>
      <c r="E162" s="79">
        <v>0.65</v>
      </c>
      <c r="F162" s="79">
        <v>32.53</v>
      </c>
      <c r="G162" s="79">
        <v>270</v>
      </c>
      <c r="H162" s="79">
        <v>90</v>
      </c>
      <c r="I162" s="79" t="s">
        <v>585</v>
      </c>
      <c r="J162"/>
      <c r="K162"/>
      <c r="L162"/>
      <c r="M162"/>
      <c r="N162"/>
      <c r="O162"/>
      <c r="P162"/>
      <c r="Q162"/>
      <c r="R162"/>
      <c r="S162"/>
    </row>
    <row r="163" spans="1:19">
      <c r="A163" s="79" t="s">
        <v>656</v>
      </c>
      <c r="B163" s="79" t="s">
        <v>648</v>
      </c>
      <c r="C163" s="79">
        <v>0.3</v>
      </c>
      <c r="D163" s="79">
        <v>0.35699999999999998</v>
      </c>
      <c r="E163" s="79">
        <v>0.38</v>
      </c>
      <c r="F163" s="79">
        <v>69.7</v>
      </c>
      <c r="G163" s="79">
        <v>180</v>
      </c>
      <c r="H163" s="79">
        <v>0</v>
      </c>
      <c r="I163" s="79"/>
      <c r="J163"/>
      <c r="K163"/>
      <c r="L163"/>
      <c r="M163"/>
      <c r="N163"/>
      <c r="O163"/>
      <c r="P163"/>
      <c r="Q163"/>
      <c r="R163"/>
      <c r="S163"/>
    </row>
    <row r="164" spans="1:19">
      <c r="A164" s="79" t="s">
        <v>657</v>
      </c>
      <c r="B164" s="79" t="s">
        <v>588</v>
      </c>
      <c r="C164" s="79">
        <v>0.08</v>
      </c>
      <c r="D164" s="79">
        <v>0.59099999999999997</v>
      </c>
      <c r="E164" s="79">
        <v>0.65</v>
      </c>
      <c r="F164" s="79">
        <v>162.58000000000001</v>
      </c>
      <c r="G164" s="79">
        <v>270</v>
      </c>
      <c r="H164" s="79">
        <v>90</v>
      </c>
      <c r="I164" s="79" t="s">
        <v>585</v>
      </c>
      <c r="J164"/>
      <c r="K164"/>
      <c r="L164"/>
      <c r="M164"/>
      <c r="N164"/>
      <c r="O164"/>
      <c r="P164"/>
      <c r="Q164"/>
      <c r="R164"/>
      <c r="S164"/>
    </row>
    <row r="165" spans="1:19">
      <c r="A165" s="79" t="s">
        <v>658</v>
      </c>
      <c r="B165" s="79" t="s">
        <v>648</v>
      </c>
      <c r="C165" s="79">
        <v>0.3</v>
      </c>
      <c r="D165" s="79">
        <v>0.35699999999999998</v>
      </c>
      <c r="E165" s="79">
        <v>0.38</v>
      </c>
      <c r="F165" s="79">
        <v>348.39</v>
      </c>
      <c r="G165" s="79">
        <v>180</v>
      </c>
      <c r="H165" s="79">
        <v>0</v>
      </c>
      <c r="I165" s="79"/>
      <c r="J165"/>
      <c r="K165"/>
      <c r="L165"/>
      <c r="M165"/>
      <c r="N165"/>
      <c r="O165"/>
      <c r="P165"/>
      <c r="Q165"/>
      <c r="R165"/>
      <c r="S165"/>
    </row>
    <row r="166" spans="1:19">
      <c r="A166" s="79" t="s">
        <v>659</v>
      </c>
      <c r="B166" s="79" t="s">
        <v>588</v>
      </c>
      <c r="C166" s="79">
        <v>0.08</v>
      </c>
      <c r="D166" s="79">
        <v>0.59099999999999997</v>
      </c>
      <c r="E166" s="79">
        <v>0.65</v>
      </c>
      <c r="F166" s="79">
        <v>39.03</v>
      </c>
      <c r="G166" s="79">
        <v>0</v>
      </c>
      <c r="H166" s="79">
        <v>90</v>
      </c>
      <c r="I166" s="79" t="s">
        <v>579</v>
      </c>
      <c r="J166"/>
      <c r="K166"/>
      <c r="L166"/>
      <c r="M166"/>
      <c r="N166"/>
      <c r="O166"/>
      <c r="P166"/>
      <c r="Q166"/>
      <c r="R166"/>
      <c r="S166"/>
    </row>
    <row r="167" spans="1:19">
      <c r="A167" s="79" t="s">
        <v>660</v>
      </c>
      <c r="B167" s="79" t="s">
        <v>588</v>
      </c>
      <c r="C167" s="79">
        <v>0.08</v>
      </c>
      <c r="D167" s="79">
        <v>0.59099999999999997</v>
      </c>
      <c r="E167" s="79">
        <v>0.65</v>
      </c>
      <c r="F167" s="79">
        <v>32.520000000000003</v>
      </c>
      <c r="G167" s="79">
        <v>270</v>
      </c>
      <c r="H167" s="79">
        <v>90</v>
      </c>
      <c r="I167" s="79" t="s">
        <v>585</v>
      </c>
      <c r="J167"/>
      <c r="K167"/>
      <c r="L167"/>
      <c r="M167"/>
      <c r="N167"/>
      <c r="O167"/>
      <c r="P167"/>
      <c r="Q167"/>
      <c r="R167"/>
      <c r="S167"/>
    </row>
    <row r="168" spans="1:19">
      <c r="A168" s="79" t="s">
        <v>661</v>
      </c>
      <c r="B168" s="79" t="s">
        <v>648</v>
      </c>
      <c r="C168" s="79">
        <v>0.3</v>
      </c>
      <c r="D168" s="79">
        <v>0.35699999999999998</v>
      </c>
      <c r="E168" s="79">
        <v>0.38</v>
      </c>
      <c r="F168" s="79">
        <v>69.680000000000007</v>
      </c>
      <c r="G168" s="79">
        <v>180</v>
      </c>
      <c r="H168" s="79">
        <v>0</v>
      </c>
      <c r="I168" s="79"/>
      <c r="J168"/>
      <c r="K168"/>
      <c r="L168"/>
      <c r="M168"/>
      <c r="N168"/>
      <c r="O168"/>
      <c r="P168"/>
      <c r="Q168"/>
      <c r="R168"/>
      <c r="S168"/>
    </row>
    <row r="169" spans="1:19">
      <c r="A169" s="79" t="s">
        <v>662</v>
      </c>
      <c r="B169" s="79" t="s">
        <v>588</v>
      </c>
      <c r="C169" s="79">
        <v>0.08</v>
      </c>
      <c r="D169" s="79">
        <v>0.59099999999999997</v>
      </c>
      <c r="E169" s="79">
        <v>0.65</v>
      </c>
      <c r="F169" s="79">
        <v>78.06</v>
      </c>
      <c r="G169" s="79">
        <v>0</v>
      </c>
      <c r="H169" s="79">
        <v>90</v>
      </c>
      <c r="I169" s="79" t="s">
        <v>579</v>
      </c>
      <c r="J169"/>
      <c r="K169"/>
      <c r="L169"/>
      <c r="M169"/>
      <c r="N169"/>
      <c r="O169"/>
      <c r="P169"/>
      <c r="Q169"/>
      <c r="R169"/>
      <c r="S169"/>
    </row>
    <row r="170" spans="1:19">
      <c r="A170" s="79" t="s">
        <v>663</v>
      </c>
      <c r="B170" s="79" t="s">
        <v>648</v>
      </c>
      <c r="C170" s="79">
        <v>0.3</v>
      </c>
      <c r="D170" s="79">
        <v>0.35699999999999998</v>
      </c>
      <c r="E170" s="79">
        <v>0.38</v>
      </c>
      <c r="F170" s="79">
        <v>83.61</v>
      </c>
      <c r="G170" s="79">
        <v>180</v>
      </c>
      <c r="H170" s="79">
        <v>0</v>
      </c>
      <c r="I170" s="79"/>
      <c r="J170"/>
      <c r="K170"/>
      <c r="L170"/>
      <c r="M170"/>
      <c r="N170"/>
      <c r="O170"/>
      <c r="P170"/>
      <c r="Q170"/>
      <c r="R170"/>
      <c r="S170"/>
    </row>
    <row r="171" spans="1:19">
      <c r="A171" s="79" t="s">
        <v>664</v>
      </c>
      <c r="B171" s="79" t="s">
        <v>588</v>
      </c>
      <c r="C171" s="79">
        <v>0.08</v>
      </c>
      <c r="D171" s="79">
        <v>0.59099999999999997</v>
      </c>
      <c r="E171" s="79">
        <v>0.65</v>
      </c>
      <c r="F171" s="79">
        <v>52.04</v>
      </c>
      <c r="G171" s="79">
        <v>0</v>
      </c>
      <c r="H171" s="79">
        <v>90</v>
      </c>
      <c r="I171" s="79" t="s">
        <v>579</v>
      </c>
      <c r="J171"/>
      <c r="K171"/>
      <c r="L171"/>
      <c r="M171"/>
      <c r="N171"/>
      <c r="O171"/>
      <c r="P171"/>
      <c r="Q171"/>
      <c r="R171"/>
      <c r="S171"/>
    </row>
    <row r="172" spans="1:19">
      <c r="A172" s="79" t="s">
        <v>665</v>
      </c>
      <c r="B172" s="79" t="s">
        <v>588</v>
      </c>
      <c r="C172" s="79">
        <v>0.08</v>
      </c>
      <c r="D172" s="79">
        <v>0.59099999999999997</v>
      </c>
      <c r="E172" s="79">
        <v>0.65</v>
      </c>
      <c r="F172" s="79">
        <v>26.02</v>
      </c>
      <c r="G172" s="79">
        <v>180</v>
      </c>
      <c r="H172" s="79">
        <v>90</v>
      </c>
      <c r="I172" s="79" t="s">
        <v>583</v>
      </c>
      <c r="J172"/>
      <c r="K172"/>
      <c r="L172"/>
      <c r="M172"/>
      <c r="N172"/>
      <c r="O172"/>
      <c r="P172"/>
      <c r="Q172"/>
      <c r="R172"/>
      <c r="S172"/>
    </row>
    <row r="173" spans="1:19">
      <c r="A173" s="79" t="s">
        <v>666</v>
      </c>
      <c r="B173" s="79" t="s">
        <v>648</v>
      </c>
      <c r="C173" s="79">
        <v>0.3</v>
      </c>
      <c r="D173" s="79">
        <v>0.35699999999999998</v>
      </c>
      <c r="E173" s="79">
        <v>0.38</v>
      </c>
      <c r="F173" s="79">
        <v>501.68</v>
      </c>
      <c r="G173" s="79">
        <v>90</v>
      </c>
      <c r="H173" s="79">
        <v>0</v>
      </c>
      <c r="I173" s="79"/>
      <c r="J173"/>
      <c r="K173"/>
      <c r="L173"/>
      <c r="M173"/>
      <c r="N173"/>
      <c r="O173"/>
      <c r="P173"/>
      <c r="Q173"/>
      <c r="R173"/>
      <c r="S173"/>
    </row>
    <row r="174" spans="1:19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</row>
    <row r="175" spans="1:19">
      <c r="A175" s="78"/>
      <c r="B175" s="79" t="s">
        <v>336</v>
      </c>
      <c r="C175" s="79" t="s">
        <v>667</v>
      </c>
      <c r="D175" s="79" t="s">
        <v>668</v>
      </c>
      <c r="E175" s="79" t="s">
        <v>669</v>
      </c>
      <c r="F175" s="79" t="s">
        <v>331</v>
      </c>
      <c r="G175" s="79" t="s">
        <v>670</v>
      </c>
      <c r="H175" s="79" t="s">
        <v>671</v>
      </c>
      <c r="I175" s="79" t="s">
        <v>672</v>
      </c>
      <c r="J175" s="79" t="s">
        <v>574</v>
      </c>
      <c r="K175" s="79" t="s">
        <v>576</v>
      </c>
      <c r="L175"/>
      <c r="M175"/>
      <c r="N175"/>
      <c r="O175"/>
      <c r="P175"/>
      <c r="Q175"/>
      <c r="R175"/>
      <c r="S175"/>
    </row>
    <row r="176" spans="1:19">
      <c r="A176" s="79" t="s">
        <v>673</v>
      </c>
      <c r="B176" s="79" t="s">
        <v>674</v>
      </c>
      <c r="C176" s="79">
        <v>2.96</v>
      </c>
      <c r="D176" s="79">
        <v>11.86</v>
      </c>
      <c r="E176" s="79">
        <v>3.18</v>
      </c>
      <c r="F176" s="79">
        <v>0.40200000000000002</v>
      </c>
      <c r="G176" s="79">
        <v>0.495</v>
      </c>
      <c r="H176" s="79" t="s">
        <v>675</v>
      </c>
      <c r="I176" s="79" t="s">
        <v>595</v>
      </c>
      <c r="J176" s="79">
        <v>180</v>
      </c>
      <c r="K176" s="79" t="s">
        <v>583</v>
      </c>
      <c r="L176"/>
      <c r="M176"/>
      <c r="N176"/>
      <c r="O176"/>
      <c r="P176"/>
      <c r="Q176"/>
      <c r="R176"/>
      <c r="S176"/>
    </row>
    <row r="177" spans="1:19">
      <c r="A177" s="79" t="s">
        <v>676</v>
      </c>
      <c r="B177" s="79" t="s">
        <v>677</v>
      </c>
      <c r="C177" s="79">
        <v>62.63</v>
      </c>
      <c r="D177" s="79">
        <v>62.63</v>
      </c>
      <c r="E177" s="79">
        <v>3.18</v>
      </c>
      <c r="F177" s="79">
        <v>0.40200000000000002</v>
      </c>
      <c r="G177" s="79">
        <v>0.495</v>
      </c>
      <c r="H177" s="79" t="s">
        <v>675</v>
      </c>
      <c r="I177" s="79" t="s">
        <v>597</v>
      </c>
      <c r="J177" s="79">
        <v>270</v>
      </c>
      <c r="K177" s="79" t="s">
        <v>585</v>
      </c>
      <c r="L177"/>
      <c r="M177"/>
      <c r="N177"/>
      <c r="O177"/>
      <c r="P177"/>
      <c r="Q177"/>
      <c r="R177"/>
      <c r="S177"/>
    </row>
    <row r="178" spans="1:19">
      <c r="A178" s="79" t="s">
        <v>678</v>
      </c>
      <c r="B178" s="79" t="s">
        <v>679</v>
      </c>
      <c r="C178" s="79">
        <v>30.42</v>
      </c>
      <c r="D178" s="79">
        <v>30.42</v>
      </c>
      <c r="E178" s="79">
        <v>3.18</v>
      </c>
      <c r="F178" s="79">
        <v>0.40200000000000002</v>
      </c>
      <c r="G178" s="79">
        <v>0.495</v>
      </c>
      <c r="H178" s="79" t="s">
        <v>675</v>
      </c>
      <c r="I178" s="79" t="s">
        <v>602</v>
      </c>
      <c r="J178" s="79">
        <v>90</v>
      </c>
      <c r="K178" s="79" t="s">
        <v>581</v>
      </c>
      <c r="L178"/>
      <c r="M178"/>
      <c r="N178"/>
      <c r="O178"/>
      <c r="P178"/>
      <c r="Q178"/>
      <c r="R178"/>
      <c r="S178"/>
    </row>
    <row r="179" spans="1:19">
      <c r="A179" s="79" t="s">
        <v>680</v>
      </c>
      <c r="B179" s="79" t="s">
        <v>681</v>
      </c>
      <c r="C179" s="79">
        <v>4.91</v>
      </c>
      <c r="D179" s="79">
        <v>24.53</v>
      </c>
      <c r="E179" s="79">
        <v>3.18</v>
      </c>
      <c r="F179" s="79">
        <v>0.501</v>
      </c>
      <c r="G179" s="79">
        <v>0.622</v>
      </c>
      <c r="H179" s="79" t="s">
        <v>675</v>
      </c>
      <c r="I179" s="79" t="s">
        <v>607</v>
      </c>
      <c r="J179" s="79">
        <v>0</v>
      </c>
      <c r="K179" s="79" t="s">
        <v>579</v>
      </c>
      <c r="L179"/>
      <c r="M179"/>
      <c r="N179"/>
      <c r="O179"/>
      <c r="P179"/>
      <c r="Q179"/>
      <c r="R179"/>
      <c r="S179"/>
    </row>
    <row r="180" spans="1:19">
      <c r="A180" s="79" t="s">
        <v>682</v>
      </c>
      <c r="B180" s="79" t="s">
        <v>681</v>
      </c>
      <c r="C180" s="79">
        <v>6.54</v>
      </c>
      <c r="D180" s="79">
        <v>6.54</v>
      </c>
      <c r="E180" s="79">
        <v>3.18</v>
      </c>
      <c r="F180" s="79">
        <v>0.501</v>
      </c>
      <c r="G180" s="79">
        <v>0.622</v>
      </c>
      <c r="H180" s="79" t="s">
        <v>675</v>
      </c>
      <c r="I180" s="79" t="s">
        <v>608</v>
      </c>
      <c r="J180" s="79">
        <v>0</v>
      </c>
      <c r="K180" s="79" t="s">
        <v>579</v>
      </c>
      <c r="L180"/>
      <c r="M180"/>
      <c r="N180"/>
      <c r="O180"/>
      <c r="P180"/>
      <c r="Q180"/>
      <c r="R180"/>
      <c r="S180"/>
    </row>
    <row r="181" spans="1:19">
      <c r="A181" s="79" t="s">
        <v>683</v>
      </c>
      <c r="B181" s="79" t="s">
        <v>677</v>
      </c>
      <c r="C181" s="79">
        <v>4.91</v>
      </c>
      <c r="D181" s="79">
        <v>4.91</v>
      </c>
      <c r="E181" s="79">
        <v>3.18</v>
      </c>
      <c r="F181" s="79">
        <v>0.40200000000000002</v>
      </c>
      <c r="G181" s="79">
        <v>0.495</v>
      </c>
      <c r="H181" s="79" t="s">
        <v>675</v>
      </c>
      <c r="I181" s="79" t="s">
        <v>609</v>
      </c>
      <c r="J181" s="79">
        <v>270</v>
      </c>
      <c r="K181" s="79" t="s">
        <v>585</v>
      </c>
      <c r="L181"/>
      <c r="M181"/>
      <c r="N181"/>
      <c r="O181"/>
      <c r="P181"/>
      <c r="Q181"/>
      <c r="R181"/>
      <c r="S181"/>
    </row>
    <row r="182" spans="1:19">
      <c r="A182" s="79" t="s">
        <v>684</v>
      </c>
      <c r="B182" s="79" t="s">
        <v>677</v>
      </c>
      <c r="C182" s="79">
        <v>4.91</v>
      </c>
      <c r="D182" s="79">
        <v>29.43</v>
      </c>
      <c r="E182" s="79">
        <v>3.18</v>
      </c>
      <c r="F182" s="79">
        <v>0.40200000000000002</v>
      </c>
      <c r="G182" s="79">
        <v>0.495</v>
      </c>
      <c r="H182" s="79" t="s">
        <v>675</v>
      </c>
      <c r="I182" s="79" t="s">
        <v>610</v>
      </c>
      <c r="J182" s="79">
        <v>270</v>
      </c>
      <c r="K182" s="79" t="s">
        <v>585</v>
      </c>
      <c r="L182"/>
      <c r="M182"/>
      <c r="N182"/>
      <c r="O182"/>
      <c r="P182"/>
      <c r="Q182"/>
      <c r="R182"/>
      <c r="S182"/>
    </row>
    <row r="183" spans="1:19">
      <c r="A183" s="79" t="s">
        <v>685</v>
      </c>
      <c r="B183" s="79" t="s">
        <v>677</v>
      </c>
      <c r="C183" s="79">
        <v>25.03</v>
      </c>
      <c r="D183" s="79">
        <v>25.03</v>
      </c>
      <c r="E183" s="79">
        <v>3.18</v>
      </c>
      <c r="F183" s="79">
        <v>0.40200000000000002</v>
      </c>
      <c r="G183" s="79">
        <v>0.495</v>
      </c>
      <c r="H183" s="79" t="s">
        <v>675</v>
      </c>
      <c r="I183" s="79" t="s">
        <v>612</v>
      </c>
      <c r="J183" s="79">
        <v>270</v>
      </c>
      <c r="K183" s="79" t="s">
        <v>585</v>
      </c>
      <c r="L183"/>
      <c r="M183"/>
      <c r="N183"/>
      <c r="O183"/>
      <c r="P183"/>
      <c r="Q183"/>
      <c r="R183"/>
      <c r="S183"/>
    </row>
    <row r="184" spans="1:19">
      <c r="A184" s="79" t="s">
        <v>686</v>
      </c>
      <c r="B184" s="79" t="s">
        <v>674</v>
      </c>
      <c r="C184" s="79">
        <v>35.76</v>
      </c>
      <c r="D184" s="79">
        <v>35.76</v>
      </c>
      <c r="E184" s="79">
        <v>3.18</v>
      </c>
      <c r="F184" s="79">
        <v>0.40200000000000002</v>
      </c>
      <c r="G184" s="79">
        <v>0.495</v>
      </c>
      <c r="H184" s="79" t="s">
        <v>675</v>
      </c>
      <c r="I184" s="79" t="s">
        <v>616</v>
      </c>
      <c r="J184" s="79">
        <v>180</v>
      </c>
      <c r="K184" s="79" t="s">
        <v>583</v>
      </c>
      <c r="L184"/>
      <c r="M184"/>
      <c r="N184"/>
      <c r="O184"/>
      <c r="P184"/>
      <c r="Q184"/>
      <c r="R184"/>
      <c r="S184"/>
    </row>
    <row r="185" spans="1:19">
      <c r="A185" s="79" t="s">
        <v>687</v>
      </c>
      <c r="B185" s="79" t="s">
        <v>674</v>
      </c>
      <c r="C185" s="79">
        <v>4.91</v>
      </c>
      <c r="D185" s="79">
        <v>49.05</v>
      </c>
      <c r="E185" s="79">
        <v>3.18</v>
      </c>
      <c r="F185" s="79">
        <v>0.40200000000000002</v>
      </c>
      <c r="G185" s="79">
        <v>0.495</v>
      </c>
      <c r="H185" s="79" t="s">
        <v>675</v>
      </c>
      <c r="I185" s="79" t="s">
        <v>617</v>
      </c>
      <c r="J185" s="79">
        <v>180</v>
      </c>
      <c r="K185" s="79" t="s">
        <v>583</v>
      </c>
      <c r="L185"/>
      <c r="M185"/>
      <c r="N185"/>
      <c r="O185"/>
      <c r="P185"/>
      <c r="Q185"/>
      <c r="R185"/>
      <c r="S185"/>
    </row>
    <row r="186" spans="1:19">
      <c r="A186" s="79" t="s">
        <v>688</v>
      </c>
      <c r="B186" s="79" t="s">
        <v>679</v>
      </c>
      <c r="C186" s="79">
        <v>4.91</v>
      </c>
      <c r="D186" s="79">
        <v>4.91</v>
      </c>
      <c r="E186" s="79">
        <v>3.18</v>
      </c>
      <c r="F186" s="79">
        <v>0.40200000000000002</v>
      </c>
      <c r="G186" s="79">
        <v>0.495</v>
      </c>
      <c r="H186" s="79" t="s">
        <v>675</v>
      </c>
      <c r="I186" s="79" t="s">
        <v>618</v>
      </c>
      <c r="J186" s="79">
        <v>90</v>
      </c>
      <c r="K186" s="79" t="s">
        <v>581</v>
      </c>
      <c r="L186"/>
      <c r="M186"/>
      <c r="N186"/>
      <c r="O186"/>
      <c r="P186"/>
      <c r="Q186"/>
      <c r="R186"/>
      <c r="S186"/>
    </row>
    <row r="187" spans="1:19">
      <c r="A187" s="79" t="s">
        <v>689</v>
      </c>
      <c r="B187" s="79" t="s">
        <v>674</v>
      </c>
      <c r="C187" s="79">
        <v>8.17</v>
      </c>
      <c r="D187" s="79">
        <v>8.17</v>
      </c>
      <c r="E187" s="79">
        <v>3.18</v>
      </c>
      <c r="F187" s="79">
        <v>0.40200000000000002</v>
      </c>
      <c r="G187" s="79">
        <v>0.495</v>
      </c>
      <c r="H187" s="79" t="s">
        <v>675</v>
      </c>
      <c r="I187" s="79" t="s">
        <v>619</v>
      </c>
      <c r="J187" s="79">
        <v>180</v>
      </c>
      <c r="K187" s="79" t="s">
        <v>583</v>
      </c>
      <c r="L187"/>
      <c r="M187"/>
      <c r="N187"/>
      <c r="O187"/>
      <c r="P187"/>
      <c r="Q187"/>
      <c r="R187"/>
      <c r="S187"/>
    </row>
    <row r="188" spans="1:19">
      <c r="A188" s="79" t="s">
        <v>690</v>
      </c>
      <c r="B188" s="79" t="s">
        <v>679</v>
      </c>
      <c r="C188" s="79">
        <v>4.74</v>
      </c>
      <c r="D188" s="79">
        <v>47.41</v>
      </c>
      <c r="E188" s="79">
        <v>3.18</v>
      </c>
      <c r="F188" s="79">
        <v>0.40200000000000002</v>
      </c>
      <c r="G188" s="79">
        <v>0.495</v>
      </c>
      <c r="H188" s="79" t="s">
        <v>675</v>
      </c>
      <c r="I188" s="79" t="s">
        <v>620</v>
      </c>
      <c r="J188" s="79">
        <v>90</v>
      </c>
      <c r="K188" s="79" t="s">
        <v>581</v>
      </c>
      <c r="L188"/>
      <c r="M188"/>
      <c r="N188"/>
      <c r="O188"/>
      <c r="P188"/>
      <c r="Q188"/>
      <c r="R188"/>
      <c r="S188"/>
    </row>
    <row r="189" spans="1:19">
      <c r="A189" s="79" t="s">
        <v>691</v>
      </c>
      <c r="B189" s="79" t="s">
        <v>681</v>
      </c>
      <c r="C189" s="79">
        <v>8.17</v>
      </c>
      <c r="D189" s="79">
        <v>8.17</v>
      </c>
      <c r="E189" s="79">
        <v>3.18</v>
      </c>
      <c r="F189" s="79">
        <v>0.501</v>
      </c>
      <c r="G189" s="79">
        <v>0.622</v>
      </c>
      <c r="H189" s="79" t="s">
        <v>675</v>
      </c>
      <c r="I189" s="79" t="s">
        <v>621</v>
      </c>
      <c r="J189" s="79">
        <v>0</v>
      </c>
      <c r="K189" s="79" t="s">
        <v>579</v>
      </c>
      <c r="L189"/>
      <c r="M189"/>
      <c r="N189"/>
      <c r="O189"/>
      <c r="P189"/>
      <c r="Q189"/>
      <c r="R189"/>
      <c r="S189"/>
    </row>
    <row r="190" spans="1:19">
      <c r="A190" s="79" t="s">
        <v>692</v>
      </c>
      <c r="B190" s="79" t="s">
        <v>679</v>
      </c>
      <c r="C190" s="79">
        <v>4.91</v>
      </c>
      <c r="D190" s="79">
        <v>4.91</v>
      </c>
      <c r="E190" s="79">
        <v>3.18</v>
      </c>
      <c r="F190" s="79">
        <v>0.40200000000000002</v>
      </c>
      <c r="G190" s="79">
        <v>0.495</v>
      </c>
      <c r="H190" s="79" t="s">
        <v>675</v>
      </c>
      <c r="I190" s="79" t="s">
        <v>622</v>
      </c>
      <c r="J190" s="79">
        <v>90</v>
      </c>
      <c r="K190" s="79" t="s">
        <v>581</v>
      </c>
      <c r="L190"/>
      <c r="M190"/>
      <c r="N190"/>
      <c r="O190"/>
      <c r="P190"/>
      <c r="Q190"/>
      <c r="R190"/>
      <c r="S190"/>
    </row>
    <row r="191" spans="1:19">
      <c r="A191" s="79" t="s">
        <v>693</v>
      </c>
      <c r="B191" s="79" t="s">
        <v>681</v>
      </c>
      <c r="C191" s="79">
        <v>4.91</v>
      </c>
      <c r="D191" s="79">
        <v>49.05</v>
      </c>
      <c r="E191" s="79">
        <v>3.18</v>
      </c>
      <c r="F191" s="79">
        <v>0.501</v>
      </c>
      <c r="G191" s="79">
        <v>0.622</v>
      </c>
      <c r="H191" s="79" t="s">
        <v>675</v>
      </c>
      <c r="I191" s="79" t="s">
        <v>623</v>
      </c>
      <c r="J191" s="79">
        <v>0</v>
      </c>
      <c r="K191" s="79" t="s">
        <v>579</v>
      </c>
      <c r="L191"/>
      <c r="M191"/>
      <c r="N191"/>
      <c r="O191"/>
      <c r="P191"/>
      <c r="Q191"/>
      <c r="R191"/>
      <c r="S191"/>
    </row>
    <row r="192" spans="1:19">
      <c r="A192" s="79" t="s">
        <v>694</v>
      </c>
      <c r="B192" s="79" t="s">
        <v>674</v>
      </c>
      <c r="C192" s="79">
        <v>6.54</v>
      </c>
      <c r="D192" s="79">
        <v>6.54</v>
      </c>
      <c r="E192" s="79">
        <v>3.18</v>
      </c>
      <c r="F192" s="79">
        <v>0.40200000000000002</v>
      </c>
      <c r="G192" s="79">
        <v>0.495</v>
      </c>
      <c r="H192" s="79" t="s">
        <v>675</v>
      </c>
      <c r="I192" s="79" t="s">
        <v>624</v>
      </c>
      <c r="J192" s="79">
        <v>180</v>
      </c>
      <c r="K192" s="79" t="s">
        <v>583</v>
      </c>
      <c r="L192"/>
      <c r="M192"/>
      <c r="N192"/>
      <c r="O192"/>
      <c r="P192"/>
      <c r="Q192"/>
      <c r="R192"/>
      <c r="S192"/>
    </row>
    <row r="193" spans="1:19">
      <c r="A193" s="79" t="s">
        <v>695</v>
      </c>
      <c r="B193" s="79" t="s">
        <v>677</v>
      </c>
      <c r="C193" s="79">
        <v>4.91</v>
      </c>
      <c r="D193" s="79">
        <v>4.91</v>
      </c>
      <c r="E193" s="79">
        <v>3.18</v>
      </c>
      <c r="F193" s="79">
        <v>0.40200000000000002</v>
      </c>
      <c r="G193" s="79">
        <v>0.495</v>
      </c>
      <c r="H193" s="79" t="s">
        <v>675</v>
      </c>
      <c r="I193" s="79" t="s">
        <v>625</v>
      </c>
      <c r="J193" s="79">
        <v>270</v>
      </c>
      <c r="K193" s="79" t="s">
        <v>585</v>
      </c>
      <c r="L193"/>
      <c r="M193"/>
      <c r="N193"/>
      <c r="O193"/>
      <c r="P193"/>
      <c r="Q193"/>
      <c r="R193"/>
      <c r="S193"/>
    </row>
    <row r="194" spans="1:19">
      <c r="A194" s="79" t="s">
        <v>696</v>
      </c>
      <c r="B194" s="79" t="s">
        <v>679</v>
      </c>
      <c r="C194" s="79">
        <v>4.74</v>
      </c>
      <c r="D194" s="79">
        <v>47.41</v>
      </c>
      <c r="E194" s="79">
        <v>3.18</v>
      </c>
      <c r="F194" s="79">
        <v>0.40200000000000002</v>
      </c>
      <c r="G194" s="79">
        <v>0.495</v>
      </c>
      <c r="H194" s="79" t="s">
        <v>675</v>
      </c>
      <c r="I194" s="79" t="s">
        <v>626</v>
      </c>
      <c r="J194" s="79">
        <v>270</v>
      </c>
      <c r="K194" s="79" t="s">
        <v>585</v>
      </c>
      <c r="L194"/>
      <c r="M194"/>
      <c r="N194"/>
      <c r="O194"/>
      <c r="P194"/>
      <c r="Q194"/>
      <c r="R194"/>
      <c r="S194"/>
    </row>
    <row r="195" spans="1:19">
      <c r="A195" s="79" t="s">
        <v>697</v>
      </c>
      <c r="B195" s="79" t="s">
        <v>681</v>
      </c>
      <c r="C195" s="79">
        <v>6.54</v>
      </c>
      <c r="D195" s="79">
        <v>6.54</v>
      </c>
      <c r="E195" s="79">
        <v>3.18</v>
      </c>
      <c r="F195" s="79">
        <v>0.501</v>
      </c>
      <c r="G195" s="79">
        <v>0.622</v>
      </c>
      <c r="H195" s="79" t="s">
        <v>675</v>
      </c>
      <c r="I195" s="79" t="s">
        <v>627</v>
      </c>
      <c r="J195" s="79">
        <v>0</v>
      </c>
      <c r="K195" s="79" t="s">
        <v>579</v>
      </c>
      <c r="L195"/>
      <c r="M195"/>
      <c r="N195"/>
      <c r="O195"/>
      <c r="P195"/>
      <c r="Q195"/>
      <c r="R195"/>
      <c r="S195"/>
    </row>
    <row r="196" spans="1:19">
      <c r="A196" s="79" t="s">
        <v>698</v>
      </c>
      <c r="B196" s="79" t="s">
        <v>677</v>
      </c>
      <c r="C196" s="79">
        <v>4.91</v>
      </c>
      <c r="D196" s="79">
        <v>4.91</v>
      </c>
      <c r="E196" s="79">
        <v>3.18</v>
      </c>
      <c r="F196" s="79">
        <v>0.40200000000000002</v>
      </c>
      <c r="G196" s="79">
        <v>0.495</v>
      </c>
      <c r="H196" s="79" t="s">
        <v>675</v>
      </c>
      <c r="I196" s="79" t="s">
        <v>628</v>
      </c>
      <c r="J196" s="79">
        <v>270</v>
      </c>
      <c r="K196" s="79" t="s">
        <v>585</v>
      </c>
      <c r="L196"/>
      <c r="M196"/>
      <c r="N196"/>
      <c r="O196"/>
      <c r="P196"/>
      <c r="Q196"/>
      <c r="R196"/>
      <c r="S196"/>
    </row>
    <row r="197" spans="1:19">
      <c r="A197" s="79" t="s">
        <v>699</v>
      </c>
      <c r="B197" s="79" t="s">
        <v>674</v>
      </c>
      <c r="C197" s="79">
        <v>4.91</v>
      </c>
      <c r="D197" s="79">
        <v>49.05</v>
      </c>
      <c r="E197" s="79">
        <v>3.18</v>
      </c>
      <c r="F197" s="79">
        <v>0.40200000000000002</v>
      </c>
      <c r="G197" s="79">
        <v>0.495</v>
      </c>
      <c r="H197" s="79" t="s">
        <v>675</v>
      </c>
      <c r="I197" s="79" t="s">
        <v>631</v>
      </c>
      <c r="J197" s="79">
        <v>180</v>
      </c>
      <c r="K197" s="79" t="s">
        <v>583</v>
      </c>
      <c r="L197"/>
      <c r="M197"/>
      <c r="N197"/>
      <c r="O197"/>
      <c r="P197"/>
      <c r="Q197"/>
      <c r="R197"/>
      <c r="S197"/>
    </row>
    <row r="198" spans="1:19">
      <c r="A198" s="79" t="s">
        <v>700</v>
      </c>
      <c r="B198" s="79" t="s">
        <v>679</v>
      </c>
      <c r="C198" s="79">
        <v>4.91</v>
      </c>
      <c r="D198" s="79">
        <v>4.91</v>
      </c>
      <c r="E198" s="79">
        <v>3.18</v>
      </c>
      <c r="F198" s="79">
        <v>0.40200000000000002</v>
      </c>
      <c r="G198" s="79">
        <v>0.495</v>
      </c>
      <c r="H198" s="79" t="s">
        <v>675</v>
      </c>
      <c r="I198" s="79" t="s">
        <v>632</v>
      </c>
      <c r="J198" s="79">
        <v>90</v>
      </c>
      <c r="K198" s="79" t="s">
        <v>581</v>
      </c>
      <c r="L198"/>
      <c r="M198"/>
      <c r="N198"/>
      <c r="O198"/>
      <c r="P198"/>
      <c r="Q198"/>
      <c r="R198"/>
      <c r="S198"/>
    </row>
    <row r="199" spans="1:19">
      <c r="A199" s="79" t="s">
        <v>701</v>
      </c>
      <c r="B199" s="79" t="s">
        <v>674</v>
      </c>
      <c r="C199" s="79">
        <v>8.17</v>
      </c>
      <c r="D199" s="79">
        <v>8.17</v>
      </c>
      <c r="E199" s="79">
        <v>3.18</v>
      </c>
      <c r="F199" s="79">
        <v>0.40200000000000002</v>
      </c>
      <c r="G199" s="79">
        <v>0.495</v>
      </c>
      <c r="H199" s="79" t="s">
        <v>675</v>
      </c>
      <c r="I199" s="79" t="s">
        <v>633</v>
      </c>
      <c r="J199" s="79">
        <v>180</v>
      </c>
      <c r="K199" s="79" t="s">
        <v>583</v>
      </c>
      <c r="L199"/>
      <c r="M199"/>
      <c r="N199"/>
      <c r="O199"/>
      <c r="P199"/>
      <c r="Q199"/>
      <c r="R199"/>
      <c r="S199"/>
    </row>
    <row r="200" spans="1:19">
      <c r="A200" s="79" t="s">
        <v>702</v>
      </c>
      <c r="B200" s="79" t="s">
        <v>679</v>
      </c>
      <c r="C200" s="79">
        <v>4.74</v>
      </c>
      <c r="D200" s="79">
        <v>47.41</v>
      </c>
      <c r="E200" s="79">
        <v>3.18</v>
      </c>
      <c r="F200" s="79">
        <v>0.40200000000000002</v>
      </c>
      <c r="G200" s="79">
        <v>0.495</v>
      </c>
      <c r="H200" s="79" t="s">
        <v>675</v>
      </c>
      <c r="I200" s="79" t="s">
        <v>634</v>
      </c>
      <c r="J200" s="79">
        <v>90</v>
      </c>
      <c r="K200" s="79" t="s">
        <v>581</v>
      </c>
      <c r="L200"/>
      <c r="M200"/>
      <c r="N200"/>
      <c r="O200"/>
      <c r="P200"/>
      <c r="Q200"/>
      <c r="R200"/>
      <c r="S200"/>
    </row>
    <row r="201" spans="1:19">
      <c r="A201" s="79" t="s">
        <v>703</v>
      </c>
      <c r="B201" s="79" t="s">
        <v>681</v>
      </c>
      <c r="C201" s="79">
        <v>8.17</v>
      </c>
      <c r="D201" s="79">
        <v>8.17</v>
      </c>
      <c r="E201" s="79">
        <v>3.18</v>
      </c>
      <c r="F201" s="79">
        <v>0.501</v>
      </c>
      <c r="G201" s="79">
        <v>0.622</v>
      </c>
      <c r="H201" s="79" t="s">
        <v>675</v>
      </c>
      <c r="I201" s="79" t="s">
        <v>635</v>
      </c>
      <c r="J201" s="79">
        <v>0</v>
      </c>
      <c r="K201" s="79" t="s">
        <v>579</v>
      </c>
      <c r="L201"/>
      <c r="M201"/>
      <c r="N201"/>
      <c r="O201"/>
      <c r="P201"/>
      <c r="Q201"/>
      <c r="R201"/>
      <c r="S201"/>
    </row>
    <row r="202" spans="1:19">
      <c r="A202" s="79" t="s">
        <v>704</v>
      </c>
      <c r="B202" s="79" t="s">
        <v>679</v>
      </c>
      <c r="C202" s="79">
        <v>4.91</v>
      </c>
      <c r="D202" s="79">
        <v>4.91</v>
      </c>
      <c r="E202" s="79">
        <v>3.18</v>
      </c>
      <c r="F202" s="79">
        <v>0.40200000000000002</v>
      </c>
      <c r="G202" s="79">
        <v>0.495</v>
      </c>
      <c r="H202" s="79" t="s">
        <v>675</v>
      </c>
      <c r="I202" s="79" t="s">
        <v>636</v>
      </c>
      <c r="J202" s="79">
        <v>90</v>
      </c>
      <c r="K202" s="79" t="s">
        <v>581</v>
      </c>
      <c r="L202"/>
      <c r="M202"/>
      <c r="N202"/>
      <c r="O202"/>
      <c r="P202"/>
      <c r="Q202"/>
      <c r="R202"/>
      <c r="S202"/>
    </row>
    <row r="203" spans="1:19">
      <c r="A203" s="79" t="s">
        <v>705</v>
      </c>
      <c r="B203" s="79" t="s">
        <v>681</v>
      </c>
      <c r="C203" s="79">
        <v>4.91</v>
      </c>
      <c r="D203" s="79">
        <v>49.05</v>
      </c>
      <c r="E203" s="79">
        <v>3.18</v>
      </c>
      <c r="F203" s="79">
        <v>0.501</v>
      </c>
      <c r="G203" s="79">
        <v>0.622</v>
      </c>
      <c r="H203" s="79" t="s">
        <v>675</v>
      </c>
      <c r="I203" s="79" t="s">
        <v>637</v>
      </c>
      <c r="J203" s="79">
        <v>0</v>
      </c>
      <c r="K203" s="79" t="s">
        <v>579</v>
      </c>
      <c r="L203"/>
      <c r="M203"/>
      <c r="N203"/>
      <c r="O203"/>
      <c r="P203"/>
      <c r="Q203"/>
      <c r="R203"/>
      <c r="S203"/>
    </row>
    <row r="204" spans="1:19">
      <c r="A204" s="79" t="s">
        <v>706</v>
      </c>
      <c r="B204" s="79" t="s">
        <v>674</v>
      </c>
      <c r="C204" s="79">
        <v>6.54</v>
      </c>
      <c r="D204" s="79">
        <v>6.54</v>
      </c>
      <c r="E204" s="79">
        <v>3.18</v>
      </c>
      <c r="F204" s="79">
        <v>0.40200000000000002</v>
      </c>
      <c r="G204" s="79">
        <v>0.495</v>
      </c>
      <c r="H204" s="79" t="s">
        <v>675</v>
      </c>
      <c r="I204" s="79" t="s">
        <v>638</v>
      </c>
      <c r="J204" s="79">
        <v>180</v>
      </c>
      <c r="K204" s="79" t="s">
        <v>583</v>
      </c>
      <c r="L204"/>
      <c r="M204"/>
      <c r="N204"/>
      <c r="O204"/>
      <c r="P204"/>
      <c r="Q204"/>
      <c r="R204"/>
      <c r="S204"/>
    </row>
    <row r="205" spans="1:19">
      <c r="A205" s="79" t="s">
        <v>707</v>
      </c>
      <c r="B205" s="79" t="s">
        <v>677</v>
      </c>
      <c r="C205" s="79">
        <v>4.91</v>
      </c>
      <c r="D205" s="79">
        <v>4.91</v>
      </c>
      <c r="E205" s="79">
        <v>3.18</v>
      </c>
      <c r="F205" s="79">
        <v>0.40200000000000002</v>
      </c>
      <c r="G205" s="79">
        <v>0.495</v>
      </c>
      <c r="H205" s="79" t="s">
        <v>675</v>
      </c>
      <c r="I205" s="79" t="s">
        <v>639</v>
      </c>
      <c r="J205" s="79">
        <v>270</v>
      </c>
      <c r="K205" s="79" t="s">
        <v>585</v>
      </c>
      <c r="L205"/>
      <c r="M205"/>
      <c r="N205"/>
      <c r="O205"/>
      <c r="P205"/>
      <c r="Q205"/>
      <c r="R205"/>
      <c r="S205"/>
    </row>
    <row r="206" spans="1:19">
      <c r="A206" s="79" t="s">
        <v>708</v>
      </c>
      <c r="B206" s="79" t="s">
        <v>679</v>
      </c>
      <c r="C206" s="79">
        <v>4.74</v>
      </c>
      <c r="D206" s="79">
        <v>47.41</v>
      </c>
      <c r="E206" s="79">
        <v>3.18</v>
      </c>
      <c r="F206" s="79">
        <v>0.40200000000000002</v>
      </c>
      <c r="G206" s="79">
        <v>0.495</v>
      </c>
      <c r="H206" s="79" t="s">
        <v>675</v>
      </c>
      <c r="I206" s="79" t="s">
        <v>640</v>
      </c>
      <c r="J206" s="79">
        <v>270</v>
      </c>
      <c r="K206" s="79" t="s">
        <v>585</v>
      </c>
      <c r="L206"/>
      <c r="M206"/>
      <c r="N206"/>
      <c r="O206"/>
      <c r="P206"/>
      <c r="Q206"/>
      <c r="R206"/>
      <c r="S206"/>
    </row>
    <row r="207" spans="1:19">
      <c r="A207" s="79" t="s">
        <v>709</v>
      </c>
      <c r="B207" s="79" t="s">
        <v>681</v>
      </c>
      <c r="C207" s="79">
        <v>6.54</v>
      </c>
      <c r="D207" s="79">
        <v>6.54</v>
      </c>
      <c r="E207" s="79">
        <v>3.18</v>
      </c>
      <c r="F207" s="79">
        <v>0.501</v>
      </c>
      <c r="G207" s="79">
        <v>0.622</v>
      </c>
      <c r="H207" s="79" t="s">
        <v>675</v>
      </c>
      <c r="I207" s="79" t="s">
        <v>641</v>
      </c>
      <c r="J207" s="79">
        <v>0</v>
      </c>
      <c r="K207" s="79" t="s">
        <v>579</v>
      </c>
      <c r="L207"/>
      <c r="M207"/>
      <c r="N207"/>
      <c r="O207"/>
      <c r="P207"/>
      <c r="Q207"/>
      <c r="R207"/>
      <c r="S207"/>
    </row>
    <row r="208" spans="1:19">
      <c r="A208" s="79" t="s">
        <v>710</v>
      </c>
      <c r="B208" s="79" t="s">
        <v>677</v>
      </c>
      <c r="C208" s="79">
        <v>4.91</v>
      </c>
      <c r="D208" s="79">
        <v>4.91</v>
      </c>
      <c r="E208" s="79">
        <v>3.18</v>
      </c>
      <c r="F208" s="79">
        <v>0.40200000000000002</v>
      </c>
      <c r="G208" s="79">
        <v>0.495</v>
      </c>
      <c r="H208" s="79" t="s">
        <v>675</v>
      </c>
      <c r="I208" s="79" t="s">
        <v>642</v>
      </c>
      <c r="J208" s="79">
        <v>270</v>
      </c>
      <c r="K208" s="79" t="s">
        <v>585</v>
      </c>
      <c r="L208"/>
      <c r="M208"/>
      <c r="N208"/>
      <c r="O208"/>
      <c r="P208"/>
      <c r="Q208"/>
      <c r="R208"/>
      <c r="S208"/>
    </row>
    <row r="209" spans="1:19">
      <c r="A209" s="79" t="s">
        <v>711</v>
      </c>
      <c r="B209" s="79" t="s">
        <v>674</v>
      </c>
      <c r="C209" s="79">
        <v>35.76</v>
      </c>
      <c r="D209" s="79">
        <v>35.76</v>
      </c>
      <c r="E209" s="79">
        <v>3.18</v>
      </c>
      <c r="F209" s="79">
        <v>0.40200000000000002</v>
      </c>
      <c r="G209" s="79">
        <v>0.495</v>
      </c>
      <c r="H209" s="79" t="s">
        <v>675</v>
      </c>
      <c r="I209" s="79" t="s">
        <v>646</v>
      </c>
      <c r="J209" s="79">
        <v>180</v>
      </c>
      <c r="K209" s="79" t="s">
        <v>583</v>
      </c>
      <c r="L209"/>
      <c r="M209"/>
      <c r="N209"/>
      <c r="O209"/>
      <c r="P209"/>
      <c r="Q209"/>
      <c r="R209"/>
      <c r="S209"/>
    </row>
    <row r="210" spans="1:19">
      <c r="A210" s="79" t="s">
        <v>712</v>
      </c>
      <c r="B210" s="79" t="s">
        <v>674</v>
      </c>
      <c r="C210" s="79">
        <v>9.81</v>
      </c>
      <c r="D210" s="79">
        <v>9.81</v>
      </c>
      <c r="E210" s="79">
        <v>3.18</v>
      </c>
      <c r="F210" s="79">
        <v>0.40200000000000002</v>
      </c>
      <c r="G210" s="79">
        <v>0.495</v>
      </c>
      <c r="H210" s="79" t="s">
        <v>675</v>
      </c>
      <c r="I210" s="79" t="s">
        <v>654</v>
      </c>
      <c r="J210" s="79">
        <v>180</v>
      </c>
      <c r="K210" s="79" t="s">
        <v>583</v>
      </c>
      <c r="L210"/>
      <c r="M210"/>
      <c r="N210"/>
      <c r="O210"/>
      <c r="P210"/>
      <c r="Q210"/>
      <c r="R210"/>
      <c r="S210"/>
    </row>
    <row r="211" spans="1:19">
      <c r="A211" s="79" t="s">
        <v>713</v>
      </c>
      <c r="B211" s="79" t="s">
        <v>677</v>
      </c>
      <c r="C211" s="79">
        <v>8.17</v>
      </c>
      <c r="D211" s="79">
        <v>8.17</v>
      </c>
      <c r="E211" s="79">
        <v>3.18</v>
      </c>
      <c r="F211" s="79">
        <v>0.40200000000000002</v>
      </c>
      <c r="G211" s="79">
        <v>0.495</v>
      </c>
      <c r="H211" s="79" t="s">
        <v>675</v>
      </c>
      <c r="I211" s="79" t="s">
        <v>655</v>
      </c>
      <c r="J211" s="79">
        <v>270</v>
      </c>
      <c r="K211" s="79" t="s">
        <v>585</v>
      </c>
      <c r="L211"/>
      <c r="M211"/>
      <c r="N211"/>
      <c r="O211"/>
      <c r="P211"/>
      <c r="Q211"/>
      <c r="R211"/>
      <c r="S211"/>
    </row>
    <row r="212" spans="1:19">
      <c r="A212" s="79" t="s">
        <v>714</v>
      </c>
      <c r="B212" s="79" t="s">
        <v>677</v>
      </c>
      <c r="C212" s="79">
        <v>8.17</v>
      </c>
      <c r="D212" s="79">
        <v>40.869999999999997</v>
      </c>
      <c r="E212" s="79">
        <v>3.18</v>
      </c>
      <c r="F212" s="79">
        <v>0.40200000000000002</v>
      </c>
      <c r="G212" s="79">
        <v>0.495</v>
      </c>
      <c r="H212" s="79" t="s">
        <v>675</v>
      </c>
      <c r="I212" s="79" t="s">
        <v>657</v>
      </c>
      <c r="J212" s="79">
        <v>270</v>
      </c>
      <c r="K212" s="79" t="s">
        <v>585</v>
      </c>
      <c r="L212"/>
      <c r="M212"/>
      <c r="N212"/>
      <c r="O212"/>
      <c r="P212"/>
      <c r="Q212"/>
      <c r="R212"/>
      <c r="S212"/>
    </row>
    <row r="213" spans="1:19">
      <c r="A213" s="79" t="s">
        <v>715</v>
      </c>
      <c r="B213" s="79" t="s">
        <v>681</v>
      </c>
      <c r="C213" s="79">
        <v>9.81</v>
      </c>
      <c r="D213" s="79">
        <v>9.81</v>
      </c>
      <c r="E213" s="79">
        <v>3.18</v>
      </c>
      <c r="F213" s="79">
        <v>0.501</v>
      </c>
      <c r="G213" s="79">
        <v>0.622</v>
      </c>
      <c r="H213" s="79" t="s">
        <v>675</v>
      </c>
      <c r="I213" s="79" t="s">
        <v>659</v>
      </c>
      <c r="J213" s="79">
        <v>0</v>
      </c>
      <c r="K213" s="79" t="s">
        <v>579</v>
      </c>
      <c r="L213"/>
      <c r="M213"/>
      <c r="N213"/>
      <c r="O213"/>
      <c r="P213"/>
      <c r="Q213"/>
      <c r="R213"/>
      <c r="S213"/>
    </row>
    <row r="214" spans="1:19">
      <c r="A214" s="79" t="s">
        <v>716</v>
      </c>
      <c r="B214" s="79" t="s">
        <v>677</v>
      </c>
      <c r="C214" s="79">
        <v>8.17</v>
      </c>
      <c r="D214" s="79">
        <v>8.17</v>
      </c>
      <c r="E214" s="79">
        <v>3.18</v>
      </c>
      <c r="F214" s="79">
        <v>0.40200000000000002</v>
      </c>
      <c r="G214" s="79">
        <v>0.495</v>
      </c>
      <c r="H214" s="79" t="s">
        <v>675</v>
      </c>
      <c r="I214" s="79" t="s">
        <v>660</v>
      </c>
      <c r="J214" s="79">
        <v>270</v>
      </c>
      <c r="K214" s="79" t="s">
        <v>585</v>
      </c>
      <c r="L214"/>
      <c r="M214"/>
      <c r="N214"/>
      <c r="O214"/>
      <c r="P214"/>
      <c r="Q214"/>
      <c r="R214"/>
      <c r="S214"/>
    </row>
    <row r="215" spans="1:19">
      <c r="A215" s="79" t="s">
        <v>717</v>
      </c>
      <c r="B215" s="79" t="s">
        <v>681</v>
      </c>
      <c r="C215" s="79">
        <v>2.96</v>
      </c>
      <c r="D215" s="79">
        <v>17.77</v>
      </c>
      <c r="E215" s="79">
        <v>3.18</v>
      </c>
      <c r="F215" s="79">
        <v>0.501</v>
      </c>
      <c r="G215" s="79">
        <v>0.622</v>
      </c>
      <c r="H215" s="79" t="s">
        <v>675</v>
      </c>
      <c r="I215" s="79" t="s">
        <v>662</v>
      </c>
      <c r="J215" s="79">
        <v>0</v>
      </c>
      <c r="K215" s="79" t="s">
        <v>579</v>
      </c>
      <c r="L215"/>
      <c r="M215"/>
      <c r="N215"/>
      <c r="O215"/>
      <c r="P215"/>
      <c r="Q215"/>
      <c r="R215"/>
      <c r="S215"/>
    </row>
    <row r="216" spans="1:19">
      <c r="A216" s="79" t="s">
        <v>718</v>
      </c>
      <c r="B216" s="79"/>
      <c r="C216" s="79"/>
      <c r="D216" s="79">
        <v>845.42</v>
      </c>
      <c r="E216" s="79">
        <v>3.18</v>
      </c>
      <c r="F216" s="79">
        <v>0.42399999999999999</v>
      </c>
      <c r="G216" s="79">
        <v>0.52300000000000002</v>
      </c>
      <c r="H216" s="79"/>
      <c r="I216" s="79"/>
      <c r="J216" s="79"/>
      <c r="K216" s="79"/>
      <c r="L216"/>
      <c r="M216"/>
      <c r="N216"/>
      <c r="O216"/>
      <c r="P216"/>
      <c r="Q216"/>
      <c r="R216"/>
      <c r="S216"/>
    </row>
    <row r="217" spans="1:19">
      <c r="A217" s="79" t="s">
        <v>719</v>
      </c>
      <c r="B217" s="79"/>
      <c r="C217" s="79"/>
      <c r="D217" s="79">
        <v>186.18</v>
      </c>
      <c r="E217" s="79">
        <v>3.18</v>
      </c>
      <c r="F217" s="79">
        <v>0.501</v>
      </c>
      <c r="G217" s="79">
        <v>0.622</v>
      </c>
      <c r="H217" s="79"/>
      <c r="I217" s="79"/>
      <c r="J217" s="79"/>
      <c r="K217" s="79"/>
      <c r="L217"/>
      <c r="M217"/>
      <c r="N217"/>
      <c r="O217"/>
      <c r="P217"/>
      <c r="Q217"/>
      <c r="R217"/>
      <c r="S217"/>
    </row>
    <row r="218" spans="1:19">
      <c r="A218" s="79" t="s">
        <v>720</v>
      </c>
      <c r="B218" s="79"/>
      <c r="C218" s="79"/>
      <c r="D218" s="79">
        <v>659.24</v>
      </c>
      <c r="E218" s="79">
        <v>3.18</v>
      </c>
      <c r="F218" s="79">
        <v>0.40200000000000002</v>
      </c>
      <c r="G218" s="79">
        <v>0.495</v>
      </c>
      <c r="H218" s="79"/>
      <c r="I218" s="79"/>
      <c r="J218" s="79"/>
      <c r="K218" s="79"/>
      <c r="L218"/>
      <c r="M218"/>
      <c r="N218"/>
      <c r="O218"/>
      <c r="P218"/>
      <c r="Q218"/>
      <c r="R218"/>
      <c r="S218"/>
    </row>
    <row r="219" spans="1:19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</row>
    <row r="220" spans="1:19">
      <c r="A220" s="78"/>
      <c r="B220" s="79" t="s">
        <v>401</v>
      </c>
      <c r="C220" s="79" t="s">
        <v>721</v>
      </c>
      <c r="D220" s="79" t="s">
        <v>722</v>
      </c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</row>
    <row r="221" spans="1:19">
      <c r="A221" s="79" t="s">
        <v>723</v>
      </c>
      <c r="B221" s="79" t="s">
        <v>724</v>
      </c>
      <c r="C221" s="79">
        <v>2408910.5</v>
      </c>
      <c r="D221" s="79">
        <v>6.1</v>
      </c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</row>
    <row r="222" spans="1:19">
      <c r="A222" s="79" t="s">
        <v>725</v>
      </c>
      <c r="B222" s="79" t="s">
        <v>726</v>
      </c>
      <c r="C222" s="79">
        <v>4557915.1399999997</v>
      </c>
      <c r="D222" s="79">
        <v>0.79</v>
      </c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</row>
    <row r="223" spans="1:19">
      <c r="A223" s="79" t="s">
        <v>727</v>
      </c>
      <c r="B223" s="79" t="s">
        <v>728</v>
      </c>
      <c r="C223" s="79">
        <v>2243051.09</v>
      </c>
      <c r="D223" s="79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</row>
    <row r="224" spans="1:19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</row>
    <row r="225" spans="1:19">
      <c r="A225" s="78"/>
      <c r="B225" s="79" t="s">
        <v>401</v>
      </c>
      <c r="C225" s="79" t="s">
        <v>729</v>
      </c>
      <c r="D225" s="79" t="s">
        <v>730</v>
      </c>
      <c r="E225" s="79" t="s">
        <v>731</v>
      </c>
      <c r="F225" s="79" t="s">
        <v>732</v>
      </c>
      <c r="G225" s="79" t="s">
        <v>722</v>
      </c>
      <c r="H225"/>
      <c r="I225"/>
      <c r="J225"/>
      <c r="K225"/>
      <c r="L225"/>
      <c r="M225"/>
      <c r="N225"/>
      <c r="O225"/>
      <c r="P225"/>
      <c r="Q225"/>
      <c r="R225"/>
      <c r="S225"/>
    </row>
    <row r="226" spans="1:19">
      <c r="A226" s="79" t="s">
        <v>733</v>
      </c>
      <c r="B226" s="79" t="s">
        <v>734</v>
      </c>
      <c r="C226" s="79" t="s">
        <v>735</v>
      </c>
      <c r="D226" s="79" t="s">
        <v>735</v>
      </c>
      <c r="E226" s="79" t="s">
        <v>735</v>
      </c>
      <c r="F226" s="79" t="s">
        <v>735</v>
      </c>
      <c r="G226" s="79" t="s">
        <v>735</v>
      </c>
      <c r="H226"/>
      <c r="I226"/>
      <c r="J226"/>
      <c r="K226"/>
      <c r="L226"/>
      <c r="M226"/>
      <c r="N226"/>
      <c r="O226"/>
      <c r="P226"/>
      <c r="Q226"/>
      <c r="R226"/>
      <c r="S226"/>
    </row>
    <row r="227" spans="1:19">
      <c r="A227" s="79" t="s">
        <v>736</v>
      </c>
      <c r="B227" s="79" t="s">
        <v>734</v>
      </c>
      <c r="C227" s="79" t="s">
        <v>735</v>
      </c>
      <c r="D227" s="79" t="s">
        <v>735</v>
      </c>
      <c r="E227" s="79" t="s">
        <v>735</v>
      </c>
      <c r="F227" s="79" t="s">
        <v>735</v>
      </c>
      <c r="G227" s="79" t="s">
        <v>735</v>
      </c>
      <c r="H227"/>
      <c r="I227"/>
      <c r="J227"/>
      <c r="K227"/>
      <c r="L227"/>
      <c r="M227"/>
      <c r="N227"/>
      <c r="O227"/>
      <c r="P227"/>
      <c r="Q227"/>
      <c r="R227"/>
      <c r="S227"/>
    </row>
    <row r="228" spans="1:19">
      <c r="A228" s="79" t="s">
        <v>737</v>
      </c>
      <c r="B228" s="79" t="s">
        <v>734</v>
      </c>
      <c r="C228" s="79" t="s">
        <v>735</v>
      </c>
      <c r="D228" s="79" t="s">
        <v>735</v>
      </c>
      <c r="E228" s="79" t="s">
        <v>735</v>
      </c>
      <c r="F228" s="79" t="s">
        <v>735</v>
      </c>
      <c r="G228" s="79" t="s">
        <v>735</v>
      </c>
      <c r="H228"/>
      <c r="I228"/>
      <c r="J228"/>
      <c r="K228"/>
      <c r="L228"/>
      <c r="M228"/>
      <c r="N228"/>
      <c r="O228"/>
      <c r="P228"/>
      <c r="Q228"/>
      <c r="R228"/>
      <c r="S228"/>
    </row>
    <row r="229" spans="1:19">
      <c r="A229" s="79" t="s">
        <v>738</v>
      </c>
      <c r="B229" s="79" t="s">
        <v>734</v>
      </c>
      <c r="C229" s="79" t="s">
        <v>735</v>
      </c>
      <c r="D229" s="79" t="s">
        <v>735</v>
      </c>
      <c r="E229" s="79" t="s">
        <v>735</v>
      </c>
      <c r="F229" s="79" t="s">
        <v>735</v>
      </c>
      <c r="G229" s="79" t="s">
        <v>735</v>
      </c>
      <c r="H229"/>
      <c r="I229"/>
      <c r="J229"/>
      <c r="K229"/>
      <c r="L229"/>
      <c r="M229"/>
      <c r="N229"/>
      <c r="O229"/>
      <c r="P229"/>
      <c r="Q229"/>
      <c r="R229"/>
      <c r="S229"/>
    </row>
    <row r="230" spans="1:19">
      <c r="A230" s="79" t="s">
        <v>739</v>
      </c>
      <c r="B230" s="79" t="s">
        <v>734</v>
      </c>
      <c r="C230" s="79" t="s">
        <v>735</v>
      </c>
      <c r="D230" s="79" t="s">
        <v>735</v>
      </c>
      <c r="E230" s="79" t="s">
        <v>735</v>
      </c>
      <c r="F230" s="79" t="s">
        <v>735</v>
      </c>
      <c r="G230" s="79" t="s">
        <v>735</v>
      </c>
      <c r="H230"/>
      <c r="I230"/>
      <c r="J230"/>
      <c r="K230"/>
      <c r="L230"/>
      <c r="M230"/>
      <c r="N230"/>
      <c r="O230"/>
      <c r="P230"/>
      <c r="Q230"/>
      <c r="R230"/>
      <c r="S230"/>
    </row>
    <row r="231" spans="1:19">
      <c r="A231" s="79" t="s">
        <v>740</v>
      </c>
      <c r="B231" s="79" t="s">
        <v>734</v>
      </c>
      <c r="C231" s="79" t="s">
        <v>735</v>
      </c>
      <c r="D231" s="79" t="s">
        <v>735</v>
      </c>
      <c r="E231" s="79" t="s">
        <v>735</v>
      </c>
      <c r="F231" s="79" t="s">
        <v>735</v>
      </c>
      <c r="G231" s="79" t="s">
        <v>735</v>
      </c>
      <c r="H231"/>
      <c r="I231"/>
      <c r="J231"/>
      <c r="K231"/>
      <c r="L231"/>
      <c r="M231"/>
      <c r="N231"/>
      <c r="O231"/>
      <c r="P231"/>
      <c r="Q231"/>
      <c r="R231"/>
      <c r="S231"/>
    </row>
    <row r="232" spans="1:19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</row>
    <row r="233" spans="1:19">
      <c r="A233" s="78"/>
      <c r="B233" s="79" t="s">
        <v>401</v>
      </c>
      <c r="C233" s="79" t="s">
        <v>729</v>
      </c>
      <c r="D233" s="79" t="s">
        <v>722</v>
      </c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</row>
    <row r="234" spans="1:19">
      <c r="A234" s="79" t="s">
        <v>741</v>
      </c>
      <c r="B234" s="79" t="s">
        <v>742</v>
      </c>
      <c r="C234" s="79">
        <v>-99999</v>
      </c>
      <c r="D234" s="79" t="s">
        <v>735</v>
      </c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</row>
    <row r="235" spans="1:19">
      <c r="A235" s="79" t="s">
        <v>743</v>
      </c>
      <c r="B235" s="79" t="s">
        <v>742</v>
      </c>
      <c r="C235" s="79">
        <v>-99999</v>
      </c>
      <c r="D235" s="79" t="s">
        <v>735</v>
      </c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</row>
    <row r="236" spans="1:19">
      <c r="A236" s="79" t="s">
        <v>744</v>
      </c>
      <c r="B236" s="79" t="s">
        <v>742</v>
      </c>
      <c r="C236" s="79">
        <v>-99999</v>
      </c>
      <c r="D236" s="79" t="s">
        <v>735</v>
      </c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</row>
    <row r="237" spans="1:19">
      <c r="A237" s="79" t="s">
        <v>745</v>
      </c>
      <c r="B237" s="79" t="s">
        <v>742</v>
      </c>
      <c r="C237" s="79">
        <v>-99999</v>
      </c>
      <c r="D237" s="79" t="s">
        <v>735</v>
      </c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</row>
    <row r="238" spans="1:19">
      <c r="A238" s="79" t="s">
        <v>746</v>
      </c>
      <c r="B238" s="79" t="s">
        <v>742</v>
      </c>
      <c r="C238" s="79">
        <v>-99999</v>
      </c>
      <c r="D238" s="79" t="s">
        <v>735</v>
      </c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</row>
    <row r="239" spans="1:19">
      <c r="A239" s="79" t="s">
        <v>747</v>
      </c>
      <c r="B239" s="79" t="s">
        <v>742</v>
      </c>
      <c r="C239" s="79">
        <v>-99999</v>
      </c>
      <c r="D239" s="79" t="s">
        <v>735</v>
      </c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</row>
    <row r="240" spans="1:19">
      <c r="A240" s="79" t="s">
        <v>748</v>
      </c>
      <c r="B240" s="79" t="s">
        <v>742</v>
      </c>
      <c r="C240" s="79">
        <v>-99999</v>
      </c>
      <c r="D240" s="79" t="s">
        <v>735</v>
      </c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</row>
    <row r="241" spans="1:19">
      <c r="A241" s="79" t="s">
        <v>749</v>
      </c>
      <c r="B241" s="79" t="s">
        <v>742</v>
      </c>
      <c r="C241" s="79">
        <v>-99999</v>
      </c>
      <c r="D241" s="79" t="s">
        <v>735</v>
      </c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</row>
    <row r="242" spans="1:19">
      <c r="A242" s="79" t="s">
        <v>750</v>
      </c>
      <c r="B242" s="79" t="s">
        <v>742</v>
      </c>
      <c r="C242" s="79">
        <v>-99999</v>
      </c>
      <c r="D242" s="79" t="s">
        <v>735</v>
      </c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</row>
    <row r="243" spans="1:19">
      <c r="A243" s="79" t="s">
        <v>751</v>
      </c>
      <c r="B243" s="79" t="s">
        <v>742</v>
      </c>
      <c r="C243" s="79">
        <v>-99999</v>
      </c>
      <c r="D243" s="79" t="s">
        <v>735</v>
      </c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</row>
    <row r="244" spans="1:19">
      <c r="A244" s="79" t="s">
        <v>752</v>
      </c>
      <c r="B244" s="79" t="s">
        <v>742</v>
      </c>
      <c r="C244" s="79">
        <v>-99999</v>
      </c>
      <c r="D244" s="79" t="s">
        <v>735</v>
      </c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</row>
    <row r="245" spans="1:19">
      <c r="A245" s="79" t="s">
        <v>753</v>
      </c>
      <c r="B245" s="79" t="s">
        <v>742</v>
      </c>
      <c r="C245" s="79">
        <v>-99999</v>
      </c>
      <c r="D245" s="79" t="s">
        <v>735</v>
      </c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</row>
    <row r="246" spans="1:19">
      <c r="A246" s="79" t="s">
        <v>754</v>
      </c>
      <c r="B246" s="79" t="s">
        <v>742</v>
      </c>
      <c r="C246" s="79">
        <v>-99999</v>
      </c>
      <c r="D246" s="79" t="s">
        <v>735</v>
      </c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</row>
    <row r="247" spans="1:19">
      <c r="A247" s="79" t="s">
        <v>755</v>
      </c>
      <c r="B247" s="79" t="s">
        <v>742</v>
      </c>
      <c r="C247" s="79">
        <v>-99999</v>
      </c>
      <c r="D247" s="79" t="s">
        <v>735</v>
      </c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</row>
    <row r="248" spans="1:19">
      <c r="A248" s="79" t="s">
        <v>756</v>
      </c>
      <c r="B248" s="79" t="s">
        <v>742</v>
      </c>
      <c r="C248" s="79">
        <v>-99999</v>
      </c>
      <c r="D248" s="79" t="s">
        <v>735</v>
      </c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</row>
    <row r="249" spans="1:19">
      <c r="A249" s="79" t="s">
        <v>757</v>
      </c>
      <c r="B249" s="79" t="s">
        <v>742</v>
      </c>
      <c r="C249" s="79">
        <v>-99999</v>
      </c>
      <c r="D249" s="79" t="s">
        <v>735</v>
      </c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</row>
    <row r="250" spans="1:19">
      <c r="A250" s="79" t="s">
        <v>758</v>
      </c>
      <c r="B250" s="79" t="s">
        <v>742</v>
      </c>
      <c r="C250" s="79">
        <v>-99999</v>
      </c>
      <c r="D250" s="79" t="s">
        <v>735</v>
      </c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</row>
    <row r="251" spans="1:19">
      <c r="A251" s="79" t="s">
        <v>759</v>
      </c>
      <c r="B251" s="79" t="s">
        <v>742</v>
      </c>
      <c r="C251" s="79">
        <v>-99999</v>
      </c>
      <c r="D251" s="79" t="s">
        <v>735</v>
      </c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</row>
    <row r="252" spans="1:19">
      <c r="A252" s="79" t="s">
        <v>760</v>
      </c>
      <c r="B252" s="79" t="s">
        <v>742</v>
      </c>
      <c r="C252" s="79">
        <v>-99999</v>
      </c>
      <c r="D252" s="79" t="s">
        <v>735</v>
      </c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</row>
    <row r="253" spans="1:19">
      <c r="A253" s="79" t="s">
        <v>761</v>
      </c>
      <c r="B253" s="79" t="s">
        <v>742</v>
      </c>
      <c r="C253" s="79">
        <v>-99999</v>
      </c>
      <c r="D253" s="79" t="s">
        <v>735</v>
      </c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</row>
    <row r="254" spans="1:19">
      <c r="A254" s="79" t="s">
        <v>762</v>
      </c>
      <c r="B254" s="79" t="s">
        <v>742</v>
      </c>
      <c r="C254" s="79">
        <v>-99999</v>
      </c>
      <c r="D254" s="79" t="s">
        <v>735</v>
      </c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</row>
    <row r="255" spans="1:19">
      <c r="A255" s="79" t="s">
        <v>763</v>
      </c>
      <c r="B255" s="79" t="s">
        <v>742</v>
      </c>
      <c r="C255" s="79">
        <v>-99999</v>
      </c>
      <c r="D255" s="79" t="s">
        <v>735</v>
      </c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</row>
    <row r="256" spans="1:19">
      <c r="A256" s="79" t="s">
        <v>764</v>
      </c>
      <c r="B256" s="79" t="s">
        <v>742</v>
      </c>
      <c r="C256" s="79">
        <v>-99999</v>
      </c>
      <c r="D256" s="79" t="s">
        <v>735</v>
      </c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</row>
    <row r="257" spans="1:19">
      <c r="A257" s="79" t="s">
        <v>765</v>
      </c>
      <c r="B257" s="79" t="s">
        <v>742</v>
      </c>
      <c r="C257" s="79">
        <v>-99999</v>
      </c>
      <c r="D257" s="79" t="s">
        <v>735</v>
      </c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</row>
    <row r="258" spans="1:19">
      <c r="A258" s="79" t="s">
        <v>766</v>
      </c>
      <c r="B258" s="79" t="s">
        <v>742</v>
      </c>
      <c r="C258" s="79">
        <v>-99999</v>
      </c>
      <c r="D258" s="79" t="s">
        <v>735</v>
      </c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</row>
    <row r="259" spans="1:19">
      <c r="A259" s="79" t="s">
        <v>767</v>
      </c>
      <c r="B259" s="79" t="s">
        <v>742</v>
      </c>
      <c r="C259" s="79">
        <v>-99999</v>
      </c>
      <c r="D259" s="79" t="s">
        <v>735</v>
      </c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</row>
    <row r="260" spans="1:19">
      <c r="A260" s="79" t="s">
        <v>768</v>
      </c>
      <c r="B260" s="79" t="s">
        <v>742</v>
      </c>
      <c r="C260" s="79">
        <v>-99999</v>
      </c>
      <c r="D260" s="79" t="s">
        <v>735</v>
      </c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</row>
    <row r="261" spans="1:19">
      <c r="A261" s="79" t="s">
        <v>769</v>
      </c>
      <c r="B261" s="79" t="s">
        <v>742</v>
      </c>
      <c r="C261" s="79">
        <v>-99999</v>
      </c>
      <c r="D261" s="79" t="s">
        <v>735</v>
      </c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</row>
    <row r="262" spans="1:19">
      <c r="A262" s="79" t="s">
        <v>770</v>
      </c>
      <c r="B262" s="79" t="s">
        <v>742</v>
      </c>
      <c r="C262" s="79">
        <v>-99999</v>
      </c>
      <c r="D262" s="79" t="s">
        <v>735</v>
      </c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</row>
    <row r="263" spans="1:19">
      <c r="A263" s="79" t="s">
        <v>771</v>
      </c>
      <c r="B263" s="79" t="s">
        <v>742</v>
      </c>
      <c r="C263" s="79">
        <v>-99999</v>
      </c>
      <c r="D263" s="79" t="s">
        <v>735</v>
      </c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</row>
    <row r="264" spans="1:19">
      <c r="A264" s="79" t="s">
        <v>772</v>
      </c>
      <c r="B264" s="79" t="s">
        <v>742</v>
      </c>
      <c r="C264" s="79">
        <v>-99999</v>
      </c>
      <c r="D264" s="79" t="s">
        <v>735</v>
      </c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</row>
    <row r="265" spans="1:19">
      <c r="A265" s="79" t="s">
        <v>773</v>
      </c>
      <c r="B265" s="79" t="s">
        <v>742</v>
      </c>
      <c r="C265" s="79">
        <v>-99999</v>
      </c>
      <c r="D265" s="79" t="s">
        <v>735</v>
      </c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</row>
    <row r="266" spans="1:19">
      <c r="A266" s="79" t="s">
        <v>774</v>
      </c>
      <c r="B266" s="79" t="s">
        <v>742</v>
      </c>
      <c r="C266" s="79">
        <v>-99999</v>
      </c>
      <c r="D266" s="79" t="s">
        <v>735</v>
      </c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</row>
    <row r="267" spans="1:19">
      <c r="A267" s="79" t="s">
        <v>775</v>
      </c>
      <c r="B267" s="79" t="s">
        <v>742</v>
      </c>
      <c r="C267" s="79">
        <v>-99999</v>
      </c>
      <c r="D267" s="79" t="s">
        <v>735</v>
      </c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</row>
    <row r="268" spans="1:19">
      <c r="A268" s="79" t="s">
        <v>776</v>
      </c>
      <c r="B268" s="79" t="s">
        <v>742</v>
      </c>
      <c r="C268" s="79">
        <v>-99999</v>
      </c>
      <c r="D268" s="79" t="s">
        <v>735</v>
      </c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</row>
    <row r="269" spans="1:19">
      <c r="A269" s="79" t="s">
        <v>777</v>
      </c>
      <c r="B269" s="79" t="s">
        <v>742</v>
      </c>
      <c r="C269" s="79">
        <v>-99999</v>
      </c>
      <c r="D269" s="79" t="s">
        <v>735</v>
      </c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</row>
    <row r="270" spans="1:19">
      <c r="A270" s="79" t="s">
        <v>778</v>
      </c>
      <c r="B270" s="79" t="s">
        <v>742</v>
      </c>
      <c r="C270" s="79">
        <v>-99999</v>
      </c>
      <c r="D270" s="79" t="s">
        <v>735</v>
      </c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</row>
    <row r="271" spans="1:19">
      <c r="A271" s="79" t="s">
        <v>779</v>
      </c>
      <c r="B271" s="79" t="s">
        <v>742</v>
      </c>
      <c r="C271" s="79">
        <v>-99999</v>
      </c>
      <c r="D271" s="79" t="s">
        <v>735</v>
      </c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</row>
    <row r="272" spans="1:19">
      <c r="A272" s="79" t="s">
        <v>780</v>
      </c>
      <c r="B272" s="79" t="s">
        <v>742</v>
      </c>
      <c r="C272" s="79">
        <v>-99999</v>
      </c>
      <c r="D272" s="79" t="s">
        <v>735</v>
      </c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</row>
    <row r="273" spans="1:19">
      <c r="A273" s="79" t="s">
        <v>781</v>
      </c>
      <c r="B273" s="79" t="s">
        <v>742</v>
      </c>
      <c r="C273" s="79">
        <v>-99999</v>
      </c>
      <c r="D273" s="79" t="s">
        <v>735</v>
      </c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</row>
    <row r="274" spans="1:19">
      <c r="A274" s="79" t="s">
        <v>782</v>
      </c>
      <c r="B274" s="79" t="s">
        <v>742</v>
      </c>
      <c r="C274" s="79">
        <v>-99999</v>
      </c>
      <c r="D274" s="79" t="s">
        <v>735</v>
      </c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</row>
    <row r="275" spans="1:19">
      <c r="A275" s="79" t="s">
        <v>783</v>
      </c>
      <c r="B275" s="79" t="s">
        <v>742</v>
      </c>
      <c r="C275" s="79">
        <v>-99999</v>
      </c>
      <c r="D275" s="79" t="s">
        <v>735</v>
      </c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</row>
    <row r="276" spans="1:19">
      <c r="A276" s="79" t="s">
        <v>784</v>
      </c>
      <c r="B276" s="79" t="s">
        <v>742</v>
      </c>
      <c r="C276" s="79">
        <v>-99999</v>
      </c>
      <c r="D276" s="79" t="s">
        <v>735</v>
      </c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</row>
    <row r="277" spans="1:19">
      <c r="A277" s="79" t="s">
        <v>785</v>
      </c>
      <c r="B277" s="79" t="s">
        <v>742</v>
      </c>
      <c r="C277" s="79">
        <v>-99999</v>
      </c>
      <c r="D277" s="79" t="s">
        <v>735</v>
      </c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</row>
    <row r="278" spans="1:19">
      <c r="A278" s="79" t="s">
        <v>786</v>
      </c>
      <c r="B278" s="79" t="s">
        <v>742</v>
      </c>
      <c r="C278" s="79">
        <v>-99999</v>
      </c>
      <c r="D278" s="79" t="s">
        <v>735</v>
      </c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</row>
    <row r="279" spans="1:19">
      <c r="A279" s="79" t="s">
        <v>787</v>
      </c>
      <c r="B279" s="79" t="s">
        <v>742</v>
      </c>
      <c r="C279" s="79">
        <v>-99999</v>
      </c>
      <c r="D279" s="79" t="s">
        <v>735</v>
      </c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</row>
    <row r="280" spans="1:19">
      <c r="A280" s="79" t="s">
        <v>788</v>
      </c>
      <c r="B280" s="79" t="s">
        <v>742</v>
      </c>
      <c r="C280" s="79">
        <v>-99999</v>
      </c>
      <c r="D280" s="79" t="s">
        <v>735</v>
      </c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</row>
    <row r="281" spans="1:19">
      <c r="A281" s="79" t="s">
        <v>789</v>
      </c>
      <c r="B281" s="79" t="s">
        <v>742</v>
      </c>
      <c r="C281" s="79">
        <v>-99999</v>
      </c>
      <c r="D281" s="79" t="s">
        <v>735</v>
      </c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</row>
    <row r="282" spans="1:19">
      <c r="A282" s="79" t="s">
        <v>790</v>
      </c>
      <c r="B282" s="79" t="s">
        <v>742</v>
      </c>
      <c r="C282" s="79">
        <v>-99999</v>
      </c>
      <c r="D282" s="79" t="s">
        <v>735</v>
      </c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</row>
    <row r="283" spans="1:19">
      <c r="A283" s="79" t="s">
        <v>791</v>
      </c>
      <c r="B283" s="79" t="s">
        <v>742</v>
      </c>
      <c r="C283" s="79">
        <v>-99999</v>
      </c>
      <c r="D283" s="79" t="s">
        <v>735</v>
      </c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</row>
    <row r="284" spans="1:19">
      <c r="A284" s="79" t="s">
        <v>792</v>
      </c>
      <c r="B284" s="79" t="s">
        <v>742</v>
      </c>
      <c r="C284" s="79">
        <v>-99999</v>
      </c>
      <c r="D284" s="79" t="s">
        <v>735</v>
      </c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</row>
    <row r="285" spans="1:19">
      <c r="A285" s="79" t="s">
        <v>793</v>
      </c>
      <c r="B285" s="79" t="s">
        <v>742</v>
      </c>
      <c r="C285" s="79">
        <v>-99999</v>
      </c>
      <c r="D285" s="79" t="s">
        <v>735</v>
      </c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</row>
    <row r="286" spans="1:19">
      <c r="A286" s="79" t="s">
        <v>794</v>
      </c>
      <c r="B286" s="79" t="s">
        <v>742</v>
      </c>
      <c r="C286" s="79">
        <v>-99999</v>
      </c>
      <c r="D286" s="79" t="s">
        <v>735</v>
      </c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</row>
    <row r="287" spans="1:19">
      <c r="A287" s="79" t="s">
        <v>795</v>
      </c>
      <c r="B287" s="79" t="s">
        <v>742</v>
      </c>
      <c r="C287" s="79">
        <v>-99999</v>
      </c>
      <c r="D287" s="79" t="s">
        <v>735</v>
      </c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</row>
    <row r="288" spans="1:19">
      <c r="A288" s="79" t="s">
        <v>796</v>
      </c>
      <c r="B288" s="79" t="s">
        <v>742</v>
      </c>
      <c r="C288" s="79">
        <v>-99999</v>
      </c>
      <c r="D288" s="79" t="s">
        <v>735</v>
      </c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</row>
    <row r="289" spans="1:19">
      <c r="A289" s="79" t="s">
        <v>797</v>
      </c>
      <c r="B289" s="79" t="s">
        <v>742</v>
      </c>
      <c r="C289" s="79">
        <v>-99999</v>
      </c>
      <c r="D289" s="79" t="s">
        <v>735</v>
      </c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</row>
    <row r="290" spans="1:19">
      <c r="A290" s="79" t="s">
        <v>798</v>
      </c>
      <c r="B290" s="79" t="s">
        <v>742</v>
      </c>
      <c r="C290" s="79">
        <v>-99999</v>
      </c>
      <c r="D290" s="79" t="s">
        <v>735</v>
      </c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</row>
    <row r="291" spans="1:19">
      <c r="A291" s="79" t="s">
        <v>799</v>
      </c>
      <c r="B291" s="79" t="s">
        <v>742</v>
      </c>
      <c r="C291" s="79">
        <v>-99999</v>
      </c>
      <c r="D291" s="79" t="s">
        <v>735</v>
      </c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</row>
    <row r="292" spans="1:19">
      <c r="A292" s="79" t="s">
        <v>800</v>
      </c>
      <c r="B292" s="79" t="s">
        <v>742</v>
      </c>
      <c r="C292" s="79">
        <v>-99999</v>
      </c>
      <c r="D292" s="79" t="s">
        <v>735</v>
      </c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</row>
    <row r="293" spans="1:19">
      <c r="A293" s="79" t="s">
        <v>801</v>
      </c>
      <c r="B293" s="79" t="s">
        <v>742</v>
      </c>
      <c r="C293" s="79">
        <v>-99999</v>
      </c>
      <c r="D293" s="79" t="s">
        <v>735</v>
      </c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</row>
    <row r="294" spans="1:19">
      <c r="A294" s="79" t="s">
        <v>802</v>
      </c>
      <c r="B294" s="79" t="s">
        <v>742</v>
      </c>
      <c r="C294" s="79">
        <v>-99999</v>
      </c>
      <c r="D294" s="79" t="s">
        <v>735</v>
      </c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</row>
    <row r="295" spans="1:19">
      <c r="A295"/>
      <c r="B295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</row>
    <row r="296" spans="1:19">
      <c r="A296" s="78"/>
      <c r="B296" s="79" t="s">
        <v>401</v>
      </c>
      <c r="C296" s="79" t="s">
        <v>803</v>
      </c>
      <c r="D296" s="79" t="s">
        <v>804</v>
      </c>
      <c r="E296" s="79" t="s">
        <v>805</v>
      </c>
      <c r="F296" s="79" t="s">
        <v>806</v>
      </c>
      <c r="G296" s="79" t="s">
        <v>807</v>
      </c>
      <c r="H296" s="79" t="s">
        <v>808</v>
      </c>
      <c r="I296"/>
      <c r="J296"/>
      <c r="K296"/>
      <c r="L296"/>
      <c r="M296"/>
      <c r="N296"/>
      <c r="O296"/>
      <c r="P296"/>
      <c r="Q296"/>
      <c r="R296"/>
      <c r="S296"/>
    </row>
    <row r="297" spans="1:19">
      <c r="A297" s="79" t="s">
        <v>809</v>
      </c>
      <c r="B297" s="79" t="s">
        <v>810</v>
      </c>
      <c r="C297" s="79">
        <v>1</v>
      </c>
      <c r="D297" s="79">
        <v>125</v>
      </c>
      <c r="E297" s="79">
        <v>3.78</v>
      </c>
      <c r="F297" s="79">
        <v>471.95</v>
      </c>
      <c r="G297" s="79">
        <v>1</v>
      </c>
      <c r="H297" s="79" t="s">
        <v>811</v>
      </c>
      <c r="I297"/>
      <c r="J297"/>
      <c r="K297"/>
      <c r="L297"/>
      <c r="M297"/>
      <c r="N297"/>
      <c r="O297"/>
      <c r="P297"/>
      <c r="Q297"/>
      <c r="R297"/>
      <c r="S297"/>
    </row>
    <row r="298" spans="1:19">
      <c r="A298" s="79" t="s">
        <v>812</v>
      </c>
      <c r="B298" s="79" t="s">
        <v>810</v>
      </c>
      <c r="C298" s="79">
        <v>1</v>
      </c>
      <c r="D298" s="79">
        <v>125</v>
      </c>
      <c r="E298" s="79">
        <v>0</v>
      </c>
      <c r="F298" s="79">
        <v>0.01</v>
      </c>
      <c r="G298" s="79">
        <v>1</v>
      </c>
      <c r="H298" s="79" t="s">
        <v>811</v>
      </c>
      <c r="I298"/>
      <c r="J298"/>
      <c r="K298"/>
      <c r="L298"/>
      <c r="M298"/>
      <c r="N298"/>
      <c r="O298"/>
      <c r="P298"/>
      <c r="Q298"/>
      <c r="R298"/>
      <c r="S298"/>
    </row>
    <row r="299" spans="1:19">
      <c r="A299" s="79" t="s">
        <v>813</v>
      </c>
      <c r="B299" s="79" t="s">
        <v>814</v>
      </c>
      <c r="C299" s="79">
        <v>0.61</v>
      </c>
      <c r="D299" s="79">
        <v>1388.3</v>
      </c>
      <c r="E299" s="79">
        <v>16.55</v>
      </c>
      <c r="F299" s="79">
        <v>37774.81</v>
      </c>
      <c r="G299" s="79">
        <v>1</v>
      </c>
      <c r="H299" s="79" t="s">
        <v>815</v>
      </c>
      <c r="I299"/>
      <c r="J299"/>
      <c r="K299"/>
      <c r="L299"/>
      <c r="M299"/>
      <c r="N299"/>
      <c r="O299"/>
      <c r="P299"/>
      <c r="Q299"/>
      <c r="R299"/>
      <c r="S299"/>
    </row>
    <row r="300" spans="1:19">
      <c r="A300" s="79" t="s">
        <v>816</v>
      </c>
      <c r="B300" s="79" t="s">
        <v>817</v>
      </c>
      <c r="C300" s="79">
        <v>0.59</v>
      </c>
      <c r="D300" s="79">
        <v>1109.6500000000001</v>
      </c>
      <c r="E300" s="79">
        <v>5.55</v>
      </c>
      <c r="F300" s="79">
        <v>10414.5</v>
      </c>
      <c r="G300" s="79">
        <v>1</v>
      </c>
      <c r="H300" s="79" t="s">
        <v>815</v>
      </c>
      <c r="I300"/>
      <c r="J300"/>
      <c r="K300"/>
      <c r="L300"/>
      <c r="M300"/>
      <c r="N300"/>
      <c r="O300"/>
      <c r="P300"/>
      <c r="Q300"/>
      <c r="R300"/>
      <c r="S300"/>
    </row>
    <row r="301" spans="1:19">
      <c r="A301" s="79" t="s">
        <v>818</v>
      </c>
      <c r="B301" s="79" t="s">
        <v>817</v>
      </c>
      <c r="C301" s="79">
        <v>0.6</v>
      </c>
      <c r="D301" s="79">
        <v>1017.59</v>
      </c>
      <c r="E301" s="79">
        <v>10.9</v>
      </c>
      <c r="F301" s="79">
        <v>18475.34</v>
      </c>
      <c r="G301" s="79">
        <v>1</v>
      </c>
      <c r="H301" s="79" t="s">
        <v>815</v>
      </c>
      <c r="I301"/>
      <c r="J301"/>
      <c r="K301"/>
      <c r="L301"/>
      <c r="M301"/>
      <c r="N301"/>
      <c r="O301"/>
      <c r="P301"/>
      <c r="Q301"/>
      <c r="R301"/>
      <c r="S301"/>
    </row>
    <row r="302" spans="1:19">
      <c r="A302" s="79" t="s">
        <v>819</v>
      </c>
      <c r="B302" s="79" t="s">
        <v>817</v>
      </c>
      <c r="C302" s="79">
        <v>0.59</v>
      </c>
      <c r="D302" s="79">
        <v>1109.6500000000001</v>
      </c>
      <c r="E302" s="79">
        <v>6.52</v>
      </c>
      <c r="F302" s="79">
        <v>12238.55</v>
      </c>
      <c r="G302" s="79">
        <v>1</v>
      </c>
      <c r="H302" s="79" t="s">
        <v>815</v>
      </c>
      <c r="I302"/>
      <c r="J302"/>
      <c r="K302"/>
      <c r="L302"/>
      <c r="M302"/>
      <c r="N302"/>
      <c r="O302"/>
      <c r="P302"/>
      <c r="Q302"/>
      <c r="R302"/>
      <c r="S302"/>
    </row>
    <row r="303" spans="1:19">
      <c r="A303" s="79" t="s">
        <v>820</v>
      </c>
      <c r="B303" s="79" t="s">
        <v>817</v>
      </c>
      <c r="C303" s="79">
        <v>0.6</v>
      </c>
      <c r="D303" s="79">
        <v>1017.59</v>
      </c>
      <c r="E303" s="79">
        <v>14.47</v>
      </c>
      <c r="F303" s="79">
        <v>24359.3</v>
      </c>
      <c r="G303" s="79">
        <v>1</v>
      </c>
      <c r="H303" s="79" t="s">
        <v>815</v>
      </c>
      <c r="I303"/>
      <c r="J303"/>
      <c r="K303"/>
      <c r="L303"/>
      <c r="M303"/>
      <c r="N303"/>
      <c r="O303"/>
      <c r="P303"/>
      <c r="Q303"/>
      <c r="R303"/>
      <c r="S303"/>
    </row>
    <row r="304" spans="1:19">
      <c r="A304" s="79" t="s">
        <v>821</v>
      </c>
      <c r="B304" s="79" t="s">
        <v>814</v>
      </c>
      <c r="C304" s="79">
        <v>0.62</v>
      </c>
      <c r="D304" s="79">
        <v>1388.3</v>
      </c>
      <c r="E304" s="79">
        <v>51.24</v>
      </c>
      <c r="F304" s="79">
        <v>115195.47</v>
      </c>
      <c r="G304" s="79">
        <v>1</v>
      </c>
      <c r="H304" s="79" t="s">
        <v>815</v>
      </c>
      <c r="I304"/>
      <c r="J304"/>
      <c r="K304"/>
      <c r="L304"/>
      <c r="M304"/>
      <c r="N304"/>
      <c r="O304"/>
      <c r="P304"/>
      <c r="Q304"/>
      <c r="R304"/>
      <c r="S304"/>
    </row>
    <row r="305" spans="1:19">
      <c r="A305"/>
      <c r="B305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</row>
    <row r="306" spans="1:19">
      <c r="A306" s="78"/>
      <c r="B306" s="79" t="s">
        <v>401</v>
      </c>
      <c r="C306" s="79" t="s">
        <v>822</v>
      </c>
      <c r="D306" s="79" t="s">
        <v>823</v>
      </c>
      <c r="E306" s="79" t="s">
        <v>824</v>
      </c>
      <c r="F306" s="79" t="s">
        <v>825</v>
      </c>
      <c r="G306"/>
      <c r="H306"/>
      <c r="I306"/>
      <c r="J306"/>
      <c r="K306"/>
      <c r="L306"/>
      <c r="M306"/>
      <c r="N306"/>
      <c r="O306"/>
      <c r="P306"/>
      <c r="Q306"/>
      <c r="R306"/>
      <c r="S306"/>
    </row>
    <row r="307" spans="1:19">
      <c r="A307" s="79" t="s">
        <v>826</v>
      </c>
      <c r="B307" s="79" t="s">
        <v>827</v>
      </c>
      <c r="C307" s="79" t="s">
        <v>828</v>
      </c>
      <c r="D307" s="79">
        <v>179352</v>
      </c>
      <c r="E307" s="79">
        <v>74.81</v>
      </c>
      <c r="F307" s="79">
        <v>0.9</v>
      </c>
      <c r="G307"/>
      <c r="H307"/>
      <c r="I307"/>
      <c r="J307"/>
      <c r="K307"/>
      <c r="L307"/>
      <c r="M307"/>
      <c r="N307"/>
      <c r="O307"/>
      <c r="P307"/>
      <c r="Q307"/>
      <c r="R307"/>
      <c r="S307"/>
    </row>
    <row r="308" spans="1:19">
      <c r="A308" s="79" t="s">
        <v>829</v>
      </c>
      <c r="B308" s="79" t="s">
        <v>827</v>
      </c>
      <c r="C308" s="79" t="s">
        <v>828</v>
      </c>
      <c r="D308" s="79">
        <v>179352</v>
      </c>
      <c r="E308" s="79">
        <v>25325.98</v>
      </c>
      <c r="F308" s="79">
        <v>0.9</v>
      </c>
      <c r="G308"/>
      <c r="H308"/>
      <c r="I308"/>
      <c r="J308"/>
      <c r="K308"/>
      <c r="L308"/>
      <c r="M308"/>
      <c r="N308"/>
      <c r="O308"/>
      <c r="P308"/>
      <c r="Q308"/>
      <c r="R308"/>
      <c r="S308"/>
    </row>
    <row r="309" spans="1:19">
      <c r="A309" s="79" t="s">
        <v>830</v>
      </c>
      <c r="B309" s="79" t="s">
        <v>827</v>
      </c>
      <c r="C309" s="79" t="s">
        <v>828</v>
      </c>
      <c r="D309" s="79">
        <v>179352</v>
      </c>
      <c r="E309" s="79">
        <v>22074.33</v>
      </c>
      <c r="F309" s="79">
        <v>0.9</v>
      </c>
      <c r="G309"/>
      <c r="H309"/>
      <c r="I309"/>
      <c r="J309"/>
      <c r="K309"/>
      <c r="L309"/>
      <c r="M309"/>
      <c r="N309"/>
      <c r="O309"/>
      <c r="P309"/>
      <c r="Q309"/>
      <c r="R309"/>
      <c r="S309"/>
    </row>
    <row r="310" spans="1:19">
      <c r="A310" s="79" t="s">
        <v>831</v>
      </c>
      <c r="B310" s="79" t="s">
        <v>832</v>
      </c>
      <c r="C310" s="79" t="s">
        <v>828</v>
      </c>
      <c r="D310" s="79">
        <v>179352</v>
      </c>
      <c r="E310" s="79">
        <v>31657.54</v>
      </c>
      <c r="F310" s="79">
        <v>0.87</v>
      </c>
      <c r="G310"/>
      <c r="H310"/>
      <c r="I310"/>
      <c r="J310"/>
      <c r="K310"/>
      <c r="L310"/>
      <c r="M310"/>
      <c r="N310"/>
      <c r="O310"/>
      <c r="P310"/>
      <c r="Q310"/>
      <c r="R310"/>
      <c r="S310"/>
    </row>
    <row r="311" spans="1:19">
      <c r="A311"/>
      <c r="B311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</row>
    <row r="312" spans="1:19">
      <c r="A312" s="78"/>
      <c r="B312" s="79" t="s">
        <v>401</v>
      </c>
      <c r="C312" s="79" t="s">
        <v>833</v>
      </c>
      <c r="D312" s="79" t="s">
        <v>834</v>
      </c>
      <c r="E312" s="79" t="s">
        <v>835</v>
      </c>
      <c r="F312" s="79" t="s">
        <v>836</v>
      </c>
      <c r="G312" s="79" t="s">
        <v>837</v>
      </c>
      <c r="H312"/>
      <c r="I312"/>
      <c r="J312"/>
      <c r="K312"/>
      <c r="L312"/>
      <c r="M312"/>
      <c r="N312"/>
      <c r="O312"/>
      <c r="P312"/>
      <c r="Q312"/>
      <c r="R312"/>
      <c r="S312"/>
    </row>
    <row r="313" spans="1:19">
      <c r="A313" s="79" t="s">
        <v>838</v>
      </c>
      <c r="B313" s="79" t="s">
        <v>839</v>
      </c>
      <c r="C313" s="79">
        <v>3</v>
      </c>
      <c r="D313" s="79">
        <v>845000</v>
      </c>
      <c r="E313" s="79">
        <v>0.8</v>
      </c>
      <c r="F313" s="79">
        <v>0.23</v>
      </c>
      <c r="G313" s="79">
        <v>0.67</v>
      </c>
      <c r="H313"/>
      <c r="I313"/>
      <c r="J313"/>
      <c r="K313"/>
      <c r="L313"/>
      <c r="M313"/>
      <c r="N313"/>
      <c r="O313"/>
      <c r="P313"/>
      <c r="Q313"/>
      <c r="R313"/>
      <c r="S313"/>
    </row>
    <row r="314" spans="1:19">
      <c r="A314"/>
      <c r="B314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</row>
    <row r="315" spans="1:19">
      <c r="A315" s="78"/>
      <c r="B315" s="79" t="s">
        <v>840</v>
      </c>
      <c r="C315" s="79" t="s">
        <v>841</v>
      </c>
      <c r="D315" s="79" t="s">
        <v>842</v>
      </c>
      <c r="E315" s="79" t="s">
        <v>843</v>
      </c>
      <c r="F315" s="79" t="s">
        <v>844</v>
      </c>
      <c r="G315" s="79" t="s">
        <v>845</v>
      </c>
      <c r="H315" s="79" t="s">
        <v>846</v>
      </c>
      <c r="I315"/>
      <c r="J315"/>
      <c r="K315"/>
      <c r="L315"/>
      <c r="M315"/>
      <c r="N315"/>
      <c r="O315"/>
      <c r="P315"/>
      <c r="Q315"/>
      <c r="R315"/>
      <c r="S315"/>
    </row>
    <row r="316" spans="1:19">
      <c r="A316" s="79" t="s">
        <v>847</v>
      </c>
      <c r="B316" s="79">
        <v>383592.90710000001</v>
      </c>
      <c r="C316" s="79">
        <v>615.55240000000003</v>
      </c>
      <c r="D316" s="79">
        <v>1477.8869999999999</v>
      </c>
      <c r="E316" s="79">
        <v>0</v>
      </c>
      <c r="F316" s="79">
        <v>6.1999999999999998E-3</v>
      </c>
      <c r="G316" s="79">
        <v>91873.199699999997</v>
      </c>
      <c r="H316" s="79">
        <v>157209.29639999999</v>
      </c>
      <c r="I316"/>
      <c r="J316"/>
      <c r="K316"/>
      <c r="L316"/>
      <c r="M316"/>
      <c r="N316"/>
      <c r="O316"/>
      <c r="P316"/>
      <c r="Q316"/>
      <c r="R316"/>
      <c r="S316"/>
    </row>
    <row r="317" spans="1:19">
      <c r="A317" s="79" t="s">
        <v>848</v>
      </c>
      <c r="B317" s="79">
        <v>340620.93310000002</v>
      </c>
      <c r="C317" s="79">
        <v>553.91110000000003</v>
      </c>
      <c r="D317" s="79">
        <v>1352.722</v>
      </c>
      <c r="E317" s="79">
        <v>0</v>
      </c>
      <c r="F317" s="79">
        <v>5.7000000000000002E-3</v>
      </c>
      <c r="G317" s="79">
        <v>84095.646200000003</v>
      </c>
      <c r="H317" s="79">
        <v>140266.8786</v>
      </c>
      <c r="I317"/>
      <c r="J317"/>
      <c r="K317"/>
      <c r="L317"/>
      <c r="M317"/>
      <c r="N317"/>
      <c r="O317"/>
      <c r="P317"/>
      <c r="Q317"/>
      <c r="R317"/>
      <c r="S317"/>
    </row>
    <row r="318" spans="1:19">
      <c r="A318" s="79" t="s">
        <v>849</v>
      </c>
      <c r="B318" s="79">
        <v>370549.23639999999</v>
      </c>
      <c r="C318" s="79">
        <v>626.39139999999998</v>
      </c>
      <c r="D318" s="79">
        <v>1603.0537999999999</v>
      </c>
      <c r="E318" s="79">
        <v>0</v>
      </c>
      <c r="F318" s="79">
        <v>6.7000000000000002E-3</v>
      </c>
      <c r="G318" s="79">
        <v>99668.800000000003</v>
      </c>
      <c r="H318" s="79">
        <v>154768.527</v>
      </c>
      <c r="I318"/>
      <c r="J318"/>
      <c r="K318"/>
      <c r="L318"/>
      <c r="M318"/>
      <c r="N318"/>
      <c r="O318"/>
      <c r="P318"/>
      <c r="Q318"/>
      <c r="R318"/>
      <c r="S318"/>
    </row>
    <row r="319" spans="1:19">
      <c r="A319" s="79" t="s">
        <v>850</v>
      </c>
      <c r="B319" s="79">
        <v>349852.64</v>
      </c>
      <c r="C319" s="79">
        <v>603.96680000000003</v>
      </c>
      <c r="D319" s="79">
        <v>1582.8777</v>
      </c>
      <c r="E319" s="79">
        <v>0</v>
      </c>
      <c r="F319" s="79">
        <v>6.6E-3</v>
      </c>
      <c r="G319" s="79">
        <v>98419.499100000001</v>
      </c>
      <c r="H319" s="79">
        <v>147272.7224</v>
      </c>
      <c r="I319"/>
      <c r="J319"/>
      <c r="K319"/>
      <c r="L319"/>
      <c r="M319"/>
      <c r="N319"/>
      <c r="O319"/>
      <c r="P319"/>
      <c r="Q319"/>
      <c r="R319"/>
      <c r="S319"/>
    </row>
    <row r="320" spans="1:19">
      <c r="A320" s="79" t="s">
        <v>462</v>
      </c>
      <c r="B320" s="79">
        <v>371560.26500000001</v>
      </c>
      <c r="C320" s="79">
        <v>655.64610000000005</v>
      </c>
      <c r="D320" s="79">
        <v>1759.5224000000001</v>
      </c>
      <c r="E320" s="79">
        <v>0</v>
      </c>
      <c r="F320" s="79">
        <v>7.3000000000000001E-3</v>
      </c>
      <c r="G320" s="79">
        <v>109408.38830000001</v>
      </c>
      <c r="H320" s="79">
        <v>157709.4944</v>
      </c>
      <c r="I320"/>
      <c r="J320"/>
      <c r="K320"/>
      <c r="L320"/>
      <c r="M320"/>
      <c r="N320"/>
      <c r="O320"/>
      <c r="P320"/>
      <c r="Q320"/>
      <c r="R320"/>
      <c r="S320"/>
    </row>
    <row r="321" spans="1:19">
      <c r="A321" s="79" t="s">
        <v>851</v>
      </c>
      <c r="B321" s="79">
        <v>377696.36839999998</v>
      </c>
      <c r="C321" s="79">
        <v>679.91470000000004</v>
      </c>
      <c r="D321" s="79">
        <v>1862.7954</v>
      </c>
      <c r="E321" s="79">
        <v>0</v>
      </c>
      <c r="F321" s="79">
        <v>7.6E-3</v>
      </c>
      <c r="G321" s="79">
        <v>115835.0022</v>
      </c>
      <c r="H321" s="79">
        <v>161542.9853</v>
      </c>
      <c r="I321"/>
      <c r="J321"/>
      <c r="K321"/>
      <c r="L321"/>
      <c r="M321"/>
      <c r="N321"/>
      <c r="O321"/>
      <c r="P321"/>
      <c r="Q321"/>
      <c r="R321"/>
      <c r="S321"/>
    </row>
    <row r="322" spans="1:19">
      <c r="A322" s="79" t="s">
        <v>852</v>
      </c>
      <c r="B322" s="79">
        <v>397192.70199999999</v>
      </c>
      <c r="C322" s="79">
        <v>720.1377</v>
      </c>
      <c r="D322" s="79">
        <v>1987.2569000000001</v>
      </c>
      <c r="E322" s="79">
        <v>0</v>
      </c>
      <c r="F322" s="79">
        <v>8.0999999999999996E-3</v>
      </c>
      <c r="G322" s="79">
        <v>123576.2821</v>
      </c>
      <c r="H322" s="79">
        <v>170350.42610000001</v>
      </c>
      <c r="I322"/>
      <c r="J322"/>
      <c r="K322"/>
      <c r="L322"/>
      <c r="M322"/>
      <c r="N322"/>
      <c r="O322"/>
      <c r="P322"/>
      <c r="Q322"/>
      <c r="R322"/>
      <c r="S322"/>
    </row>
    <row r="323" spans="1:19">
      <c r="A323" s="79" t="s">
        <v>853</v>
      </c>
      <c r="B323" s="79">
        <v>404618.55469999998</v>
      </c>
      <c r="C323" s="79">
        <v>735.32479999999998</v>
      </c>
      <c r="D323" s="79">
        <v>2033.9271000000001</v>
      </c>
      <c r="E323" s="79">
        <v>0</v>
      </c>
      <c r="F323" s="79">
        <v>8.3000000000000001E-3</v>
      </c>
      <c r="G323" s="79">
        <v>126479.0431</v>
      </c>
      <c r="H323" s="79">
        <v>173692.86730000001</v>
      </c>
      <c r="I323"/>
      <c r="J323"/>
      <c r="K323"/>
      <c r="L323"/>
      <c r="M323"/>
      <c r="N323"/>
      <c r="O323"/>
      <c r="P323"/>
      <c r="Q323"/>
      <c r="R323"/>
      <c r="S323"/>
    </row>
    <row r="324" spans="1:19">
      <c r="A324" s="79" t="s">
        <v>854</v>
      </c>
      <c r="B324" s="79">
        <v>365430.853</v>
      </c>
      <c r="C324" s="79">
        <v>649.61040000000003</v>
      </c>
      <c r="D324" s="79">
        <v>1756.8903</v>
      </c>
      <c r="E324" s="79">
        <v>0</v>
      </c>
      <c r="F324" s="79">
        <v>7.1999999999999998E-3</v>
      </c>
      <c r="G324" s="79">
        <v>109246.5068</v>
      </c>
      <c r="H324" s="79">
        <v>155544.93290000001</v>
      </c>
      <c r="I324"/>
      <c r="J324"/>
      <c r="K324"/>
      <c r="L324"/>
      <c r="M324"/>
      <c r="N324"/>
      <c r="O324"/>
      <c r="P324"/>
      <c r="Q324"/>
      <c r="R324"/>
      <c r="S324"/>
    </row>
    <row r="325" spans="1:19">
      <c r="A325" s="79" t="s">
        <v>855</v>
      </c>
      <c r="B325" s="79">
        <v>367316.72409999999</v>
      </c>
      <c r="C325" s="79">
        <v>639.57759999999996</v>
      </c>
      <c r="D325" s="79">
        <v>1692.0498</v>
      </c>
      <c r="E325" s="79">
        <v>0</v>
      </c>
      <c r="F325" s="79">
        <v>7.0000000000000001E-3</v>
      </c>
      <c r="G325" s="79">
        <v>105209.69160000001</v>
      </c>
      <c r="H325" s="79">
        <v>155123.7475</v>
      </c>
      <c r="I325"/>
      <c r="J325"/>
      <c r="K325"/>
      <c r="L325"/>
      <c r="M325"/>
      <c r="N325"/>
      <c r="O325"/>
      <c r="P325"/>
      <c r="Q325"/>
      <c r="R325"/>
      <c r="S325"/>
    </row>
    <row r="326" spans="1:19">
      <c r="A326" s="79" t="s">
        <v>856</v>
      </c>
      <c r="B326" s="79">
        <v>358137.27020000003</v>
      </c>
      <c r="C326" s="79">
        <v>607.94709999999998</v>
      </c>
      <c r="D326" s="79">
        <v>1563.3684000000001</v>
      </c>
      <c r="E326" s="79">
        <v>0</v>
      </c>
      <c r="F326" s="79">
        <v>6.4999999999999997E-3</v>
      </c>
      <c r="G326" s="79">
        <v>97202.428199999995</v>
      </c>
      <c r="H326" s="79">
        <v>149816.3983</v>
      </c>
      <c r="I326"/>
      <c r="J326"/>
      <c r="K326"/>
      <c r="L326"/>
      <c r="M326"/>
      <c r="N326"/>
      <c r="O326"/>
      <c r="P326"/>
      <c r="Q326"/>
      <c r="R326"/>
      <c r="S326"/>
    </row>
    <row r="327" spans="1:19">
      <c r="A327" s="79" t="s">
        <v>857</v>
      </c>
      <c r="B327" s="79">
        <v>375126.49949999998</v>
      </c>
      <c r="C327" s="79">
        <v>611.11249999999995</v>
      </c>
      <c r="D327" s="79">
        <v>1495.7691</v>
      </c>
      <c r="E327" s="79">
        <v>0</v>
      </c>
      <c r="F327" s="79">
        <v>6.3E-3</v>
      </c>
      <c r="G327" s="79">
        <v>92989.040399999998</v>
      </c>
      <c r="H327" s="79">
        <v>154575.7739</v>
      </c>
      <c r="I327"/>
      <c r="J327"/>
      <c r="K327"/>
      <c r="L327"/>
      <c r="M327"/>
      <c r="N327"/>
      <c r="O327"/>
      <c r="P327"/>
      <c r="Q327"/>
      <c r="R327"/>
      <c r="S327"/>
    </row>
    <row r="328" spans="1:19">
      <c r="A328" s="79"/>
      <c r="B328" s="79"/>
      <c r="C328" s="79"/>
      <c r="D328" s="79"/>
      <c r="E328" s="79"/>
      <c r="F328" s="79"/>
      <c r="G328" s="79"/>
      <c r="H328" s="79"/>
      <c r="I328"/>
      <c r="J328"/>
      <c r="K328"/>
      <c r="L328"/>
      <c r="M328"/>
      <c r="N328"/>
      <c r="O328"/>
      <c r="P328"/>
      <c r="Q328"/>
      <c r="R328"/>
      <c r="S328"/>
    </row>
    <row r="329" spans="1:19">
      <c r="A329" s="79" t="s">
        <v>858</v>
      </c>
      <c r="B329" s="80">
        <v>4461690</v>
      </c>
      <c r="C329" s="79">
        <v>7699.0925999999999</v>
      </c>
      <c r="D329" s="79">
        <v>20168.12</v>
      </c>
      <c r="E329" s="79">
        <v>0</v>
      </c>
      <c r="F329" s="79">
        <v>8.3599999999999994E-2</v>
      </c>
      <c r="G329" s="80">
        <v>1254000</v>
      </c>
      <c r="H329" s="80">
        <v>1877870</v>
      </c>
      <c r="I329"/>
      <c r="J329"/>
      <c r="K329"/>
      <c r="L329"/>
      <c r="M329"/>
      <c r="N329"/>
      <c r="O329"/>
      <c r="P329"/>
      <c r="Q329"/>
      <c r="R329"/>
      <c r="S329"/>
    </row>
    <row r="330" spans="1:19">
      <c r="A330" s="79" t="s">
        <v>859</v>
      </c>
      <c r="B330" s="79">
        <v>340620.93310000002</v>
      </c>
      <c r="C330" s="79">
        <v>553.91110000000003</v>
      </c>
      <c r="D330" s="79">
        <v>1352.722</v>
      </c>
      <c r="E330" s="79">
        <v>0</v>
      </c>
      <c r="F330" s="79">
        <v>5.7000000000000002E-3</v>
      </c>
      <c r="G330" s="79">
        <v>84095.646200000003</v>
      </c>
      <c r="H330" s="79">
        <v>140266.8786</v>
      </c>
      <c r="I330"/>
      <c r="J330"/>
      <c r="K330"/>
      <c r="L330"/>
      <c r="M330"/>
      <c r="N330"/>
      <c r="O330"/>
      <c r="P330"/>
      <c r="Q330"/>
      <c r="R330"/>
      <c r="S330"/>
    </row>
    <row r="331" spans="1:19">
      <c r="A331" s="79" t="s">
        <v>860</v>
      </c>
      <c r="B331" s="79">
        <v>404618.55469999998</v>
      </c>
      <c r="C331" s="79">
        <v>735.32479999999998</v>
      </c>
      <c r="D331" s="79">
        <v>2033.9271000000001</v>
      </c>
      <c r="E331" s="79">
        <v>0</v>
      </c>
      <c r="F331" s="79">
        <v>8.3000000000000001E-3</v>
      </c>
      <c r="G331" s="79">
        <v>126479.0431</v>
      </c>
      <c r="H331" s="79">
        <v>173692.86730000001</v>
      </c>
      <c r="I331"/>
      <c r="J331"/>
      <c r="K331"/>
      <c r="L331"/>
      <c r="M331"/>
      <c r="N331"/>
      <c r="O331"/>
      <c r="P331"/>
      <c r="Q331"/>
      <c r="R331"/>
      <c r="S331"/>
    </row>
    <row r="332" spans="1:19">
      <c r="A332"/>
      <c r="B332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</row>
    <row r="333" spans="1:19">
      <c r="A333" s="78"/>
      <c r="B333" s="79" t="s">
        <v>861</v>
      </c>
      <c r="C333" s="79" t="s">
        <v>862</v>
      </c>
      <c r="D333" s="79" t="s">
        <v>863</v>
      </c>
      <c r="E333" s="79" t="s">
        <v>864</v>
      </c>
      <c r="F333" s="79" t="s">
        <v>865</v>
      </c>
      <c r="G333" s="79" t="s">
        <v>866</v>
      </c>
      <c r="H333" s="79" t="s">
        <v>867</v>
      </c>
      <c r="I333" s="79" t="s">
        <v>868</v>
      </c>
      <c r="J333" s="79" t="s">
        <v>869</v>
      </c>
      <c r="K333" s="79" t="s">
        <v>870</v>
      </c>
      <c r="L333" s="79" t="s">
        <v>871</v>
      </c>
      <c r="M333" s="79" t="s">
        <v>872</v>
      </c>
      <c r="N333" s="79" t="s">
        <v>873</v>
      </c>
      <c r="O333" s="79" t="s">
        <v>874</v>
      </c>
      <c r="P333" s="79" t="s">
        <v>875</v>
      </c>
      <c r="Q333" s="79" t="s">
        <v>876</v>
      </c>
      <c r="R333" s="79" t="s">
        <v>877</v>
      </c>
      <c r="S333" s="79" t="s">
        <v>878</v>
      </c>
    </row>
    <row r="334" spans="1:19">
      <c r="A334" s="79" t="s">
        <v>847</v>
      </c>
      <c r="B334" s="80">
        <v>1456780000000</v>
      </c>
      <c r="C334" s="79">
        <v>899925.745</v>
      </c>
      <c r="D334" s="79" t="s">
        <v>1014</v>
      </c>
      <c r="E334" s="79">
        <v>228236.78200000001</v>
      </c>
      <c r="F334" s="79">
        <v>379607.201</v>
      </c>
      <c r="G334" s="79">
        <v>83470.737999999998</v>
      </c>
      <c r="H334" s="79">
        <v>0</v>
      </c>
      <c r="I334" s="79">
        <v>131388.13699999999</v>
      </c>
      <c r="J334" s="79">
        <v>0</v>
      </c>
      <c r="K334" s="79">
        <v>41022.951000000001</v>
      </c>
      <c r="L334" s="79">
        <v>29440.045999999998</v>
      </c>
      <c r="M334" s="79">
        <v>0</v>
      </c>
      <c r="N334" s="79">
        <v>0</v>
      </c>
      <c r="O334" s="79">
        <v>0</v>
      </c>
      <c r="P334" s="79">
        <v>0</v>
      </c>
      <c r="Q334" s="79">
        <v>6759.8919999999998</v>
      </c>
      <c r="R334" s="79">
        <v>0</v>
      </c>
      <c r="S334" s="79">
        <v>0</v>
      </c>
    </row>
    <row r="335" spans="1:19">
      <c r="A335" s="79" t="s">
        <v>848</v>
      </c>
      <c r="B335" s="80">
        <v>1333450000000</v>
      </c>
      <c r="C335" s="79">
        <v>898536.46499999997</v>
      </c>
      <c r="D335" s="79" t="s">
        <v>931</v>
      </c>
      <c r="E335" s="79">
        <v>228236.78200000001</v>
      </c>
      <c r="F335" s="79">
        <v>379607.201</v>
      </c>
      <c r="G335" s="79">
        <v>86486.501999999993</v>
      </c>
      <c r="H335" s="79">
        <v>0</v>
      </c>
      <c r="I335" s="79">
        <v>128127.658</v>
      </c>
      <c r="J335" s="79">
        <v>0</v>
      </c>
      <c r="K335" s="79">
        <v>39741.97</v>
      </c>
      <c r="L335" s="79">
        <v>29440.045999999998</v>
      </c>
      <c r="M335" s="79">
        <v>0</v>
      </c>
      <c r="N335" s="79">
        <v>0</v>
      </c>
      <c r="O335" s="79">
        <v>0</v>
      </c>
      <c r="P335" s="79">
        <v>0</v>
      </c>
      <c r="Q335" s="79">
        <v>6812.61</v>
      </c>
      <c r="R335" s="79">
        <v>0</v>
      </c>
      <c r="S335" s="79">
        <v>0</v>
      </c>
    </row>
    <row r="336" spans="1:19">
      <c r="A336" s="79" t="s">
        <v>849</v>
      </c>
      <c r="B336" s="80">
        <v>1580390000000</v>
      </c>
      <c r="C336" s="79">
        <v>977462.34900000005</v>
      </c>
      <c r="D336" s="79" t="s">
        <v>937</v>
      </c>
      <c r="E336" s="79">
        <v>228236.78200000001</v>
      </c>
      <c r="F336" s="79">
        <v>379607.201</v>
      </c>
      <c r="G336" s="79">
        <v>87298.365999999995</v>
      </c>
      <c r="H336" s="79">
        <v>0</v>
      </c>
      <c r="I336" s="79">
        <v>200410.19500000001</v>
      </c>
      <c r="J336" s="79">
        <v>0</v>
      </c>
      <c r="K336" s="79">
        <v>45117.858999999997</v>
      </c>
      <c r="L336" s="79">
        <v>29440.045999999998</v>
      </c>
      <c r="M336" s="79">
        <v>0</v>
      </c>
      <c r="N336" s="79">
        <v>0</v>
      </c>
      <c r="O336" s="79">
        <v>0</v>
      </c>
      <c r="P336" s="79">
        <v>0</v>
      </c>
      <c r="Q336" s="79">
        <v>7351.9009999999998</v>
      </c>
      <c r="R336" s="79">
        <v>0</v>
      </c>
      <c r="S336" s="79">
        <v>0</v>
      </c>
    </row>
    <row r="337" spans="1:19">
      <c r="A337" s="79" t="s">
        <v>850</v>
      </c>
      <c r="B337" s="80">
        <v>1560580000000</v>
      </c>
      <c r="C337" s="79">
        <v>965891.41899999999</v>
      </c>
      <c r="D337" s="79" t="s">
        <v>938</v>
      </c>
      <c r="E337" s="79">
        <v>228236.78200000001</v>
      </c>
      <c r="F337" s="79">
        <v>379607.201</v>
      </c>
      <c r="G337" s="79">
        <v>87852.373000000007</v>
      </c>
      <c r="H337" s="79">
        <v>0</v>
      </c>
      <c r="I337" s="79">
        <v>188948.04399999999</v>
      </c>
      <c r="J337" s="79">
        <v>0</v>
      </c>
      <c r="K337" s="79">
        <v>44493.125999999997</v>
      </c>
      <c r="L337" s="79">
        <v>29440.045999999998</v>
      </c>
      <c r="M337" s="79">
        <v>0</v>
      </c>
      <c r="N337" s="79">
        <v>0</v>
      </c>
      <c r="O337" s="79">
        <v>0</v>
      </c>
      <c r="P337" s="79">
        <v>0</v>
      </c>
      <c r="Q337" s="79">
        <v>7313.848</v>
      </c>
      <c r="R337" s="79">
        <v>0</v>
      </c>
      <c r="S337" s="79">
        <v>0</v>
      </c>
    </row>
    <row r="338" spans="1:19">
      <c r="A338" s="79" t="s">
        <v>462</v>
      </c>
      <c r="B338" s="80">
        <v>1734820000000</v>
      </c>
      <c r="C338" s="79">
        <v>1068725.669</v>
      </c>
      <c r="D338" s="79" t="s">
        <v>911</v>
      </c>
      <c r="E338" s="79">
        <v>228236.78200000001</v>
      </c>
      <c r="F338" s="79">
        <v>379607.201</v>
      </c>
      <c r="G338" s="79">
        <v>88604.538</v>
      </c>
      <c r="H338" s="79">
        <v>0</v>
      </c>
      <c r="I338" s="79">
        <v>287799.152</v>
      </c>
      <c r="J338" s="79">
        <v>0</v>
      </c>
      <c r="K338" s="79">
        <v>47634.095999999998</v>
      </c>
      <c r="L338" s="79">
        <v>29440.045999999998</v>
      </c>
      <c r="M338" s="79">
        <v>0</v>
      </c>
      <c r="N338" s="79">
        <v>0</v>
      </c>
      <c r="O338" s="79">
        <v>0</v>
      </c>
      <c r="P338" s="79">
        <v>0</v>
      </c>
      <c r="Q338" s="79">
        <v>7403.8559999999998</v>
      </c>
      <c r="R338" s="79">
        <v>0</v>
      </c>
      <c r="S338" s="79">
        <v>0</v>
      </c>
    </row>
    <row r="339" spans="1:19">
      <c r="A339" s="79" t="s">
        <v>851</v>
      </c>
      <c r="B339" s="80">
        <v>1836730000000</v>
      </c>
      <c r="C339" s="79">
        <v>1164007.3670000001</v>
      </c>
      <c r="D339" s="79" t="s">
        <v>939</v>
      </c>
      <c r="E339" s="79">
        <v>228236.78200000001</v>
      </c>
      <c r="F339" s="79">
        <v>379607.201</v>
      </c>
      <c r="G339" s="79">
        <v>93073.569000000003</v>
      </c>
      <c r="H339" s="79">
        <v>0</v>
      </c>
      <c r="I339" s="79">
        <v>376561.93800000002</v>
      </c>
      <c r="J339" s="79">
        <v>0</v>
      </c>
      <c r="K339" s="79">
        <v>49285.915000000001</v>
      </c>
      <c r="L339" s="79">
        <v>29440.045999999998</v>
      </c>
      <c r="M339" s="79">
        <v>0</v>
      </c>
      <c r="N339" s="79">
        <v>0</v>
      </c>
      <c r="O339" s="79">
        <v>0</v>
      </c>
      <c r="P339" s="79">
        <v>0</v>
      </c>
      <c r="Q339" s="79">
        <v>7801.9160000000002</v>
      </c>
      <c r="R339" s="79">
        <v>0</v>
      </c>
      <c r="S339" s="79">
        <v>0</v>
      </c>
    </row>
    <row r="340" spans="1:19">
      <c r="A340" s="79" t="s">
        <v>852</v>
      </c>
      <c r="B340" s="80">
        <v>1959480000000</v>
      </c>
      <c r="C340" s="79">
        <v>1200833.9779999999</v>
      </c>
      <c r="D340" s="79" t="s">
        <v>1015</v>
      </c>
      <c r="E340" s="79">
        <v>228236.78200000001</v>
      </c>
      <c r="F340" s="79">
        <v>379607.201</v>
      </c>
      <c r="G340" s="79">
        <v>88359.044999999998</v>
      </c>
      <c r="H340" s="79">
        <v>0</v>
      </c>
      <c r="I340" s="79">
        <v>413803.07799999998</v>
      </c>
      <c r="J340" s="79">
        <v>0</v>
      </c>
      <c r="K340" s="79">
        <v>49378.28</v>
      </c>
      <c r="L340" s="79">
        <v>29440.045999999998</v>
      </c>
      <c r="M340" s="79">
        <v>0</v>
      </c>
      <c r="N340" s="79">
        <v>0</v>
      </c>
      <c r="O340" s="79">
        <v>0</v>
      </c>
      <c r="P340" s="79">
        <v>0</v>
      </c>
      <c r="Q340" s="79">
        <v>12009.548000000001</v>
      </c>
      <c r="R340" s="79">
        <v>0</v>
      </c>
      <c r="S340" s="79">
        <v>0</v>
      </c>
    </row>
    <row r="341" spans="1:19">
      <c r="A341" s="79" t="s">
        <v>853</v>
      </c>
      <c r="B341" s="80">
        <v>2005500000000</v>
      </c>
      <c r="C341" s="79">
        <v>1216810.1070000001</v>
      </c>
      <c r="D341" s="79" t="s">
        <v>921</v>
      </c>
      <c r="E341" s="79">
        <v>228236.78200000001</v>
      </c>
      <c r="F341" s="79">
        <v>379607.201</v>
      </c>
      <c r="G341" s="79">
        <v>96101.892999999996</v>
      </c>
      <c r="H341" s="79">
        <v>0</v>
      </c>
      <c r="I341" s="79">
        <v>421785.45199999999</v>
      </c>
      <c r="J341" s="79">
        <v>0</v>
      </c>
      <c r="K341" s="79">
        <v>53880.911999999997</v>
      </c>
      <c r="L341" s="79">
        <v>29440.045999999998</v>
      </c>
      <c r="M341" s="79">
        <v>0</v>
      </c>
      <c r="N341" s="79">
        <v>0</v>
      </c>
      <c r="O341" s="79">
        <v>0</v>
      </c>
      <c r="P341" s="79">
        <v>0</v>
      </c>
      <c r="Q341" s="79">
        <v>7757.8220000000001</v>
      </c>
      <c r="R341" s="79">
        <v>0</v>
      </c>
      <c r="S341" s="79">
        <v>0</v>
      </c>
    </row>
    <row r="342" spans="1:19">
      <c r="A342" s="79" t="s">
        <v>854</v>
      </c>
      <c r="B342" s="80">
        <v>1732260000000</v>
      </c>
      <c r="C342" s="79">
        <v>1061316.8529999999</v>
      </c>
      <c r="D342" s="79" t="s">
        <v>940</v>
      </c>
      <c r="E342" s="79">
        <v>228236.78200000001</v>
      </c>
      <c r="F342" s="79">
        <v>379607.201</v>
      </c>
      <c r="G342" s="79">
        <v>88269.413</v>
      </c>
      <c r="H342" s="79">
        <v>0</v>
      </c>
      <c r="I342" s="79">
        <v>280945.16899999999</v>
      </c>
      <c r="J342" s="79">
        <v>0</v>
      </c>
      <c r="K342" s="79">
        <v>47444.881999999998</v>
      </c>
      <c r="L342" s="79">
        <v>29440.045999999998</v>
      </c>
      <c r="M342" s="79">
        <v>0</v>
      </c>
      <c r="N342" s="79">
        <v>0</v>
      </c>
      <c r="O342" s="79">
        <v>0</v>
      </c>
      <c r="P342" s="79">
        <v>0</v>
      </c>
      <c r="Q342" s="79">
        <v>7373.3609999999999</v>
      </c>
      <c r="R342" s="79">
        <v>0</v>
      </c>
      <c r="S342" s="79">
        <v>0</v>
      </c>
    </row>
    <row r="343" spans="1:19">
      <c r="A343" s="79" t="s">
        <v>855</v>
      </c>
      <c r="B343" s="80">
        <v>1668250000000</v>
      </c>
      <c r="C343" s="79">
        <v>1022144.546</v>
      </c>
      <c r="D343" s="79" t="s">
        <v>941</v>
      </c>
      <c r="E343" s="79">
        <v>228236.78200000001</v>
      </c>
      <c r="F343" s="79">
        <v>379607.201</v>
      </c>
      <c r="G343" s="79">
        <v>85592.653000000006</v>
      </c>
      <c r="H343" s="79">
        <v>0</v>
      </c>
      <c r="I343" s="79">
        <v>241783.55499999999</v>
      </c>
      <c r="J343" s="79">
        <v>0</v>
      </c>
      <c r="K343" s="79">
        <v>46297.131999999998</v>
      </c>
      <c r="L343" s="79">
        <v>29440.045999999998</v>
      </c>
      <c r="M343" s="79">
        <v>0</v>
      </c>
      <c r="N343" s="79">
        <v>0</v>
      </c>
      <c r="O343" s="79">
        <v>0</v>
      </c>
      <c r="P343" s="79">
        <v>0</v>
      </c>
      <c r="Q343" s="79">
        <v>11187.177</v>
      </c>
      <c r="R343" s="79">
        <v>0</v>
      </c>
      <c r="S343" s="79">
        <v>0</v>
      </c>
    </row>
    <row r="344" spans="1:19">
      <c r="A344" s="79" t="s">
        <v>856</v>
      </c>
      <c r="B344" s="80">
        <v>1541280000000</v>
      </c>
      <c r="C344" s="79">
        <v>984608.55500000005</v>
      </c>
      <c r="D344" s="79" t="s">
        <v>942</v>
      </c>
      <c r="E344" s="79">
        <v>228236.78200000001</v>
      </c>
      <c r="F344" s="79">
        <v>379607.201</v>
      </c>
      <c r="G344" s="79">
        <v>87479.448999999993</v>
      </c>
      <c r="H344" s="79">
        <v>0</v>
      </c>
      <c r="I344" s="79">
        <v>207032.83</v>
      </c>
      <c r="J344" s="79">
        <v>0</v>
      </c>
      <c r="K344" s="79">
        <v>45497.858</v>
      </c>
      <c r="L344" s="79">
        <v>29440.045999999998</v>
      </c>
      <c r="M344" s="79">
        <v>0</v>
      </c>
      <c r="N344" s="79">
        <v>0</v>
      </c>
      <c r="O344" s="79">
        <v>0</v>
      </c>
      <c r="P344" s="79">
        <v>0</v>
      </c>
      <c r="Q344" s="79">
        <v>7314.3890000000001</v>
      </c>
      <c r="R344" s="79">
        <v>0</v>
      </c>
      <c r="S344" s="79">
        <v>0</v>
      </c>
    </row>
    <row r="345" spans="1:19">
      <c r="A345" s="79" t="s">
        <v>857</v>
      </c>
      <c r="B345" s="80">
        <v>1474470000000</v>
      </c>
      <c r="C345" s="79">
        <v>870534.70600000001</v>
      </c>
      <c r="D345" s="79" t="s">
        <v>943</v>
      </c>
      <c r="E345" s="79">
        <v>228236.78200000001</v>
      </c>
      <c r="F345" s="79">
        <v>379607.201</v>
      </c>
      <c r="G345" s="79">
        <v>84560.611000000004</v>
      </c>
      <c r="H345" s="79">
        <v>0</v>
      </c>
      <c r="I345" s="79">
        <v>102269.361</v>
      </c>
      <c r="J345" s="79">
        <v>0</v>
      </c>
      <c r="K345" s="79">
        <v>37964.269999999997</v>
      </c>
      <c r="L345" s="79">
        <v>29440.045999999998</v>
      </c>
      <c r="M345" s="79">
        <v>0</v>
      </c>
      <c r="N345" s="79">
        <v>0</v>
      </c>
      <c r="O345" s="79">
        <v>0</v>
      </c>
      <c r="P345" s="79">
        <v>0</v>
      </c>
      <c r="Q345" s="79">
        <v>8390.9840000000004</v>
      </c>
      <c r="R345" s="79">
        <v>0</v>
      </c>
      <c r="S345" s="79">
        <v>0</v>
      </c>
    </row>
    <row r="346" spans="1:19">
      <c r="A346" s="79"/>
      <c r="B346" s="79"/>
      <c r="C346" s="79"/>
      <c r="D346" s="79"/>
      <c r="E346" s="79"/>
      <c r="F346" s="79"/>
      <c r="G346" s="79"/>
      <c r="H346" s="79"/>
      <c r="I346" s="79"/>
      <c r="J346" s="79"/>
      <c r="K346" s="79"/>
      <c r="L346" s="79"/>
      <c r="M346" s="79"/>
      <c r="N346" s="79"/>
      <c r="O346" s="79"/>
      <c r="P346" s="79"/>
      <c r="Q346" s="79"/>
      <c r="R346" s="79"/>
      <c r="S346" s="79"/>
    </row>
    <row r="347" spans="1:19">
      <c r="A347" s="79" t="s">
        <v>858</v>
      </c>
      <c r="B347" s="80">
        <v>19884000000000</v>
      </c>
      <c r="C347" s="79"/>
      <c r="D347" s="79"/>
      <c r="E347" s="79"/>
      <c r="F347" s="79"/>
      <c r="G347" s="79"/>
      <c r="H347" s="79"/>
      <c r="I347" s="79"/>
      <c r="J347" s="79">
        <v>0</v>
      </c>
      <c r="K347" s="79"/>
      <c r="L347" s="79"/>
      <c r="M347" s="79">
        <v>0</v>
      </c>
      <c r="N347" s="79">
        <v>0</v>
      </c>
      <c r="O347" s="79">
        <v>0</v>
      </c>
      <c r="P347" s="79">
        <v>0</v>
      </c>
      <c r="Q347" s="79"/>
      <c r="R347" s="79">
        <v>0</v>
      </c>
      <c r="S347" s="79">
        <v>0</v>
      </c>
    </row>
    <row r="348" spans="1:19">
      <c r="A348" s="79" t="s">
        <v>859</v>
      </c>
      <c r="B348" s="80">
        <v>1333450000000</v>
      </c>
      <c r="C348" s="79">
        <v>870534.70600000001</v>
      </c>
      <c r="D348" s="79"/>
      <c r="E348" s="79">
        <v>228236.78200000001</v>
      </c>
      <c r="F348" s="79">
        <v>379607.201</v>
      </c>
      <c r="G348" s="79">
        <v>83470.737999999998</v>
      </c>
      <c r="H348" s="79">
        <v>0</v>
      </c>
      <c r="I348" s="79">
        <v>102269.361</v>
      </c>
      <c r="J348" s="79">
        <v>0</v>
      </c>
      <c r="K348" s="79">
        <v>37964.269999999997</v>
      </c>
      <c r="L348" s="79">
        <v>29440.045999999998</v>
      </c>
      <c r="M348" s="79">
        <v>0</v>
      </c>
      <c r="N348" s="79">
        <v>0</v>
      </c>
      <c r="O348" s="79">
        <v>0</v>
      </c>
      <c r="P348" s="79">
        <v>0</v>
      </c>
      <c r="Q348" s="79">
        <v>6759.8919999999998</v>
      </c>
      <c r="R348" s="79">
        <v>0</v>
      </c>
      <c r="S348" s="79">
        <v>0</v>
      </c>
    </row>
    <row r="349" spans="1:19">
      <c r="A349" s="79" t="s">
        <v>860</v>
      </c>
      <c r="B349" s="80">
        <v>2005500000000</v>
      </c>
      <c r="C349" s="79">
        <v>1216810.1070000001</v>
      </c>
      <c r="D349" s="79"/>
      <c r="E349" s="79">
        <v>228236.78200000001</v>
      </c>
      <c r="F349" s="79">
        <v>379607.201</v>
      </c>
      <c r="G349" s="79">
        <v>96101.892999999996</v>
      </c>
      <c r="H349" s="79">
        <v>0</v>
      </c>
      <c r="I349" s="79">
        <v>421785.45199999999</v>
      </c>
      <c r="J349" s="79">
        <v>0</v>
      </c>
      <c r="K349" s="79">
        <v>53880.911999999997</v>
      </c>
      <c r="L349" s="79">
        <v>29440.045999999998</v>
      </c>
      <c r="M349" s="79">
        <v>0</v>
      </c>
      <c r="N349" s="79">
        <v>0</v>
      </c>
      <c r="O349" s="79">
        <v>0</v>
      </c>
      <c r="P349" s="79">
        <v>0</v>
      </c>
      <c r="Q349" s="79">
        <v>12009.548000000001</v>
      </c>
      <c r="R349" s="79">
        <v>0</v>
      </c>
      <c r="S349" s="79">
        <v>0</v>
      </c>
    </row>
    <row r="350" spans="1:19">
      <c r="A350"/>
      <c r="B350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</row>
    <row r="351" spans="1:19">
      <c r="A351" s="78"/>
      <c r="B351" s="79" t="s">
        <v>889</v>
      </c>
      <c r="C351" s="79" t="s">
        <v>890</v>
      </c>
      <c r="D351" s="79" t="s">
        <v>452</v>
      </c>
      <c r="E351" s="79" t="s">
        <v>453</v>
      </c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</row>
    <row r="352" spans="1:19">
      <c r="A352" s="79" t="s">
        <v>891</v>
      </c>
      <c r="B352" s="79">
        <v>309970.93</v>
      </c>
      <c r="C352" s="79">
        <v>216239.03</v>
      </c>
      <c r="D352" s="79">
        <v>0</v>
      </c>
      <c r="E352" s="79">
        <v>526209.97</v>
      </c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</row>
    <row r="353" spans="1:19">
      <c r="A353" s="79" t="s">
        <v>892</v>
      </c>
      <c r="B353" s="79">
        <v>13.82</v>
      </c>
      <c r="C353" s="79">
        <v>9.64</v>
      </c>
      <c r="D353" s="79">
        <v>0</v>
      </c>
      <c r="E353" s="79">
        <v>23.47</v>
      </c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</row>
    <row r="354" spans="1:19">
      <c r="A354" s="79" t="s">
        <v>893</v>
      </c>
      <c r="B354" s="79">
        <v>13.82</v>
      </c>
      <c r="C354" s="79">
        <v>9.64</v>
      </c>
      <c r="D354" s="79">
        <v>0</v>
      </c>
      <c r="E354" s="79">
        <v>23.47</v>
      </c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</row>
    <row r="355" spans="1:19">
      <c r="A355" s="75"/>
      <c r="B355" s="77"/>
      <c r="C355" s="77"/>
      <c r="D355" s="77"/>
      <c r="E355" s="75"/>
      <c r="F355" s="77"/>
    </row>
    <row r="356" spans="1:19">
      <c r="A356" s="75"/>
      <c r="B356" s="77"/>
      <c r="C356" s="77"/>
      <c r="D356" s="77"/>
      <c r="E356" s="75"/>
      <c r="F356" s="77"/>
    </row>
    <row r="357" spans="1:19">
      <c r="A357" s="75"/>
      <c r="B357" s="77"/>
      <c r="C357" s="77"/>
      <c r="D357" s="77"/>
      <c r="E357" s="77"/>
      <c r="F357" s="77"/>
    </row>
    <row r="358" spans="1:19">
      <c r="A358" s="75"/>
      <c r="B358" s="77"/>
      <c r="C358" s="77"/>
      <c r="D358" s="77"/>
      <c r="E358" s="77"/>
      <c r="F358" s="77"/>
    </row>
    <row r="359" spans="1:19">
      <c r="A359" s="75"/>
      <c r="B359" s="77"/>
      <c r="C359" s="77"/>
      <c r="D359" s="77"/>
      <c r="E359" s="77"/>
      <c r="F359" s="77"/>
    </row>
    <row r="360" spans="1:19">
      <c r="A360" s="75"/>
      <c r="B360" s="77"/>
      <c r="C360" s="77"/>
      <c r="D360" s="77"/>
      <c r="E360" s="75"/>
      <c r="F360" s="77"/>
    </row>
    <row r="361" spans="1:19">
      <c r="A361" s="75"/>
      <c r="B361" s="77"/>
      <c r="C361" s="77"/>
      <c r="D361" s="77"/>
      <c r="E361" s="75"/>
      <c r="F361" s="77"/>
    </row>
    <row r="362" spans="1:19">
      <c r="A362" s="75"/>
      <c r="B362" s="77"/>
      <c r="C362" s="77"/>
      <c r="D362" s="77"/>
      <c r="E362" s="75"/>
      <c r="F362" s="77"/>
    </row>
    <row r="363" spans="1:19">
      <c r="A363" s="75"/>
      <c r="B363" s="77"/>
      <c r="C363" s="77"/>
      <c r="D363" s="77"/>
      <c r="E363" s="75"/>
      <c r="F363" s="77"/>
    </row>
    <row r="364" spans="1:19">
      <c r="A364" s="75"/>
      <c r="B364" s="75"/>
      <c r="C364" s="75"/>
      <c r="D364" s="75"/>
      <c r="E364" s="75"/>
      <c r="F364" s="75"/>
    </row>
    <row r="365" spans="1:19">
      <c r="A365" s="75"/>
      <c r="B365" s="77"/>
      <c r="C365" s="77"/>
      <c r="D365" s="77"/>
      <c r="E365" s="77"/>
      <c r="F365" s="77"/>
    </row>
    <row r="366" spans="1:19">
      <c r="A366" s="75"/>
      <c r="B366" s="77"/>
      <c r="C366" s="77"/>
      <c r="D366" s="77"/>
      <c r="E366" s="75"/>
      <c r="F366" s="77"/>
    </row>
    <row r="367" spans="1:19">
      <c r="A367" s="75"/>
      <c r="B367" s="77"/>
      <c r="C367" s="77"/>
      <c r="D367" s="77"/>
      <c r="E367" s="77"/>
      <c r="F367" s="77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13"/>
  <dimension ref="A1:S367"/>
  <sheetViews>
    <sheetView workbookViewId="0"/>
  </sheetViews>
  <sheetFormatPr defaultRowHeight="10.5"/>
  <cols>
    <col min="1" max="1" width="51.5" style="76" customWidth="1"/>
    <col min="2" max="2" width="31" style="76" customWidth="1"/>
    <col min="3" max="3" width="33.6640625" style="76" customWidth="1"/>
    <col min="4" max="4" width="38.6640625" style="76" customWidth="1"/>
    <col min="5" max="5" width="45.6640625" style="76" customWidth="1"/>
    <col min="6" max="6" width="50" style="76" customWidth="1"/>
    <col min="7" max="7" width="43.6640625" style="76" customWidth="1"/>
    <col min="8" max="8" width="38.33203125" style="76" customWidth="1"/>
    <col min="9" max="9" width="41.83203125" style="76" customWidth="1"/>
    <col min="10" max="10" width="45.83203125" style="76" customWidth="1"/>
    <col min="11" max="11" width="36.5" style="76" customWidth="1"/>
    <col min="12" max="12" width="45.33203125" style="76" customWidth="1"/>
    <col min="13" max="13" width="50.1640625" style="76" customWidth="1"/>
    <col min="14" max="15" width="44.83203125" style="76" customWidth="1"/>
    <col min="16" max="16" width="45.33203125" style="76" customWidth="1"/>
    <col min="17" max="17" width="45.1640625" style="76" customWidth="1"/>
    <col min="18" max="18" width="42.6640625" style="76" customWidth="1"/>
    <col min="19" max="19" width="48.1640625" style="76" customWidth="1"/>
    <col min="20" max="16384" width="9.33203125" style="76"/>
  </cols>
  <sheetData>
    <row r="1" spans="1:19">
      <c r="A1" s="78"/>
      <c r="B1" s="79" t="s">
        <v>489</v>
      </c>
      <c r="C1" s="79" t="s">
        <v>490</v>
      </c>
      <c r="D1" s="79" t="s">
        <v>491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79" t="s">
        <v>492</v>
      </c>
      <c r="B2" s="79">
        <v>33399.199999999997</v>
      </c>
      <c r="C2" s="79">
        <v>1489.56</v>
      </c>
      <c r="D2" s="79">
        <v>1489.56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79" t="s">
        <v>493</v>
      </c>
      <c r="B3" s="79">
        <v>33399.199999999997</v>
      </c>
      <c r="C3" s="79">
        <v>1489.56</v>
      </c>
      <c r="D3" s="79">
        <v>1489.56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79" t="s">
        <v>494</v>
      </c>
      <c r="B4" s="79">
        <v>74325.66</v>
      </c>
      <c r="C4" s="79">
        <v>3314.82</v>
      </c>
      <c r="D4" s="79">
        <v>3314.82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79" t="s">
        <v>495</v>
      </c>
      <c r="B5" s="79">
        <v>74325.66</v>
      </c>
      <c r="C5" s="79">
        <v>3314.82</v>
      </c>
      <c r="D5" s="79">
        <v>3314.82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78"/>
      <c r="B7" s="79" t="s">
        <v>496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79" t="s">
        <v>497</v>
      </c>
      <c r="B8" s="79">
        <v>22422.240000000002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79" t="s">
        <v>498</v>
      </c>
      <c r="B9" s="79">
        <v>22422.240000000002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79" t="s">
        <v>499</v>
      </c>
      <c r="B10" s="79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78"/>
      <c r="B12" s="79" t="s">
        <v>500</v>
      </c>
      <c r="C12" s="79" t="s">
        <v>501</v>
      </c>
      <c r="D12" s="79" t="s">
        <v>502</v>
      </c>
      <c r="E12" s="79" t="s">
        <v>503</v>
      </c>
      <c r="F12" s="79" t="s">
        <v>504</v>
      </c>
      <c r="G12" s="79" t="s">
        <v>505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79" t="s">
        <v>356</v>
      </c>
      <c r="B13" s="79">
        <v>0</v>
      </c>
      <c r="C13" s="79">
        <v>13664.96</v>
      </c>
      <c r="D13" s="79">
        <v>0</v>
      </c>
      <c r="E13" s="79">
        <v>0</v>
      </c>
      <c r="F13" s="79">
        <v>0</v>
      </c>
      <c r="G13" s="79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79" t="s">
        <v>357</v>
      </c>
      <c r="B14" s="79">
        <v>1906.83</v>
      </c>
      <c r="C14" s="79">
        <v>0</v>
      </c>
      <c r="D14" s="79">
        <v>0</v>
      </c>
      <c r="E14" s="79">
        <v>0</v>
      </c>
      <c r="F14" s="79">
        <v>0</v>
      </c>
      <c r="G14" s="79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79" t="s">
        <v>365</v>
      </c>
      <c r="B15" s="79">
        <v>4029.97</v>
      </c>
      <c r="C15" s="79">
        <v>0</v>
      </c>
      <c r="D15" s="79">
        <v>0</v>
      </c>
      <c r="E15" s="79">
        <v>0</v>
      </c>
      <c r="F15" s="79">
        <v>0</v>
      </c>
      <c r="G15" s="79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79" t="s">
        <v>366</v>
      </c>
      <c r="B16" s="79">
        <v>0</v>
      </c>
      <c r="C16" s="79">
        <v>0</v>
      </c>
      <c r="D16" s="79">
        <v>0</v>
      </c>
      <c r="E16" s="79">
        <v>0</v>
      </c>
      <c r="F16" s="79">
        <v>0</v>
      </c>
      <c r="G16" s="79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79" t="s">
        <v>367</v>
      </c>
      <c r="B17" s="79">
        <v>7000.33</v>
      </c>
      <c r="C17" s="79">
        <v>2037.6</v>
      </c>
      <c r="D17" s="79">
        <v>0</v>
      </c>
      <c r="E17" s="79">
        <v>0</v>
      </c>
      <c r="F17" s="79">
        <v>0</v>
      </c>
      <c r="G17" s="79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79" t="s">
        <v>368</v>
      </c>
      <c r="B18" s="79">
        <v>0</v>
      </c>
      <c r="C18" s="79">
        <v>0</v>
      </c>
      <c r="D18" s="79">
        <v>0</v>
      </c>
      <c r="E18" s="79">
        <v>0</v>
      </c>
      <c r="F18" s="79">
        <v>0</v>
      </c>
      <c r="G18" s="79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79" t="s">
        <v>369</v>
      </c>
      <c r="B19" s="79">
        <v>2751.3</v>
      </c>
      <c r="C19" s="79">
        <v>0</v>
      </c>
      <c r="D19" s="79">
        <v>0</v>
      </c>
      <c r="E19" s="79">
        <v>0</v>
      </c>
      <c r="F19" s="79">
        <v>0</v>
      </c>
      <c r="G19" s="79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79" t="s">
        <v>370</v>
      </c>
      <c r="B20" s="79">
        <v>746.21</v>
      </c>
      <c r="C20" s="79">
        <v>0</v>
      </c>
      <c r="D20" s="79">
        <v>0</v>
      </c>
      <c r="E20" s="79">
        <v>0</v>
      </c>
      <c r="F20" s="79">
        <v>0</v>
      </c>
      <c r="G20" s="79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79" t="s">
        <v>371</v>
      </c>
      <c r="B21" s="79">
        <v>353.44</v>
      </c>
      <c r="C21" s="79">
        <v>0</v>
      </c>
      <c r="D21" s="79">
        <v>0</v>
      </c>
      <c r="E21" s="79">
        <v>0</v>
      </c>
      <c r="F21" s="79">
        <v>0</v>
      </c>
      <c r="G21" s="79">
        <v>12406.64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79" t="s">
        <v>372</v>
      </c>
      <c r="B22" s="79">
        <v>23.44</v>
      </c>
      <c r="C22" s="79">
        <v>0</v>
      </c>
      <c r="D22" s="79">
        <v>0</v>
      </c>
      <c r="E22" s="79">
        <v>0</v>
      </c>
      <c r="F22" s="79">
        <v>0</v>
      </c>
      <c r="G22" s="79">
        <v>2344.4699999999998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79" t="s">
        <v>351</v>
      </c>
      <c r="B23" s="79">
        <v>0</v>
      </c>
      <c r="C23" s="79">
        <v>0</v>
      </c>
      <c r="D23" s="79">
        <v>0</v>
      </c>
      <c r="E23" s="79">
        <v>0</v>
      </c>
      <c r="F23" s="79">
        <v>0</v>
      </c>
      <c r="G23" s="79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79" t="s">
        <v>373</v>
      </c>
      <c r="B24" s="79">
        <v>0</v>
      </c>
      <c r="C24" s="79">
        <v>691.37</v>
      </c>
      <c r="D24" s="79">
        <v>0</v>
      </c>
      <c r="E24" s="79">
        <v>0</v>
      </c>
      <c r="F24" s="79">
        <v>0</v>
      </c>
      <c r="G24" s="79">
        <v>4037.86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79" t="s">
        <v>374</v>
      </c>
      <c r="B25" s="79">
        <v>193.75</v>
      </c>
      <c r="C25" s="79">
        <v>0</v>
      </c>
      <c r="D25" s="79">
        <v>0</v>
      </c>
      <c r="E25" s="79">
        <v>0</v>
      </c>
      <c r="F25" s="79">
        <v>0</v>
      </c>
      <c r="G25" s="79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79" t="s">
        <v>375</v>
      </c>
      <c r="B26" s="79">
        <v>0</v>
      </c>
      <c r="C26" s="79">
        <v>0</v>
      </c>
      <c r="D26" s="79">
        <v>0</v>
      </c>
      <c r="E26" s="79">
        <v>0</v>
      </c>
      <c r="F26" s="79">
        <v>0</v>
      </c>
      <c r="G26" s="79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79"/>
      <c r="B27" s="79"/>
      <c r="C27" s="79"/>
      <c r="D27" s="79"/>
      <c r="E27" s="79"/>
      <c r="F27" s="79"/>
      <c r="G27" s="79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79" t="s">
        <v>376</v>
      </c>
      <c r="B28" s="79">
        <v>17005.27</v>
      </c>
      <c r="C28" s="79">
        <v>16393.93</v>
      </c>
      <c r="D28" s="79">
        <v>0</v>
      </c>
      <c r="E28" s="79">
        <v>0</v>
      </c>
      <c r="F28" s="79">
        <v>0</v>
      </c>
      <c r="G28" s="79">
        <v>18788.97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78"/>
      <c r="B30" s="79" t="s">
        <v>496</v>
      </c>
      <c r="C30" s="79" t="s">
        <v>43</v>
      </c>
      <c r="D30" s="79" t="s">
        <v>506</v>
      </c>
      <c r="E30" s="79" t="s">
        <v>507</v>
      </c>
      <c r="F30" s="79" t="s">
        <v>508</v>
      </c>
      <c r="G30" s="79" t="s">
        <v>509</v>
      </c>
      <c r="H30" s="79" t="s">
        <v>510</v>
      </c>
      <c r="I30" s="79" t="s">
        <v>511</v>
      </c>
      <c r="J30" s="79" t="s">
        <v>512</v>
      </c>
      <c r="K30"/>
      <c r="L30"/>
      <c r="M30"/>
      <c r="N30"/>
      <c r="O30"/>
      <c r="P30"/>
      <c r="Q30"/>
      <c r="R30"/>
      <c r="S30"/>
    </row>
    <row r="31" spans="1:19">
      <c r="A31" s="79" t="s">
        <v>513</v>
      </c>
      <c r="B31" s="79">
        <v>3739.35</v>
      </c>
      <c r="C31" s="79" t="s">
        <v>50</v>
      </c>
      <c r="D31" s="79">
        <v>9120.27</v>
      </c>
      <c r="E31" s="79">
        <v>1</v>
      </c>
      <c r="F31" s="79">
        <v>0</v>
      </c>
      <c r="G31" s="79">
        <v>0</v>
      </c>
      <c r="H31" s="79">
        <v>10.76</v>
      </c>
      <c r="I31" s="79">
        <v>37.17</v>
      </c>
      <c r="J31" s="79">
        <v>8.07</v>
      </c>
      <c r="K31"/>
      <c r="L31"/>
      <c r="M31"/>
      <c r="N31"/>
      <c r="O31"/>
      <c r="P31"/>
      <c r="Q31"/>
      <c r="R31"/>
      <c r="S31"/>
    </row>
    <row r="32" spans="1:19">
      <c r="A32" s="79" t="s">
        <v>514</v>
      </c>
      <c r="B32" s="79">
        <v>27.87</v>
      </c>
      <c r="C32" s="79" t="s">
        <v>50</v>
      </c>
      <c r="D32" s="79">
        <v>118.96</v>
      </c>
      <c r="E32" s="79">
        <v>4</v>
      </c>
      <c r="F32" s="79">
        <v>26.02</v>
      </c>
      <c r="G32" s="79">
        <v>0</v>
      </c>
      <c r="H32" s="79">
        <v>29.05</v>
      </c>
      <c r="I32" s="79">
        <v>13.93</v>
      </c>
      <c r="J32" s="79">
        <v>32.28</v>
      </c>
      <c r="K32"/>
      <c r="L32"/>
      <c r="M32"/>
      <c r="N32"/>
      <c r="O32"/>
      <c r="P32"/>
      <c r="Q32"/>
      <c r="R32"/>
      <c r="S32"/>
    </row>
    <row r="33" spans="1:19">
      <c r="A33" s="79" t="s">
        <v>515</v>
      </c>
      <c r="B33" s="79">
        <v>27.87</v>
      </c>
      <c r="C33" s="79" t="s">
        <v>50</v>
      </c>
      <c r="D33" s="79">
        <v>118.96</v>
      </c>
      <c r="E33" s="79">
        <v>1</v>
      </c>
      <c r="F33" s="79">
        <v>45.53</v>
      </c>
      <c r="G33" s="79">
        <v>0</v>
      </c>
      <c r="H33" s="79">
        <v>29.05</v>
      </c>
      <c r="I33" s="79">
        <v>13.93</v>
      </c>
      <c r="J33" s="79">
        <v>32.28</v>
      </c>
      <c r="K33"/>
      <c r="L33"/>
      <c r="M33"/>
      <c r="N33"/>
      <c r="O33"/>
      <c r="P33"/>
      <c r="Q33"/>
      <c r="R33"/>
      <c r="S33"/>
    </row>
    <row r="34" spans="1:19">
      <c r="A34" s="79" t="s">
        <v>516</v>
      </c>
      <c r="B34" s="79">
        <v>27.87</v>
      </c>
      <c r="C34" s="79" t="s">
        <v>50</v>
      </c>
      <c r="D34" s="79">
        <v>118.96</v>
      </c>
      <c r="E34" s="79">
        <v>4</v>
      </c>
      <c r="F34" s="79">
        <v>19.510000000000002</v>
      </c>
      <c r="G34" s="79">
        <v>0</v>
      </c>
      <c r="H34" s="79">
        <v>29.05</v>
      </c>
      <c r="I34" s="79">
        <v>13.93</v>
      </c>
      <c r="J34" s="79">
        <v>32.28</v>
      </c>
      <c r="K34"/>
      <c r="L34"/>
      <c r="M34"/>
      <c r="N34"/>
      <c r="O34"/>
      <c r="P34"/>
      <c r="Q34"/>
      <c r="R34"/>
      <c r="S34"/>
    </row>
    <row r="35" spans="1:19">
      <c r="A35" s="79" t="s">
        <v>517</v>
      </c>
      <c r="B35" s="79">
        <v>27.87</v>
      </c>
      <c r="C35" s="79" t="s">
        <v>50</v>
      </c>
      <c r="D35" s="79">
        <v>118.96</v>
      </c>
      <c r="E35" s="79">
        <v>1</v>
      </c>
      <c r="F35" s="79">
        <v>45.53</v>
      </c>
      <c r="G35" s="79">
        <v>0</v>
      </c>
      <c r="H35" s="79">
        <v>29.05</v>
      </c>
      <c r="I35" s="79">
        <v>13.93</v>
      </c>
      <c r="J35" s="79">
        <v>32.28</v>
      </c>
      <c r="K35"/>
      <c r="L35"/>
      <c r="M35"/>
      <c r="N35"/>
      <c r="O35"/>
      <c r="P35"/>
      <c r="Q35"/>
      <c r="R35"/>
      <c r="S35"/>
    </row>
    <row r="36" spans="1:19">
      <c r="A36" s="79" t="s">
        <v>518</v>
      </c>
      <c r="B36" s="79">
        <v>27.87</v>
      </c>
      <c r="C36" s="79" t="s">
        <v>50</v>
      </c>
      <c r="D36" s="79">
        <v>118.96</v>
      </c>
      <c r="E36" s="79">
        <v>4</v>
      </c>
      <c r="F36" s="79">
        <v>26.02</v>
      </c>
      <c r="G36" s="79">
        <v>0</v>
      </c>
      <c r="H36" s="79">
        <v>29.05</v>
      </c>
      <c r="I36" s="79">
        <v>13.93</v>
      </c>
      <c r="J36" s="79">
        <v>32.28</v>
      </c>
      <c r="K36"/>
      <c r="L36"/>
      <c r="M36"/>
      <c r="N36"/>
      <c r="O36"/>
      <c r="P36"/>
      <c r="Q36"/>
      <c r="R36"/>
      <c r="S36"/>
    </row>
    <row r="37" spans="1:19">
      <c r="A37" s="79" t="s">
        <v>519</v>
      </c>
      <c r="B37" s="79">
        <v>13.94</v>
      </c>
      <c r="C37" s="79" t="s">
        <v>50</v>
      </c>
      <c r="D37" s="79">
        <v>59.5</v>
      </c>
      <c r="E37" s="79">
        <v>4</v>
      </c>
      <c r="F37" s="79">
        <v>13.01</v>
      </c>
      <c r="G37" s="79">
        <v>2.96</v>
      </c>
      <c r="H37" s="79">
        <v>11.84</v>
      </c>
      <c r="I37" s="79">
        <v>13.95</v>
      </c>
      <c r="J37" s="79">
        <v>8.07</v>
      </c>
      <c r="K37"/>
      <c r="L37"/>
      <c r="M37"/>
      <c r="N37"/>
      <c r="O37"/>
      <c r="P37"/>
      <c r="Q37"/>
      <c r="R37"/>
      <c r="S37"/>
    </row>
    <row r="38" spans="1:19">
      <c r="A38" s="79" t="s">
        <v>520</v>
      </c>
      <c r="B38" s="79">
        <v>1474.81</v>
      </c>
      <c r="C38" s="79" t="s">
        <v>50</v>
      </c>
      <c r="D38" s="79">
        <v>6294.92</v>
      </c>
      <c r="E38" s="79">
        <v>1</v>
      </c>
      <c r="F38" s="79">
        <v>409.78</v>
      </c>
      <c r="G38" s="79">
        <v>62.63</v>
      </c>
      <c r="H38" s="79">
        <v>13.99</v>
      </c>
      <c r="I38" s="79">
        <v>18.59</v>
      </c>
      <c r="J38" s="79">
        <v>1.08</v>
      </c>
      <c r="K38"/>
      <c r="L38"/>
      <c r="M38"/>
      <c r="N38"/>
      <c r="O38"/>
      <c r="P38"/>
      <c r="Q38"/>
      <c r="R38"/>
      <c r="S38"/>
    </row>
    <row r="39" spans="1:19">
      <c r="A39" s="79" t="s">
        <v>521</v>
      </c>
      <c r="B39" s="79">
        <v>569.03</v>
      </c>
      <c r="C39" s="79" t="s">
        <v>50</v>
      </c>
      <c r="D39" s="79">
        <v>2428.79</v>
      </c>
      <c r="E39" s="79">
        <v>1</v>
      </c>
      <c r="F39" s="79">
        <v>91.07</v>
      </c>
      <c r="G39" s="79">
        <v>0</v>
      </c>
      <c r="H39" s="79">
        <v>10.76</v>
      </c>
      <c r="I39" s="79">
        <v>92.59</v>
      </c>
      <c r="J39" s="79">
        <v>0</v>
      </c>
      <c r="K39"/>
      <c r="L39"/>
      <c r="M39"/>
      <c r="N39"/>
      <c r="O39"/>
      <c r="P39"/>
      <c r="Q39"/>
      <c r="R39"/>
      <c r="S39"/>
    </row>
    <row r="40" spans="1:19">
      <c r="A40" s="79" t="s">
        <v>522</v>
      </c>
      <c r="B40" s="79">
        <v>1235.6099999999999</v>
      </c>
      <c r="C40" s="79" t="s">
        <v>50</v>
      </c>
      <c r="D40" s="79">
        <v>5273.95</v>
      </c>
      <c r="E40" s="79">
        <v>1</v>
      </c>
      <c r="F40" s="79">
        <v>110.58</v>
      </c>
      <c r="G40" s="79">
        <v>30.42</v>
      </c>
      <c r="H40" s="79">
        <v>10.76</v>
      </c>
      <c r="I40" s="79">
        <v>46.51</v>
      </c>
      <c r="J40" s="79">
        <v>8.07</v>
      </c>
      <c r="K40"/>
      <c r="L40"/>
      <c r="M40"/>
      <c r="N40"/>
      <c r="O40"/>
      <c r="P40"/>
      <c r="Q40"/>
      <c r="R40"/>
      <c r="S40"/>
    </row>
    <row r="41" spans="1:19">
      <c r="A41" s="79" t="s">
        <v>523</v>
      </c>
      <c r="B41" s="79">
        <v>55.74</v>
      </c>
      <c r="C41" s="79" t="s">
        <v>50</v>
      </c>
      <c r="D41" s="79">
        <v>237.91</v>
      </c>
      <c r="E41" s="79">
        <v>1</v>
      </c>
      <c r="F41" s="79">
        <v>65.05</v>
      </c>
      <c r="G41" s="79">
        <v>0</v>
      </c>
      <c r="H41" s="79">
        <v>23.67</v>
      </c>
      <c r="I41" s="79">
        <v>18.59</v>
      </c>
      <c r="J41" s="79">
        <v>53.8</v>
      </c>
      <c r="K41"/>
      <c r="L41"/>
      <c r="M41"/>
      <c r="N41"/>
      <c r="O41"/>
      <c r="P41"/>
      <c r="Q41"/>
      <c r="R41"/>
      <c r="S41"/>
    </row>
    <row r="42" spans="1:19">
      <c r="A42" s="79" t="s">
        <v>524</v>
      </c>
      <c r="B42" s="79">
        <v>55.74</v>
      </c>
      <c r="C42" s="79" t="s">
        <v>50</v>
      </c>
      <c r="D42" s="79">
        <v>237.91</v>
      </c>
      <c r="E42" s="79">
        <v>5</v>
      </c>
      <c r="F42" s="79">
        <v>26.02</v>
      </c>
      <c r="G42" s="79">
        <v>0</v>
      </c>
      <c r="H42" s="79">
        <v>23.67</v>
      </c>
      <c r="I42" s="79">
        <v>18.59</v>
      </c>
      <c r="J42" s="79">
        <v>53.8</v>
      </c>
      <c r="K42"/>
      <c r="L42"/>
      <c r="M42"/>
      <c r="N42"/>
      <c r="O42"/>
      <c r="P42"/>
      <c r="Q42"/>
      <c r="R42"/>
      <c r="S42"/>
    </row>
    <row r="43" spans="1:19">
      <c r="A43" s="79" t="s">
        <v>525</v>
      </c>
      <c r="B43" s="79">
        <v>55.74</v>
      </c>
      <c r="C43" s="79" t="s">
        <v>50</v>
      </c>
      <c r="D43" s="79">
        <v>237.91</v>
      </c>
      <c r="E43" s="79">
        <v>1</v>
      </c>
      <c r="F43" s="79">
        <v>39.03</v>
      </c>
      <c r="G43" s="79">
        <v>0</v>
      </c>
      <c r="H43" s="79">
        <v>23.67</v>
      </c>
      <c r="I43" s="79">
        <v>18.59</v>
      </c>
      <c r="J43" s="79">
        <v>53.8</v>
      </c>
      <c r="K43"/>
      <c r="L43"/>
      <c r="M43"/>
      <c r="N43"/>
      <c r="O43"/>
      <c r="P43"/>
      <c r="Q43"/>
      <c r="R43"/>
      <c r="S43"/>
    </row>
    <row r="44" spans="1:19">
      <c r="A44" s="79" t="s">
        <v>526</v>
      </c>
      <c r="B44" s="79">
        <v>222.97</v>
      </c>
      <c r="C44" s="79" t="s">
        <v>50</v>
      </c>
      <c r="D44" s="79">
        <v>951.7</v>
      </c>
      <c r="E44" s="79">
        <v>1</v>
      </c>
      <c r="F44" s="79">
        <v>0</v>
      </c>
      <c r="G44" s="79">
        <v>0</v>
      </c>
      <c r="H44" s="79">
        <v>23.67</v>
      </c>
      <c r="I44" s="79">
        <v>18.59</v>
      </c>
      <c r="J44" s="79">
        <v>53.8</v>
      </c>
      <c r="K44"/>
      <c r="L44"/>
      <c r="M44"/>
      <c r="N44"/>
      <c r="O44"/>
      <c r="P44"/>
      <c r="Q44"/>
      <c r="R44"/>
      <c r="S44"/>
    </row>
    <row r="45" spans="1:19">
      <c r="A45" s="79" t="s">
        <v>527</v>
      </c>
      <c r="B45" s="79">
        <v>20.9</v>
      </c>
      <c r="C45" s="79" t="s">
        <v>50</v>
      </c>
      <c r="D45" s="79">
        <v>89.21</v>
      </c>
      <c r="E45" s="79">
        <v>5</v>
      </c>
      <c r="F45" s="79">
        <v>19.510000000000002</v>
      </c>
      <c r="G45" s="79">
        <v>4.91</v>
      </c>
      <c r="H45" s="79">
        <v>8.61</v>
      </c>
      <c r="I45" s="79">
        <v>10.45</v>
      </c>
      <c r="J45" s="79">
        <v>10.76</v>
      </c>
      <c r="K45"/>
      <c r="L45"/>
      <c r="M45"/>
      <c r="N45"/>
      <c r="O45"/>
      <c r="P45"/>
      <c r="Q45"/>
      <c r="R45"/>
      <c r="S45"/>
    </row>
    <row r="46" spans="1:19">
      <c r="A46" s="79" t="s">
        <v>528</v>
      </c>
      <c r="B46" s="79">
        <v>27.87</v>
      </c>
      <c r="C46" s="79" t="s">
        <v>50</v>
      </c>
      <c r="D46" s="79">
        <v>118.96</v>
      </c>
      <c r="E46" s="79">
        <v>1</v>
      </c>
      <c r="F46" s="79">
        <v>45.53</v>
      </c>
      <c r="G46" s="79">
        <v>11.44</v>
      </c>
      <c r="H46" s="79">
        <v>8.61</v>
      </c>
      <c r="I46" s="79">
        <v>13.93</v>
      </c>
      <c r="J46" s="79">
        <v>10.76</v>
      </c>
      <c r="K46"/>
      <c r="L46"/>
      <c r="M46"/>
      <c r="N46"/>
      <c r="O46"/>
      <c r="P46"/>
      <c r="Q46"/>
      <c r="R46"/>
      <c r="S46"/>
    </row>
    <row r="47" spans="1:19">
      <c r="A47" s="79" t="s">
        <v>529</v>
      </c>
      <c r="B47" s="79">
        <v>20.9</v>
      </c>
      <c r="C47" s="79" t="s">
        <v>50</v>
      </c>
      <c r="D47" s="79">
        <v>89.21</v>
      </c>
      <c r="E47" s="79">
        <v>6</v>
      </c>
      <c r="F47" s="79">
        <v>19.510000000000002</v>
      </c>
      <c r="G47" s="79">
        <v>4.91</v>
      </c>
      <c r="H47" s="79">
        <v>8.61</v>
      </c>
      <c r="I47" s="79">
        <v>10.45</v>
      </c>
      <c r="J47" s="79">
        <v>10.76</v>
      </c>
      <c r="K47"/>
      <c r="L47"/>
      <c r="M47"/>
      <c r="N47"/>
      <c r="O47"/>
      <c r="P47"/>
      <c r="Q47"/>
      <c r="R47"/>
      <c r="S47"/>
    </row>
    <row r="48" spans="1:19">
      <c r="A48" s="79" t="s">
        <v>530</v>
      </c>
      <c r="B48" s="79">
        <v>617.96</v>
      </c>
      <c r="C48" s="79" t="s">
        <v>50</v>
      </c>
      <c r="D48" s="79">
        <v>2637.63</v>
      </c>
      <c r="E48" s="79">
        <v>1</v>
      </c>
      <c r="F48" s="79">
        <v>214.68</v>
      </c>
      <c r="G48" s="79">
        <v>25.03</v>
      </c>
      <c r="H48" s="79">
        <v>8.61</v>
      </c>
      <c r="I48" s="79">
        <v>46.51</v>
      </c>
      <c r="J48" s="79">
        <v>10.76</v>
      </c>
      <c r="K48"/>
      <c r="L48"/>
      <c r="M48"/>
      <c r="N48"/>
      <c r="O48"/>
      <c r="P48"/>
      <c r="Q48"/>
      <c r="R48"/>
      <c r="S48"/>
    </row>
    <row r="49" spans="1:19">
      <c r="A49" s="79" t="s">
        <v>531</v>
      </c>
      <c r="B49" s="79">
        <v>668.77</v>
      </c>
      <c r="C49" s="79" t="s">
        <v>50</v>
      </c>
      <c r="D49" s="79">
        <v>2854.51</v>
      </c>
      <c r="E49" s="79">
        <v>1</v>
      </c>
      <c r="F49" s="79">
        <v>0</v>
      </c>
      <c r="G49" s="79">
        <v>0</v>
      </c>
      <c r="H49" s="79">
        <v>10.76</v>
      </c>
      <c r="I49" s="79">
        <v>18.59</v>
      </c>
      <c r="J49" s="79">
        <v>10.76</v>
      </c>
      <c r="K49"/>
      <c r="L49"/>
      <c r="M49"/>
      <c r="N49"/>
      <c r="O49"/>
      <c r="P49"/>
      <c r="Q49"/>
      <c r="R49"/>
      <c r="S49"/>
    </row>
    <row r="50" spans="1:19">
      <c r="A50" s="79" t="s">
        <v>532</v>
      </c>
      <c r="B50" s="79">
        <v>569.03</v>
      </c>
      <c r="C50" s="79" t="s">
        <v>50</v>
      </c>
      <c r="D50" s="79">
        <v>2428.79</v>
      </c>
      <c r="E50" s="79">
        <v>1</v>
      </c>
      <c r="F50" s="79">
        <v>91.07</v>
      </c>
      <c r="G50" s="79">
        <v>0</v>
      </c>
      <c r="H50" s="79">
        <v>10.76</v>
      </c>
      <c r="I50" s="79">
        <v>92.59</v>
      </c>
      <c r="J50" s="79">
        <v>0</v>
      </c>
      <c r="K50"/>
      <c r="L50"/>
      <c r="M50"/>
      <c r="N50"/>
      <c r="O50"/>
      <c r="P50"/>
      <c r="Q50"/>
      <c r="R50"/>
      <c r="S50"/>
    </row>
    <row r="51" spans="1:19">
      <c r="A51" s="79" t="s">
        <v>533</v>
      </c>
      <c r="B51" s="79">
        <v>1012.64</v>
      </c>
      <c r="C51" s="79" t="s">
        <v>50</v>
      </c>
      <c r="D51" s="79">
        <v>4322.24</v>
      </c>
      <c r="E51" s="79">
        <v>1</v>
      </c>
      <c r="F51" s="79">
        <v>182.14</v>
      </c>
      <c r="G51" s="79">
        <v>35.76</v>
      </c>
      <c r="H51" s="79">
        <v>10.76</v>
      </c>
      <c r="I51" s="79">
        <v>18.59</v>
      </c>
      <c r="J51" s="79">
        <v>8.07</v>
      </c>
      <c r="K51"/>
      <c r="L51"/>
      <c r="M51"/>
      <c r="N51"/>
      <c r="O51"/>
      <c r="P51"/>
      <c r="Q51"/>
      <c r="R51"/>
      <c r="S51"/>
    </row>
    <row r="52" spans="1:19">
      <c r="A52" s="79" t="s">
        <v>534</v>
      </c>
      <c r="B52" s="79">
        <v>20.9</v>
      </c>
      <c r="C52" s="79" t="s">
        <v>50</v>
      </c>
      <c r="D52" s="79">
        <v>89.21</v>
      </c>
      <c r="E52" s="79">
        <v>10</v>
      </c>
      <c r="F52" s="79">
        <v>19.510000000000002</v>
      </c>
      <c r="G52" s="79">
        <v>4.91</v>
      </c>
      <c r="H52" s="79">
        <v>7.53</v>
      </c>
      <c r="I52" s="79">
        <v>13.93</v>
      </c>
      <c r="J52" s="79">
        <v>10.76</v>
      </c>
      <c r="K52"/>
      <c r="L52"/>
      <c r="M52"/>
      <c r="N52"/>
      <c r="O52"/>
      <c r="P52"/>
      <c r="Q52"/>
      <c r="R52"/>
      <c r="S52"/>
    </row>
    <row r="53" spans="1:19">
      <c r="A53" s="79" t="s">
        <v>535</v>
      </c>
      <c r="B53" s="79">
        <v>34.840000000000003</v>
      </c>
      <c r="C53" s="79" t="s">
        <v>50</v>
      </c>
      <c r="D53" s="79">
        <v>148.71</v>
      </c>
      <c r="E53" s="79">
        <v>1</v>
      </c>
      <c r="F53" s="79">
        <v>52.04</v>
      </c>
      <c r="G53" s="79">
        <v>13.08</v>
      </c>
      <c r="H53" s="79">
        <v>7.53</v>
      </c>
      <c r="I53" s="79">
        <v>23.2</v>
      </c>
      <c r="J53" s="79">
        <v>10.76</v>
      </c>
      <c r="K53"/>
      <c r="L53"/>
      <c r="M53"/>
      <c r="N53"/>
      <c r="O53"/>
      <c r="P53"/>
      <c r="Q53"/>
      <c r="R53"/>
      <c r="S53"/>
    </row>
    <row r="54" spans="1:19">
      <c r="A54" s="79" t="s">
        <v>536</v>
      </c>
      <c r="B54" s="79">
        <v>20.21</v>
      </c>
      <c r="C54" s="79" t="s">
        <v>50</v>
      </c>
      <c r="D54" s="79">
        <v>86.26</v>
      </c>
      <c r="E54" s="79">
        <v>10</v>
      </c>
      <c r="F54" s="79">
        <v>18.87</v>
      </c>
      <c r="G54" s="79">
        <v>4.74</v>
      </c>
      <c r="H54" s="79">
        <v>7.53</v>
      </c>
      <c r="I54" s="79">
        <v>13.48</v>
      </c>
      <c r="J54" s="79">
        <v>10.76</v>
      </c>
      <c r="K54"/>
      <c r="L54"/>
      <c r="M54"/>
      <c r="N54"/>
      <c r="O54"/>
      <c r="P54"/>
      <c r="Q54"/>
      <c r="R54"/>
      <c r="S54"/>
    </row>
    <row r="55" spans="1:19">
      <c r="A55" s="79" t="s">
        <v>537</v>
      </c>
      <c r="B55" s="79">
        <v>34.840000000000003</v>
      </c>
      <c r="C55" s="79" t="s">
        <v>50</v>
      </c>
      <c r="D55" s="79">
        <v>148.71</v>
      </c>
      <c r="E55" s="79">
        <v>1</v>
      </c>
      <c r="F55" s="79">
        <v>52.04</v>
      </c>
      <c r="G55" s="79">
        <v>13.08</v>
      </c>
      <c r="H55" s="79">
        <v>7.53</v>
      </c>
      <c r="I55" s="79">
        <v>23.2</v>
      </c>
      <c r="J55" s="79">
        <v>10.76</v>
      </c>
      <c r="K55"/>
      <c r="L55"/>
      <c r="M55"/>
      <c r="N55"/>
      <c r="O55"/>
      <c r="P55"/>
      <c r="Q55"/>
      <c r="R55"/>
      <c r="S55"/>
    </row>
    <row r="56" spans="1:19">
      <c r="A56" s="79" t="s">
        <v>538</v>
      </c>
      <c r="B56" s="79">
        <v>20.9</v>
      </c>
      <c r="C56" s="79" t="s">
        <v>50</v>
      </c>
      <c r="D56" s="79">
        <v>89.21</v>
      </c>
      <c r="E56" s="79">
        <v>10</v>
      </c>
      <c r="F56" s="79">
        <v>19.510000000000002</v>
      </c>
      <c r="G56" s="79">
        <v>4.91</v>
      </c>
      <c r="H56" s="79">
        <v>7.53</v>
      </c>
      <c r="I56" s="79">
        <v>13.93</v>
      </c>
      <c r="J56" s="79">
        <v>10.76</v>
      </c>
      <c r="K56"/>
      <c r="L56"/>
      <c r="M56"/>
      <c r="N56"/>
      <c r="O56"/>
      <c r="P56"/>
      <c r="Q56"/>
      <c r="R56"/>
      <c r="S56"/>
    </row>
    <row r="57" spans="1:19">
      <c r="A57" s="79" t="s">
        <v>539</v>
      </c>
      <c r="B57" s="79">
        <v>487.74</v>
      </c>
      <c r="C57" s="79" t="s">
        <v>50</v>
      </c>
      <c r="D57" s="79">
        <v>2081.8200000000002</v>
      </c>
      <c r="E57" s="79">
        <v>1</v>
      </c>
      <c r="F57" s="79">
        <v>0</v>
      </c>
      <c r="G57" s="79">
        <v>0</v>
      </c>
      <c r="H57" s="79">
        <v>9.68</v>
      </c>
      <c r="I57" s="79">
        <v>4.6399999999999997</v>
      </c>
      <c r="J57" s="79">
        <v>16.149999999999999</v>
      </c>
      <c r="K57"/>
      <c r="L57"/>
      <c r="M57"/>
      <c r="N57"/>
      <c r="O57"/>
      <c r="P57"/>
      <c r="Q57"/>
      <c r="R57"/>
      <c r="S57"/>
    </row>
    <row r="58" spans="1:19">
      <c r="A58" s="79" t="s">
        <v>540</v>
      </c>
      <c r="B58" s="79">
        <v>27.87</v>
      </c>
      <c r="C58" s="79" t="s">
        <v>50</v>
      </c>
      <c r="D58" s="79">
        <v>118.96</v>
      </c>
      <c r="E58" s="79">
        <v>1</v>
      </c>
      <c r="F58" s="79">
        <v>45.53</v>
      </c>
      <c r="G58" s="79">
        <v>11.44</v>
      </c>
      <c r="H58" s="79">
        <v>7.53</v>
      </c>
      <c r="I58" s="79">
        <v>18.59</v>
      </c>
      <c r="J58" s="79">
        <v>10.76</v>
      </c>
      <c r="K58"/>
      <c r="L58"/>
      <c r="M58"/>
      <c r="N58"/>
      <c r="O58"/>
      <c r="P58"/>
      <c r="Q58"/>
      <c r="R58"/>
      <c r="S58"/>
    </row>
    <row r="59" spans="1:19">
      <c r="A59" s="79" t="s">
        <v>541</v>
      </c>
      <c r="B59" s="79">
        <v>20.21</v>
      </c>
      <c r="C59" s="79" t="s">
        <v>50</v>
      </c>
      <c r="D59" s="79">
        <v>86.26</v>
      </c>
      <c r="E59" s="79">
        <v>10</v>
      </c>
      <c r="F59" s="79">
        <v>18.87</v>
      </c>
      <c r="G59" s="79">
        <v>4.74</v>
      </c>
      <c r="H59" s="79">
        <v>7.53</v>
      </c>
      <c r="I59" s="79">
        <v>13.48</v>
      </c>
      <c r="J59" s="79">
        <v>10.76</v>
      </c>
      <c r="K59"/>
      <c r="L59"/>
      <c r="M59"/>
      <c r="N59"/>
      <c r="O59"/>
      <c r="P59"/>
      <c r="Q59"/>
      <c r="R59"/>
      <c r="S59"/>
    </row>
    <row r="60" spans="1:19">
      <c r="A60" s="79" t="s">
        <v>542</v>
      </c>
      <c r="B60" s="79">
        <v>27.87</v>
      </c>
      <c r="C60" s="79" t="s">
        <v>50</v>
      </c>
      <c r="D60" s="79">
        <v>118.96</v>
      </c>
      <c r="E60" s="79">
        <v>1</v>
      </c>
      <c r="F60" s="79">
        <v>45.53</v>
      </c>
      <c r="G60" s="79">
        <v>11.44</v>
      </c>
      <c r="H60" s="79">
        <v>7.53</v>
      </c>
      <c r="I60" s="79">
        <v>18.59</v>
      </c>
      <c r="J60" s="79">
        <v>10.76</v>
      </c>
      <c r="K60"/>
      <c r="L60"/>
      <c r="M60"/>
      <c r="N60"/>
      <c r="O60"/>
      <c r="P60"/>
      <c r="Q60"/>
      <c r="R60"/>
      <c r="S60"/>
    </row>
    <row r="61" spans="1:19">
      <c r="A61" s="79" t="s">
        <v>543</v>
      </c>
      <c r="B61" s="79">
        <v>905.8</v>
      </c>
      <c r="C61" s="79" t="s">
        <v>50</v>
      </c>
      <c r="D61" s="79">
        <v>3866.25</v>
      </c>
      <c r="E61" s="79">
        <v>1</v>
      </c>
      <c r="F61" s="79">
        <v>0</v>
      </c>
      <c r="G61" s="79">
        <v>0</v>
      </c>
      <c r="H61" s="79">
        <v>10.76</v>
      </c>
      <c r="I61" s="79">
        <v>18.59</v>
      </c>
      <c r="J61" s="79">
        <v>8.07</v>
      </c>
      <c r="K61"/>
      <c r="L61"/>
      <c r="M61"/>
      <c r="N61"/>
      <c r="O61"/>
      <c r="P61"/>
      <c r="Q61"/>
      <c r="R61"/>
      <c r="S61"/>
    </row>
    <row r="62" spans="1:19">
      <c r="A62" s="79" t="s">
        <v>544</v>
      </c>
      <c r="B62" s="79">
        <v>264.77</v>
      </c>
      <c r="C62" s="79" t="s">
        <v>50</v>
      </c>
      <c r="D62" s="79">
        <v>1129.43</v>
      </c>
      <c r="E62" s="79">
        <v>1</v>
      </c>
      <c r="F62" s="79">
        <v>0</v>
      </c>
      <c r="G62" s="79">
        <v>0</v>
      </c>
      <c r="H62" s="79">
        <v>15.06</v>
      </c>
      <c r="I62" s="79">
        <v>3.72</v>
      </c>
      <c r="J62" s="79">
        <v>32.28</v>
      </c>
      <c r="K62"/>
      <c r="L62"/>
      <c r="M62"/>
      <c r="N62"/>
      <c r="O62"/>
      <c r="P62"/>
      <c r="Q62"/>
      <c r="R62"/>
      <c r="S62"/>
    </row>
    <row r="63" spans="1:19">
      <c r="A63" s="79" t="s">
        <v>545</v>
      </c>
      <c r="B63" s="79">
        <v>566.71</v>
      </c>
      <c r="C63" s="79" t="s">
        <v>50</v>
      </c>
      <c r="D63" s="79">
        <v>2418.88</v>
      </c>
      <c r="E63" s="79">
        <v>1</v>
      </c>
      <c r="F63" s="79">
        <v>45.53</v>
      </c>
      <c r="G63" s="79">
        <v>0</v>
      </c>
      <c r="H63" s="79">
        <v>10.76</v>
      </c>
      <c r="I63" s="79">
        <v>92.59</v>
      </c>
      <c r="J63" s="79">
        <v>0</v>
      </c>
      <c r="K63"/>
      <c r="L63"/>
      <c r="M63"/>
      <c r="N63"/>
      <c r="O63"/>
      <c r="P63"/>
      <c r="Q63"/>
      <c r="R63"/>
      <c r="S63"/>
    </row>
    <row r="64" spans="1:19">
      <c r="A64" s="79" t="s">
        <v>546</v>
      </c>
      <c r="B64" s="79">
        <v>566.71</v>
      </c>
      <c r="C64" s="79" t="s">
        <v>50</v>
      </c>
      <c r="D64" s="79">
        <v>2418.88</v>
      </c>
      <c r="E64" s="79">
        <v>1</v>
      </c>
      <c r="F64" s="79">
        <v>45.53</v>
      </c>
      <c r="G64" s="79">
        <v>0</v>
      </c>
      <c r="H64" s="79">
        <v>10.76</v>
      </c>
      <c r="I64" s="79">
        <v>92.59</v>
      </c>
      <c r="J64" s="79">
        <v>0</v>
      </c>
      <c r="K64"/>
      <c r="L64"/>
      <c r="M64"/>
      <c r="N64"/>
      <c r="O64"/>
      <c r="P64"/>
      <c r="Q64"/>
      <c r="R64"/>
      <c r="S64"/>
    </row>
    <row r="65" spans="1:19">
      <c r="A65" s="79" t="s">
        <v>547</v>
      </c>
      <c r="B65" s="79">
        <v>20.9</v>
      </c>
      <c r="C65" s="79" t="s">
        <v>50</v>
      </c>
      <c r="D65" s="79">
        <v>89.21</v>
      </c>
      <c r="E65" s="79">
        <v>10</v>
      </c>
      <c r="F65" s="79">
        <v>19.510000000000002</v>
      </c>
      <c r="G65" s="79">
        <v>4.91</v>
      </c>
      <c r="H65" s="79">
        <v>7.53</v>
      </c>
      <c r="I65" s="79">
        <v>13.93</v>
      </c>
      <c r="J65" s="79">
        <v>10.76</v>
      </c>
      <c r="K65"/>
      <c r="L65"/>
      <c r="M65"/>
      <c r="N65"/>
      <c r="O65"/>
      <c r="P65"/>
      <c r="Q65"/>
      <c r="R65"/>
      <c r="S65"/>
    </row>
    <row r="66" spans="1:19">
      <c r="A66" s="79" t="s">
        <v>548</v>
      </c>
      <c r="B66" s="79">
        <v>34.840000000000003</v>
      </c>
      <c r="C66" s="79" t="s">
        <v>50</v>
      </c>
      <c r="D66" s="79">
        <v>148.71</v>
      </c>
      <c r="E66" s="79">
        <v>1</v>
      </c>
      <c r="F66" s="79">
        <v>52.04</v>
      </c>
      <c r="G66" s="79">
        <v>13.08</v>
      </c>
      <c r="H66" s="79">
        <v>7.53</v>
      </c>
      <c r="I66" s="79">
        <v>23.2</v>
      </c>
      <c r="J66" s="79">
        <v>10.76</v>
      </c>
      <c r="K66"/>
      <c r="L66"/>
      <c r="M66"/>
      <c r="N66"/>
      <c r="O66"/>
      <c r="P66"/>
      <c r="Q66"/>
      <c r="R66"/>
      <c r="S66"/>
    </row>
    <row r="67" spans="1:19">
      <c r="A67" s="79" t="s">
        <v>549</v>
      </c>
      <c r="B67" s="79">
        <v>20.21</v>
      </c>
      <c r="C67" s="79" t="s">
        <v>50</v>
      </c>
      <c r="D67" s="79">
        <v>86.26</v>
      </c>
      <c r="E67" s="79">
        <v>10</v>
      </c>
      <c r="F67" s="79">
        <v>18.87</v>
      </c>
      <c r="G67" s="79">
        <v>4.74</v>
      </c>
      <c r="H67" s="79">
        <v>7.53</v>
      </c>
      <c r="I67" s="79">
        <v>13.48</v>
      </c>
      <c r="J67" s="79">
        <v>10.76</v>
      </c>
      <c r="K67"/>
      <c r="L67"/>
      <c r="M67"/>
      <c r="N67"/>
      <c r="O67"/>
      <c r="P67"/>
      <c r="Q67"/>
      <c r="R67"/>
      <c r="S67"/>
    </row>
    <row r="68" spans="1:19">
      <c r="A68" s="79" t="s">
        <v>550</v>
      </c>
      <c r="B68" s="79">
        <v>34.840000000000003</v>
      </c>
      <c r="C68" s="79" t="s">
        <v>50</v>
      </c>
      <c r="D68" s="79">
        <v>148.71</v>
      </c>
      <c r="E68" s="79">
        <v>1</v>
      </c>
      <c r="F68" s="79">
        <v>52.04</v>
      </c>
      <c r="G68" s="79">
        <v>13.08</v>
      </c>
      <c r="H68" s="79">
        <v>7.53</v>
      </c>
      <c r="I68" s="79">
        <v>23.2</v>
      </c>
      <c r="J68" s="79">
        <v>10.76</v>
      </c>
      <c r="K68"/>
      <c r="L68"/>
      <c r="M68"/>
      <c r="N68"/>
      <c r="O68"/>
      <c r="P68"/>
      <c r="Q68"/>
      <c r="R68"/>
      <c r="S68"/>
    </row>
    <row r="69" spans="1:19">
      <c r="A69" s="79" t="s">
        <v>551</v>
      </c>
      <c r="B69" s="79">
        <v>20.9</v>
      </c>
      <c r="C69" s="79" t="s">
        <v>50</v>
      </c>
      <c r="D69" s="79">
        <v>89.21</v>
      </c>
      <c r="E69" s="79">
        <v>10</v>
      </c>
      <c r="F69" s="79">
        <v>19.510000000000002</v>
      </c>
      <c r="G69" s="79">
        <v>4.91</v>
      </c>
      <c r="H69" s="79">
        <v>7.53</v>
      </c>
      <c r="I69" s="79">
        <v>13.93</v>
      </c>
      <c r="J69" s="79">
        <v>10.76</v>
      </c>
      <c r="K69"/>
      <c r="L69"/>
      <c r="M69"/>
      <c r="N69"/>
      <c r="O69"/>
      <c r="P69"/>
      <c r="Q69"/>
      <c r="R69"/>
      <c r="S69"/>
    </row>
    <row r="70" spans="1:19">
      <c r="A70" s="79" t="s">
        <v>552</v>
      </c>
      <c r="B70" s="79">
        <v>487.74</v>
      </c>
      <c r="C70" s="79" t="s">
        <v>50</v>
      </c>
      <c r="D70" s="79">
        <v>2081.8200000000002</v>
      </c>
      <c r="E70" s="79">
        <v>1</v>
      </c>
      <c r="F70" s="79">
        <v>0</v>
      </c>
      <c r="G70" s="79">
        <v>0</v>
      </c>
      <c r="H70" s="79">
        <v>4.3</v>
      </c>
      <c r="I70" s="79">
        <v>18.59</v>
      </c>
      <c r="J70" s="79">
        <v>53.8</v>
      </c>
      <c r="K70"/>
      <c r="L70"/>
      <c r="M70"/>
      <c r="N70"/>
      <c r="O70"/>
      <c r="P70"/>
      <c r="Q70"/>
      <c r="R70"/>
      <c r="S70"/>
    </row>
    <row r="71" spans="1:19">
      <c r="A71" s="79" t="s">
        <v>553</v>
      </c>
      <c r="B71" s="79">
        <v>27.87</v>
      </c>
      <c r="C71" s="79" t="s">
        <v>50</v>
      </c>
      <c r="D71" s="79">
        <v>118.96</v>
      </c>
      <c r="E71" s="79">
        <v>1</v>
      </c>
      <c r="F71" s="79">
        <v>45.53</v>
      </c>
      <c r="G71" s="79">
        <v>11.44</v>
      </c>
      <c r="H71" s="79">
        <v>7.53</v>
      </c>
      <c r="I71" s="79">
        <v>18.59</v>
      </c>
      <c r="J71" s="79">
        <v>10.76</v>
      </c>
      <c r="K71"/>
      <c r="L71"/>
      <c r="M71"/>
      <c r="N71"/>
      <c r="O71"/>
      <c r="P71"/>
      <c r="Q71"/>
      <c r="R71"/>
      <c r="S71"/>
    </row>
    <row r="72" spans="1:19">
      <c r="A72" s="79" t="s">
        <v>554</v>
      </c>
      <c r="B72" s="79">
        <v>20.21</v>
      </c>
      <c r="C72" s="79" t="s">
        <v>50</v>
      </c>
      <c r="D72" s="79">
        <v>86.26</v>
      </c>
      <c r="E72" s="79">
        <v>10</v>
      </c>
      <c r="F72" s="79">
        <v>18.87</v>
      </c>
      <c r="G72" s="79">
        <v>4.74</v>
      </c>
      <c r="H72" s="79">
        <v>7.53</v>
      </c>
      <c r="I72" s="79">
        <v>13.48</v>
      </c>
      <c r="J72" s="79">
        <v>10.76</v>
      </c>
      <c r="K72"/>
      <c r="L72"/>
      <c r="M72"/>
      <c r="N72"/>
      <c r="O72"/>
      <c r="P72"/>
      <c r="Q72"/>
      <c r="R72"/>
      <c r="S72"/>
    </row>
    <row r="73" spans="1:19">
      <c r="A73" s="79" t="s">
        <v>555</v>
      </c>
      <c r="B73" s="79">
        <v>27.87</v>
      </c>
      <c r="C73" s="79" t="s">
        <v>50</v>
      </c>
      <c r="D73" s="79">
        <v>118.96</v>
      </c>
      <c r="E73" s="79">
        <v>1</v>
      </c>
      <c r="F73" s="79">
        <v>45.53</v>
      </c>
      <c r="G73" s="79">
        <v>11.44</v>
      </c>
      <c r="H73" s="79">
        <v>7.53</v>
      </c>
      <c r="I73" s="79">
        <v>18.59</v>
      </c>
      <c r="J73" s="79">
        <v>10.76</v>
      </c>
      <c r="K73"/>
      <c r="L73"/>
      <c r="M73"/>
      <c r="N73"/>
      <c r="O73"/>
      <c r="P73"/>
      <c r="Q73"/>
      <c r="R73"/>
      <c r="S73"/>
    </row>
    <row r="74" spans="1:19">
      <c r="A74" s="79" t="s">
        <v>556</v>
      </c>
      <c r="B74" s="79">
        <v>905.8</v>
      </c>
      <c r="C74" s="79" t="s">
        <v>50</v>
      </c>
      <c r="D74" s="79">
        <v>3866.22</v>
      </c>
      <c r="E74" s="79">
        <v>1</v>
      </c>
      <c r="F74" s="79">
        <v>0</v>
      </c>
      <c r="G74" s="79">
        <v>0</v>
      </c>
      <c r="H74" s="79">
        <v>10.76</v>
      </c>
      <c r="I74" s="79">
        <v>18.59</v>
      </c>
      <c r="J74" s="79">
        <v>8.07</v>
      </c>
      <c r="K74"/>
      <c r="L74"/>
      <c r="M74"/>
      <c r="N74"/>
      <c r="O74"/>
      <c r="P74"/>
      <c r="Q74"/>
      <c r="R74"/>
      <c r="S74"/>
    </row>
    <row r="75" spans="1:19">
      <c r="A75" s="79" t="s">
        <v>557</v>
      </c>
      <c r="B75" s="79">
        <v>264.77</v>
      </c>
      <c r="C75" s="79" t="s">
        <v>50</v>
      </c>
      <c r="D75" s="79">
        <v>1129.43</v>
      </c>
      <c r="E75" s="79">
        <v>1</v>
      </c>
      <c r="F75" s="79">
        <v>0</v>
      </c>
      <c r="G75" s="79">
        <v>0</v>
      </c>
      <c r="H75" s="79">
        <v>15.06</v>
      </c>
      <c r="I75" s="79">
        <v>3.72</v>
      </c>
      <c r="J75" s="79">
        <v>32.28</v>
      </c>
      <c r="K75"/>
      <c r="L75"/>
      <c r="M75"/>
      <c r="N75"/>
      <c r="O75"/>
      <c r="P75"/>
      <c r="Q75"/>
      <c r="R75"/>
      <c r="S75"/>
    </row>
    <row r="76" spans="1:19">
      <c r="A76" s="79" t="s">
        <v>558</v>
      </c>
      <c r="B76" s="79">
        <v>566.71</v>
      </c>
      <c r="C76" s="79" t="s">
        <v>50</v>
      </c>
      <c r="D76" s="79">
        <v>2418.88</v>
      </c>
      <c r="E76" s="79">
        <v>1</v>
      </c>
      <c r="F76" s="79">
        <v>45.53</v>
      </c>
      <c r="G76" s="79">
        <v>0</v>
      </c>
      <c r="H76" s="79">
        <v>10.76</v>
      </c>
      <c r="I76" s="79">
        <v>92.59</v>
      </c>
      <c r="J76" s="79">
        <v>0</v>
      </c>
      <c r="K76"/>
      <c r="L76"/>
      <c r="M76"/>
      <c r="N76"/>
      <c r="O76"/>
      <c r="P76"/>
      <c r="Q76"/>
      <c r="R76"/>
      <c r="S76"/>
    </row>
    <row r="77" spans="1:19">
      <c r="A77" s="79" t="s">
        <v>559</v>
      </c>
      <c r="B77" s="79">
        <v>566.71</v>
      </c>
      <c r="C77" s="79" t="s">
        <v>50</v>
      </c>
      <c r="D77" s="79">
        <v>2418.88</v>
      </c>
      <c r="E77" s="79">
        <v>1</v>
      </c>
      <c r="F77" s="79">
        <v>45.53</v>
      </c>
      <c r="G77" s="79">
        <v>0</v>
      </c>
      <c r="H77" s="79">
        <v>10.76</v>
      </c>
      <c r="I77" s="79">
        <v>92.59</v>
      </c>
      <c r="J77" s="79">
        <v>0</v>
      </c>
      <c r="K77"/>
      <c r="L77"/>
      <c r="M77"/>
      <c r="N77"/>
      <c r="O77"/>
      <c r="P77"/>
      <c r="Q77"/>
      <c r="R77"/>
      <c r="S77"/>
    </row>
    <row r="78" spans="1:19">
      <c r="A78" s="79" t="s">
        <v>560</v>
      </c>
      <c r="B78" s="79">
        <v>696.77</v>
      </c>
      <c r="C78" s="79" t="s">
        <v>50</v>
      </c>
      <c r="D78" s="79">
        <v>2974.04</v>
      </c>
      <c r="E78" s="79">
        <v>1</v>
      </c>
      <c r="F78" s="79">
        <v>227.67</v>
      </c>
      <c r="G78" s="79">
        <v>35.76</v>
      </c>
      <c r="H78" s="79">
        <v>9.68</v>
      </c>
      <c r="I78" s="79">
        <v>1.39</v>
      </c>
      <c r="J78" s="79">
        <v>2.69</v>
      </c>
      <c r="K78"/>
      <c r="L78"/>
      <c r="M78"/>
      <c r="N78"/>
      <c r="O78"/>
      <c r="P78"/>
      <c r="Q78"/>
      <c r="R78"/>
      <c r="S78"/>
    </row>
    <row r="79" spans="1:19">
      <c r="A79" s="79" t="s">
        <v>561</v>
      </c>
      <c r="B79" s="79">
        <v>1040.51</v>
      </c>
      <c r="C79" s="79" t="s">
        <v>50</v>
      </c>
      <c r="D79" s="79">
        <v>4441.2299999999996</v>
      </c>
      <c r="E79" s="79">
        <v>1</v>
      </c>
      <c r="F79" s="79">
        <v>104.08</v>
      </c>
      <c r="G79" s="79">
        <v>0</v>
      </c>
      <c r="H79" s="79">
        <v>10.76</v>
      </c>
      <c r="I79" s="79">
        <v>18.59</v>
      </c>
      <c r="J79" s="79">
        <v>8.07</v>
      </c>
      <c r="K79"/>
      <c r="L79"/>
      <c r="M79"/>
      <c r="N79"/>
      <c r="O79"/>
      <c r="P79"/>
      <c r="Q79"/>
      <c r="R79"/>
      <c r="S79"/>
    </row>
    <row r="80" spans="1:19">
      <c r="A80" s="79" t="s">
        <v>562</v>
      </c>
      <c r="B80" s="79">
        <v>929.03</v>
      </c>
      <c r="C80" s="79" t="s">
        <v>50</v>
      </c>
      <c r="D80" s="79">
        <v>3965.37</v>
      </c>
      <c r="E80" s="79">
        <v>1</v>
      </c>
      <c r="F80" s="79">
        <v>260.2</v>
      </c>
      <c r="G80" s="79">
        <v>0</v>
      </c>
      <c r="H80" s="79">
        <v>12.91</v>
      </c>
      <c r="I80" s="79">
        <v>18.59</v>
      </c>
      <c r="J80" s="79">
        <v>538.25170000000003</v>
      </c>
      <c r="K80"/>
      <c r="L80"/>
      <c r="M80"/>
      <c r="N80"/>
      <c r="O80"/>
      <c r="P80"/>
      <c r="Q80"/>
      <c r="R80"/>
      <c r="S80"/>
    </row>
    <row r="81" spans="1:19">
      <c r="A81" s="79" t="s">
        <v>563</v>
      </c>
      <c r="B81" s="79">
        <v>69.7</v>
      </c>
      <c r="C81" s="79" t="s">
        <v>50</v>
      </c>
      <c r="D81" s="79">
        <v>297.5</v>
      </c>
      <c r="E81" s="79">
        <v>1</v>
      </c>
      <c r="F81" s="79">
        <v>71.56</v>
      </c>
      <c r="G81" s="79">
        <v>17.98</v>
      </c>
      <c r="H81" s="79">
        <v>11.84</v>
      </c>
      <c r="I81" s="79">
        <v>18.59</v>
      </c>
      <c r="J81" s="79">
        <v>8.07</v>
      </c>
      <c r="K81"/>
      <c r="L81"/>
      <c r="M81"/>
      <c r="N81"/>
      <c r="O81"/>
      <c r="P81"/>
      <c r="Q81"/>
      <c r="R81"/>
      <c r="S81"/>
    </row>
    <row r="82" spans="1:19">
      <c r="A82" s="79" t="s">
        <v>564</v>
      </c>
      <c r="B82" s="79">
        <v>69.680000000000007</v>
      </c>
      <c r="C82" s="79" t="s">
        <v>50</v>
      </c>
      <c r="D82" s="79">
        <v>297.41000000000003</v>
      </c>
      <c r="E82" s="79">
        <v>5</v>
      </c>
      <c r="F82" s="79">
        <v>32.520000000000003</v>
      </c>
      <c r="G82" s="79">
        <v>8.17</v>
      </c>
      <c r="H82" s="79">
        <v>11.84</v>
      </c>
      <c r="I82" s="79">
        <v>18.59</v>
      </c>
      <c r="J82" s="79">
        <v>8.07</v>
      </c>
      <c r="K82"/>
      <c r="L82"/>
      <c r="M82"/>
      <c r="N82"/>
      <c r="O82"/>
      <c r="P82"/>
      <c r="Q82"/>
      <c r="R82"/>
      <c r="S82"/>
    </row>
    <row r="83" spans="1:19">
      <c r="A83" s="79" t="s">
        <v>565</v>
      </c>
      <c r="B83" s="79">
        <v>69.680000000000007</v>
      </c>
      <c r="C83" s="79" t="s">
        <v>50</v>
      </c>
      <c r="D83" s="79">
        <v>297.41000000000003</v>
      </c>
      <c r="E83" s="79">
        <v>1</v>
      </c>
      <c r="F83" s="79">
        <v>71.55</v>
      </c>
      <c r="G83" s="79">
        <v>17.98</v>
      </c>
      <c r="H83" s="79">
        <v>11.84</v>
      </c>
      <c r="I83" s="79">
        <v>18.59</v>
      </c>
      <c r="J83" s="79">
        <v>8.07</v>
      </c>
      <c r="K83"/>
      <c r="L83"/>
      <c r="M83"/>
      <c r="N83"/>
      <c r="O83"/>
      <c r="P83"/>
      <c r="Q83"/>
      <c r="R83"/>
      <c r="S83"/>
    </row>
    <row r="84" spans="1:19">
      <c r="A84" s="79" t="s">
        <v>566</v>
      </c>
      <c r="B84" s="79">
        <v>13.94</v>
      </c>
      <c r="C84" s="79" t="s">
        <v>50</v>
      </c>
      <c r="D84" s="79">
        <v>59.5</v>
      </c>
      <c r="E84" s="79">
        <v>6</v>
      </c>
      <c r="F84" s="79">
        <v>13.01</v>
      </c>
      <c r="G84" s="79">
        <v>2.96</v>
      </c>
      <c r="H84" s="79">
        <v>11.84</v>
      </c>
      <c r="I84" s="79">
        <v>13.95</v>
      </c>
      <c r="J84" s="79">
        <v>8.07</v>
      </c>
      <c r="K84"/>
      <c r="L84"/>
      <c r="M84"/>
      <c r="N84"/>
      <c r="O84"/>
      <c r="P84"/>
      <c r="Q84"/>
      <c r="R84"/>
      <c r="S84"/>
    </row>
    <row r="85" spans="1:19">
      <c r="A85" s="79" t="s">
        <v>567</v>
      </c>
      <c r="B85" s="79">
        <v>501.68</v>
      </c>
      <c r="C85" s="79" t="s">
        <v>50</v>
      </c>
      <c r="D85" s="79">
        <v>2141.3200000000002</v>
      </c>
      <c r="E85" s="79">
        <v>1</v>
      </c>
      <c r="F85" s="79">
        <v>78.06</v>
      </c>
      <c r="G85" s="79">
        <v>0</v>
      </c>
      <c r="H85" s="79">
        <v>10.76</v>
      </c>
      <c r="I85" s="79">
        <v>92.59</v>
      </c>
      <c r="J85" s="79">
        <v>328.44540000000001</v>
      </c>
      <c r="K85"/>
      <c r="L85"/>
      <c r="M85"/>
      <c r="N85"/>
      <c r="O85"/>
      <c r="P85"/>
      <c r="Q85"/>
      <c r="R85"/>
      <c r="S85"/>
    </row>
    <row r="86" spans="1:19">
      <c r="A86" s="79" t="s">
        <v>453</v>
      </c>
      <c r="B86" s="79">
        <v>22422.240000000002</v>
      </c>
      <c r="C86" s="79"/>
      <c r="D86" s="79">
        <v>88862.77</v>
      </c>
      <c r="E86" s="79"/>
      <c r="F86" s="79">
        <v>5184.43</v>
      </c>
      <c r="G86" s="79">
        <v>845.42</v>
      </c>
      <c r="H86" s="79">
        <v>11.31</v>
      </c>
      <c r="I86" s="79">
        <v>14.17</v>
      </c>
      <c r="J86" s="79">
        <v>39.179699999999997</v>
      </c>
      <c r="K86"/>
      <c r="L86"/>
      <c r="M86"/>
      <c r="N86"/>
      <c r="O86"/>
      <c r="P86"/>
      <c r="Q86"/>
      <c r="R86"/>
      <c r="S86"/>
    </row>
    <row r="87" spans="1:19">
      <c r="A87" s="79" t="s">
        <v>568</v>
      </c>
      <c r="B87" s="79">
        <v>22422.240000000002</v>
      </c>
      <c r="C87" s="79"/>
      <c r="D87" s="79">
        <v>88862.77</v>
      </c>
      <c r="E87" s="79"/>
      <c r="F87" s="79">
        <v>5184.43</v>
      </c>
      <c r="G87" s="79">
        <v>845.42</v>
      </c>
      <c r="H87" s="79">
        <v>11.31</v>
      </c>
      <c r="I87" s="79">
        <v>14.17</v>
      </c>
      <c r="J87" s="79">
        <v>39.179699999999997</v>
      </c>
      <c r="K87"/>
      <c r="L87"/>
      <c r="M87"/>
      <c r="N87"/>
      <c r="O87"/>
      <c r="P87"/>
      <c r="Q87"/>
      <c r="R87"/>
      <c r="S87"/>
    </row>
    <row r="88" spans="1:19">
      <c r="A88" s="79" t="s">
        <v>569</v>
      </c>
      <c r="B88" s="79">
        <v>0</v>
      </c>
      <c r="C88" s="79"/>
      <c r="D88" s="79">
        <v>0</v>
      </c>
      <c r="E88" s="79"/>
      <c r="F88" s="79">
        <v>0</v>
      </c>
      <c r="G88" s="79">
        <v>0</v>
      </c>
      <c r="H88" s="79"/>
      <c r="I88" s="79"/>
      <c r="J88" s="79"/>
      <c r="K88"/>
      <c r="L88"/>
      <c r="M88"/>
      <c r="N88"/>
      <c r="O88"/>
      <c r="P88"/>
      <c r="Q88"/>
      <c r="R88"/>
      <c r="S88"/>
    </row>
    <row r="89" spans="1:19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</row>
    <row r="90" spans="1:19">
      <c r="A90" s="78"/>
      <c r="B90" s="79" t="s">
        <v>336</v>
      </c>
      <c r="C90" s="79" t="s">
        <v>570</v>
      </c>
      <c r="D90" s="79" t="s">
        <v>571</v>
      </c>
      <c r="E90" s="79" t="s">
        <v>572</v>
      </c>
      <c r="F90" s="79" t="s">
        <v>573</v>
      </c>
      <c r="G90" s="79" t="s">
        <v>574</v>
      </c>
      <c r="H90" s="79" t="s">
        <v>575</v>
      </c>
      <c r="I90" s="79" t="s">
        <v>576</v>
      </c>
      <c r="J90"/>
      <c r="K90"/>
      <c r="L90"/>
      <c r="M90"/>
      <c r="N90"/>
      <c r="O90"/>
      <c r="P90"/>
      <c r="Q90"/>
      <c r="R90"/>
      <c r="S90"/>
    </row>
    <row r="91" spans="1:19">
      <c r="A91" s="79" t="s">
        <v>577</v>
      </c>
      <c r="B91" s="79" t="s">
        <v>578</v>
      </c>
      <c r="C91" s="79">
        <v>0.3</v>
      </c>
      <c r="D91" s="79">
        <v>4.4020000000000001</v>
      </c>
      <c r="E91" s="79">
        <v>12.9</v>
      </c>
      <c r="F91" s="79">
        <v>170.98</v>
      </c>
      <c r="G91" s="79">
        <v>0</v>
      </c>
      <c r="H91" s="79">
        <v>90</v>
      </c>
      <c r="I91" s="79" t="s">
        <v>579</v>
      </c>
      <c r="J91"/>
      <c r="K91"/>
      <c r="L91"/>
      <c r="M91"/>
      <c r="N91"/>
      <c r="O91"/>
      <c r="P91"/>
      <c r="Q91"/>
      <c r="R91"/>
      <c r="S91"/>
    </row>
    <row r="92" spans="1:19">
      <c r="A92" s="79" t="s">
        <v>580</v>
      </c>
      <c r="B92" s="79" t="s">
        <v>578</v>
      </c>
      <c r="C92" s="79">
        <v>0.3</v>
      </c>
      <c r="D92" s="79">
        <v>4.4020000000000001</v>
      </c>
      <c r="E92" s="79">
        <v>12.9</v>
      </c>
      <c r="F92" s="79">
        <v>130.1</v>
      </c>
      <c r="G92" s="79">
        <v>90</v>
      </c>
      <c r="H92" s="79">
        <v>90</v>
      </c>
      <c r="I92" s="79" t="s">
        <v>581</v>
      </c>
      <c r="J92"/>
      <c r="K92"/>
      <c r="L92"/>
      <c r="M92"/>
      <c r="N92"/>
      <c r="O92"/>
      <c r="P92"/>
      <c r="Q92"/>
      <c r="R92"/>
      <c r="S92"/>
    </row>
    <row r="93" spans="1:19">
      <c r="A93" s="79" t="s">
        <v>582</v>
      </c>
      <c r="B93" s="79" t="s">
        <v>578</v>
      </c>
      <c r="C93" s="79">
        <v>0.3</v>
      </c>
      <c r="D93" s="79">
        <v>4.4020000000000001</v>
      </c>
      <c r="E93" s="79">
        <v>12.9</v>
      </c>
      <c r="F93" s="79">
        <v>170.98</v>
      </c>
      <c r="G93" s="79">
        <v>180</v>
      </c>
      <c r="H93" s="79">
        <v>90</v>
      </c>
      <c r="I93" s="79" t="s">
        <v>583</v>
      </c>
      <c r="J93"/>
      <c r="K93"/>
      <c r="L93"/>
      <c r="M93"/>
      <c r="N93"/>
      <c r="O93"/>
      <c r="P93"/>
      <c r="Q93"/>
      <c r="R93"/>
      <c r="S93"/>
    </row>
    <row r="94" spans="1:19">
      <c r="A94" s="79" t="s">
        <v>584</v>
      </c>
      <c r="B94" s="79" t="s">
        <v>578</v>
      </c>
      <c r="C94" s="79">
        <v>0.3</v>
      </c>
      <c r="D94" s="79">
        <v>4.4020000000000001</v>
      </c>
      <c r="E94" s="79">
        <v>12.9</v>
      </c>
      <c r="F94" s="79">
        <v>130.1</v>
      </c>
      <c r="G94" s="79">
        <v>270</v>
      </c>
      <c r="H94" s="79">
        <v>90</v>
      </c>
      <c r="I94" s="79" t="s">
        <v>585</v>
      </c>
      <c r="J94"/>
      <c r="K94"/>
      <c r="L94"/>
      <c r="M94"/>
      <c r="N94"/>
      <c r="O94"/>
      <c r="P94"/>
      <c r="Q94"/>
      <c r="R94"/>
      <c r="S94"/>
    </row>
    <row r="95" spans="1:19">
      <c r="A95" s="79" t="s">
        <v>586</v>
      </c>
      <c r="B95" s="79" t="s">
        <v>578</v>
      </c>
      <c r="C95" s="79">
        <v>0.3</v>
      </c>
      <c r="D95" s="79">
        <v>3.12</v>
      </c>
      <c r="E95" s="79">
        <v>12.9</v>
      </c>
      <c r="F95" s="79">
        <v>3739.35</v>
      </c>
      <c r="G95" s="79">
        <v>0</v>
      </c>
      <c r="H95" s="79">
        <v>180</v>
      </c>
      <c r="I95" s="79"/>
      <c r="J95"/>
      <c r="K95"/>
      <c r="L95"/>
      <c r="M95"/>
      <c r="N95"/>
      <c r="O95"/>
      <c r="P95"/>
      <c r="Q95"/>
      <c r="R95"/>
      <c r="S95"/>
    </row>
    <row r="96" spans="1:19">
      <c r="A96" s="79" t="s">
        <v>587</v>
      </c>
      <c r="B96" s="79" t="s">
        <v>588</v>
      </c>
      <c r="C96" s="79">
        <v>0.08</v>
      </c>
      <c r="D96" s="79">
        <v>0.59099999999999997</v>
      </c>
      <c r="E96" s="79">
        <v>0.65</v>
      </c>
      <c r="F96" s="79">
        <v>104.08</v>
      </c>
      <c r="G96" s="79">
        <v>180</v>
      </c>
      <c r="H96" s="79">
        <v>90</v>
      </c>
      <c r="I96" s="79" t="s">
        <v>583</v>
      </c>
      <c r="J96"/>
      <c r="K96"/>
      <c r="L96"/>
      <c r="M96"/>
      <c r="N96"/>
      <c r="O96"/>
      <c r="P96"/>
      <c r="Q96"/>
      <c r="R96"/>
      <c r="S96"/>
    </row>
    <row r="97" spans="1:19">
      <c r="A97" s="79" t="s">
        <v>589</v>
      </c>
      <c r="B97" s="79" t="s">
        <v>588</v>
      </c>
      <c r="C97" s="79">
        <v>0.08</v>
      </c>
      <c r="D97" s="79">
        <v>0.59099999999999997</v>
      </c>
      <c r="E97" s="79">
        <v>0.65</v>
      </c>
      <c r="F97" s="79">
        <v>19.510000000000002</v>
      </c>
      <c r="G97" s="79">
        <v>90</v>
      </c>
      <c r="H97" s="79">
        <v>90</v>
      </c>
      <c r="I97" s="79" t="s">
        <v>581</v>
      </c>
      <c r="J97"/>
      <c r="K97"/>
      <c r="L97"/>
      <c r="M97"/>
      <c r="N97"/>
      <c r="O97"/>
      <c r="P97"/>
      <c r="Q97"/>
      <c r="R97"/>
      <c r="S97"/>
    </row>
    <row r="98" spans="1:19">
      <c r="A98" s="79" t="s">
        <v>590</v>
      </c>
      <c r="B98" s="79" t="s">
        <v>588</v>
      </c>
      <c r="C98" s="79">
        <v>0.08</v>
      </c>
      <c r="D98" s="79">
        <v>0.59099999999999997</v>
      </c>
      <c r="E98" s="79">
        <v>0.65</v>
      </c>
      <c r="F98" s="79">
        <v>26.02</v>
      </c>
      <c r="G98" s="79">
        <v>180</v>
      </c>
      <c r="H98" s="79">
        <v>90</v>
      </c>
      <c r="I98" s="79" t="s">
        <v>583</v>
      </c>
      <c r="J98"/>
      <c r="K98"/>
      <c r="L98"/>
      <c r="M98"/>
      <c r="N98"/>
      <c r="O98"/>
      <c r="P98"/>
      <c r="Q98"/>
      <c r="R98"/>
      <c r="S98"/>
    </row>
    <row r="99" spans="1:19">
      <c r="A99" s="79" t="s">
        <v>591</v>
      </c>
      <c r="B99" s="79" t="s">
        <v>588</v>
      </c>
      <c r="C99" s="79">
        <v>0.08</v>
      </c>
      <c r="D99" s="79">
        <v>0.59099999999999997</v>
      </c>
      <c r="E99" s="79">
        <v>0.65</v>
      </c>
      <c r="F99" s="79">
        <v>78.06</v>
      </c>
      <c r="G99" s="79">
        <v>90</v>
      </c>
      <c r="H99" s="79">
        <v>90</v>
      </c>
      <c r="I99" s="79" t="s">
        <v>581</v>
      </c>
      <c r="J99"/>
      <c r="K99"/>
      <c r="L99"/>
      <c r="M99"/>
      <c r="N99"/>
      <c r="O99"/>
      <c r="P99"/>
      <c r="Q99"/>
      <c r="R99"/>
      <c r="S99"/>
    </row>
    <row r="100" spans="1:19">
      <c r="A100" s="79" t="s">
        <v>592</v>
      </c>
      <c r="B100" s="79" t="s">
        <v>588</v>
      </c>
      <c r="C100" s="79">
        <v>0.08</v>
      </c>
      <c r="D100" s="79">
        <v>0.59099999999999997</v>
      </c>
      <c r="E100" s="79">
        <v>0.65</v>
      </c>
      <c r="F100" s="79">
        <v>26.02</v>
      </c>
      <c r="G100" s="79">
        <v>0</v>
      </c>
      <c r="H100" s="79">
        <v>90</v>
      </c>
      <c r="I100" s="79" t="s">
        <v>579</v>
      </c>
      <c r="J100"/>
      <c r="K100"/>
      <c r="L100"/>
      <c r="M100"/>
      <c r="N100"/>
      <c r="O100"/>
      <c r="P100"/>
      <c r="Q100"/>
      <c r="R100"/>
      <c r="S100"/>
    </row>
    <row r="101" spans="1:19">
      <c r="A101" s="79" t="s">
        <v>593</v>
      </c>
      <c r="B101" s="79" t="s">
        <v>588</v>
      </c>
      <c r="C101" s="79">
        <v>0.08</v>
      </c>
      <c r="D101" s="79">
        <v>0.59099999999999997</v>
      </c>
      <c r="E101" s="79">
        <v>0.65</v>
      </c>
      <c r="F101" s="79">
        <v>19.510000000000002</v>
      </c>
      <c r="G101" s="79">
        <v>90</v>
      </c>
      <c r="H101" s="79">
        <v>90</v>
      </c>
      <c r="I101" s="79" t="s">
        <v>581</v>
      </c>
      <c r="J101"/>
      <c r="K101"/>
      <c r="L101"/>
      <c r="M101"/>
      <c r="N101"/>
      <c r="O101"/>
      <c r="P101"/>
      <c r="Q101"/>
      <c r="R101"/>
      <c r="S101"/>
    </row>
    <row r="102" spans="1:19">
      <c r="A102" s="79" t="s">
        <v>594</v>
      </c>
      <c r="B102" s="79" t="s">
        <v>588</v>
      </c>
      <c r="C102" s="79">
        <v>0.08</v>
      </c>
      <c r="D102" s="79">
        <v>0.59099999999999997</v>
      </c>
      <c r="E102" s="79">
        <v>0.65</v>
      </c>
      <c r="F102" s="79">
        <v>104.08</v>
      </c>
      <c r="G102" s="79">
        <v>0</v>
      </c>
      <c r="H102" s="79">
        <v>90</v>
      </c>
      <c r="I102" s="79" t="s">
        <v>579</v>
      </c>
      <c r="J102"/>
      <c r="K102"/>
      <c r="L102"/>
      <c r="M102"/>
      <c r="N102"/>
      <c r="O102"/>
      <c r="P102"/>
      <c r="Q102"/>
      <c r="R102"/>
      <c r="S102"/>
    </row>
    <row r="103" spans="1:19">
      <c r="A103" s="79" t="s">
        <v>595</v>
      </c>
      <c r="B103" s="79" t="s">
        <v>588</v>
      </c>
      <c r="C103" s="79">
        <v>0.08</v>
      </c>
      <c r="D103" s="79">
        <v>0.59099999999999997</v>
      </c>
      <c r="E103" s="79">
        <v>0.65</v>
      </c>
      <c r="F103" s="79">
        <v>52.04</v>
      </c>
      <c r="G103" s="79">
        <v>180</v>
      </c>
      <c r="H103" s="79">
        <v>90</v>
      </c>
      <c r="I103" s="79" t="s">
        <v>583</v>
      </c>
      <c r="J103"/>
      <c r="K103"/>
      <c r="L103"/>
      <c r="M103"/>
      <c r="N103"/>
      <c r="O103"/>
      <c r="P103"/>
      <c r="Q103"/>
      <c r="R103"/>
      <c r="S103"/>
    </row>
    <row r="104" spans="1:19">
      <c r="A104" s="79" t="s">
        <v>596</v>
      </c>
      <c r="B104" s="79" t="s">
        <v>588</v>
      </c>
      <c r="C104" s="79">
        <v>0.08</v>
      </c>
      <c r="D104" s="79">
        <v>0.59099999999999997</v>
      </c>
      <c r="E104" s="79">
        <v>0.65</v>
      </c>
      <c r="F104" s="79">
        <v>123.59</v>
      </c>
      <c r="G104" s="79">
        <v>0</v>
      </c>
      <c r="H104" s="79">
        <v>90</v>
      </c>
      <c r="I104" s="79" t="s">
        <v>579</v>
      </c>
      <c r="J104"/>
      <c r="K104"/>
      <c r="L104"/>
      <c r="M104"/>
      <c r="N104"/>
      <c r="O104"/>
      <c r="P104"/>
      <c r="Q104"/>
      <c r="R104"/>
      <c r="S104"/>
    </row>
    <row r="105" spans="1:19">
      <c r="A105" s="79" t="s">
        <v>597</v>
      </c>
      <c r="B105" s="79" t="s">
        <v>588</v>
      </c>
      <c r="C105" s="79">
        <v>0.08</v>
      </c>
      <c r="D105" s="79">
        <v>0.59099999999999997</v>
      </c>
      <c r="E105" s="79">
        <v>0.65</v>
      </c>
      <c r="F105" s="79">
        <v>227.67</v>
      </c>
      <c r="G105" s="79">
        <v>270</v>
      </c>
      <c r="H105" s="79">
        <v>90</v>
      </c>
      <c r="I105" s="79" t="s">
        <v>585</v>
      </c>
      <c r="J105"/>
      <c r="K105"/>
      <c r="L105"/>
      <c r="M105"/>
      <c r="N105"/>
      <c r="O105"/>
      <c r="P105"/>
      <c r="Q105"/>
      <c r="R105"/>
      <c r="S105"/>
    </row>
    <row r="106" spans="1:19">
      <c r="A106" s="79" t="s">
        <v>598</v>
      </c>
      <c r="B106" s="79" t="s">
        <v>588</v>
      </c>
      <c r="C106" s="79">
        <v>0.08</v>
      </c>
      <c r="D106" s="79">
        <v>0.59099999999999997</v>
      </c>
      <c r="E106" s="79">
        <v>0.65</v>
      </c>
      <c r="F106" s="79">
        <v>26.02</v>
      </c>
      <c r="G106" s="79">
        <v>180</v>
      </c>
      <c r="H106" s="79">
        <v>90</v>
      </c>
      <c r="I106" s="79" t="s">
        <v>583</v>
      </c>
      <c r="J106"/>
      <c r="K106"/>
      <c r="L106"/>
      <c r="M106"/>
      <c r="N106"/>
      <c r="O106"/>
      <c r="P106"/>
      <c r="Q106"/>
      <c r="R106"/>
      <c r="S106"/>
    </row>
    <row r="107" spans="1:19">
      <c r="A107" s="79" t="s">
        <v>599</v>
      </c>
      <c r="B107" s="79" t="s">
        <v>588</v>
      </c>
      <c r="C107" s="79">
        <v>0.08</v>
      </c>
      <c r="D107" s="79">
        <v>0.59099999999999997</v>
      </c>
      <c r="E107" s="79">
        <v>0.65</v>
      </c>
      <c r="F107" s="79">
        <v>32.5</v>
      </c>
      <c r="G107" s="79">
        <v>180</v>
      </c>
      <c r="H107" s="79">
        <v>90</v>
      </c>
      <c r="I107" s="79" t="s">
        <v>583</v>
      </c>
      <c r="J107"/>
      <c r="K107"/>
      <c r="L107"/>
      <c r="M107"/>
      <c r="N107"/>
      <c r="O107"/>
      <c r="P107"/>
      <c r="Q107"/>
      <c r="R107"/>
      <c r="S107"/>
    </row>
    <row r="108" spans="1:19">
      <c r="A108" s="79" t="s">
        <v>600</v>
      </c>
      <c r="B108" s="79" t="s">
        <v>588</v>
      </c>
      <c r="C108" s="79">
        <v>0.08</v>
      </c>
      <c r="D108" s="79">
        <v>0.59099999999999997</v>
      </c>
      <c r="E108" s="79">
        <v>0.65</v>
      </c>
      <c r="F108" s="79">
        <v>45.53</v>
      </c>
      <c r="G108" s="79">
        <v>0</v>
      </c>
      <c r="H108" s="79">
        <v>90</v>
      </c>
      <c r="I108" s="79" t="s">
        <v>579</v>
      </c>
      <c r="J108"/>
      <c r="K108"/>
      <c r="L108"/>
      <c r="M108"/>
      <c r="N108"/>
      <c r="O108"/>
      <c r="P108"/>
      <c r="Q108"/>
      <c r="R108"/>
      <c r="S108"/>
    </row>
    <row r="109" spans="1:19">
      <c r="A109" s="79" t="s">
        <v>601</v>
      </c>
      <c r="B109" s="79" t="s">
        <v>588</v>
      </c>
      <c r="C109" s="79">
        <v>0.08</v>
      </c>
      <c r="D109" s="79">
        <v>0.59099999999999997</v>
      </c>
      <c r="E109" s="79">
        <v>0.65</v>
      </c>
      <c r="F109" s="79">
        <v>45.53</v>
      </c>
      <c r="G109" s="79">
        <v>180</v>
      </c>
      <c r="H109" s="79">
        <v>90</v>
      </c>
      <c r="I109" s="79" t="s">
        <v>583</v>
      </c>
      <c r="J109"/>
      <c r="K109"/>
      <c r="L109"/>
      <c r="M109"/>
      <c r="N109"/>
      <c r="O109"/>
      <c r="P109"/>
      <c r="Q109"/>
      <c r="R109"/>
      <c r="S109"/>
    </row>
    <row r="110" spans="1:19">
      <c r="A110" s="79" t="s">
        <v>602</v>
      </c>
      <c r="B110" s="79" t="s">
        <v>588</v>
      </c>
      <c r="C110" s="79">
        <v>0.08</v>
      </c>
      <c r="D110" s="79">
        <v>0.59099999999999997</v>
      </c>
      <c r="E110" s="79">
        <v>0.65</v>
      </c>
      <c r="F110" s="79">
        <v>110.58</v>
      </c>
      <c r="G110" s="79">
        <v>90</v>
      </c>
      <c r="H110" s="79">
        <v>90</v>
      </c>
      <c r="I110" s="79" t="s">
        <v>581</v>
      </c>
      <c r="J110"/>
      <c r="K110"/>
      <c r="L110"/>
      <c r="M110"/>
      <c r="N110"/>
      <c r="O110"/>
      <c r="P110"/>
      <c r="Q110"/>
      <c r="R110"/>
      <c r="S110"/>
    </row>
    <row r="111" spans="1:19">
      <c r="A111" s="79" t="s">
        <v>603</v>
      </c>
      <c r="B111" s="79" t="s">
        <v>588</v>
      </c>
      <c r="C111" s="79">
        <v>0.08</v>
      </c>
      <c r="D111" s="79">
        <v>0.59099999999999997</v>
      </c>
      <c r="E111" s="79">
        <v>0.65</v>
      </c>
      <c r="F111" s="79">
        <v>39.03</v>
      </c>
      <c r="G111" s="79">
        <v>0</v>
      </c>
      <c r="H111" s="79">
        <v>90</v>
      </c>
      <c r="I111" s="79" t="s">
        <v>579</v>
      </c>
      <c r="J111"/>
      <c r="K111"/>
      <c r="L111"/>
      <c r="M111"/>
      <c r="N111"/>
      <c r="O111"/>
      <c r="P111"/>
      <c r="Q111"/>
      <c r="R111"/>
      <c r="S111"/>
    </row>
    <row r="112" spans="1:19">
      <c r="A112" s="79" t="s">
        <v>604</v>
      </c>
      <c r="B112" s="79" t="s">
        <v>588</v>
      </c>
      <c r="C112" s="79">
        <v>0.08</v>
      </c>
      <c r="D112" s="79">
        <v>0.59099999999999997</v>
      </c>
      <c r="E112" s="79">
        <v>0.65</v>
      </c>
      <c r="F112" s="79">
        <v>26.02</v>
      </c>
      <c r="G112" s="79">
        <v>90</v>
      </c>
      <c r="H112" s="79">
        <v>90</v>
      </c>
      <c r="I112" s="79" t="s">
        <v>581</v>
      </c>
      <c r="J112"/>
      <c r="K112"/>
      <c r="L112"/>
      <c r="M112"/>
      <c r="N112"/>
      <c r="O112"/>
      <c r="P112"/>
      <c r="Q112"/>
      <c r="R112"/>
      <c r="S112"/>
    </row>
    <row r="113" spans="1:19">
      <c r="A113" s="79" t="s">
        <v>605</v>
      </c>
      <c r="B113" s="79" t="s">
        <v>588</v>
      </c>
      <c r="C113" s="79">
        <v>0.08</v>
      </c>
      <c r="D113" s="79">
        <v>0.59099999999999997</v>
      </c>
      <c r="E113" s="79">
        <v>0.65</v>
      </c>
      <c r="F113" s="79">
        <v>130.1</v>
      </c>
      <c r="G113" s="79">
        <v>90</v>
      </c>
      <c r="H113" s="79">
        <v>90</v>
      </c>
      <c r="I113" s="79" t="s">
        <v>581</v>
      </c>
      <c r="J113"/>
      <c r="K113"/>
      <c r="L113"/>
      <c r="M113"/>
      <c r="N113"/>
      <c r="O113"/>
      <c r="P113"/>
      <c r="Q113"/>
      <c r="R113"/>
      <c r="S113"/>
    </row>
    <row r="114" spans="1:19">
      <c r="A114" s="79" t="s">
        <v>606</v>
      </c>
      <c r="B114" s="79" t="s">
        <v>588</v>
      </c>
      <c r="C114" s="79">
        <v>0.08</v>
      </c>
      <c r="D114" s="79">
        <v>0.59099999999999997</v>
      </c>
      <c r="E114" s="79">
        <v>0.65</v>
      </c>
      <c r="F114" s="79">
        <v>39.03</v>
      </c>
      <c r="G114" s="79">
        <v>0</v>
      </c>
      <c r="H114" s="79">
        <v>90</v>
      </c>
      <c r="I114" s="79" t="s">
        <v>579</v>
      </c>
      <c r="J114"/>
      <c r="K114"/>
      <c r="L114"/>
      <c r="M114"/>
      <c r="N114"/>
      <c r="O114"/>
      <c r="P114"/>
      <c r="Q114"/>
      <c r="R114"/>
      <c r="S114"/>
    </row>
    <row r="115" spans="1:19">
      <c r="A115" s="79" t="s">
        <v>607</v>
      </c>
      <c r="B115" s="79" t="s">
        <v>588</v>
      </c>
      <c r="C115" s="79">
        <v>0.08</v>
      </c>
      <c r="D115" s="79">
        <v>0.59099999999999997</v>
      </c>
      <c r="E115" s="79">
        <v>0.65</v>
      </c>
      <c r="F115" s="79">
        <v>97.57</v>
      </c>
      <c r="G115" s="79">
        <v>0</v>
      </c>
      <c r="H115" s="79">
        <v>90</v>
      </c>
      <c r="I115" s="79" t="s">
        <v>579</v>
      </c>
      <c r="J115"/>
      <c r="K115"/>
      <c r="L115"/>
      <c r="M115"/>
      <c r="N115"/>
      <c r="O115"/>
      <c r="P115"/>
      <c r="Q115"/>
      <c r="R115"/>
      <c r="S115"/>
    </row>
    <row r="116" spans="1:19">
      <c r="A116" s="79" t="s">
        <v>608</v>
      </c>
      <c r="B116" s="79" t="s">
        <v>588</v>
      </c>
      <c r="C116" s="79">
        <v>0.08</v>
      </c>
      <c r="D116" s="79">
        <v>0.59099999999999997</v>
      </c>
      <c r="E116" s="79">
        <v>0.65</v>
      </c>
      <c r="F116" s="79">
        <v>26.02</v>
      </c>
      <c r="G116" s="79">
        <v>0</v>
      </c>
      <c r="H116" s="79">
        <v>90</v>
      </c>
      <c r="I116" s="79" t="s">
        <v>579</v>
      </c>
      <c r="J116"/>
      <c r="K116"/>
      <c r="L116"/>
      <c r="M116"/>
      <c r="N116"/>
      <c r="O116"/>
      <c r="P116"/>
      <c r="Q116"/>
      <c r="R116"/>
      <c r="S116"/>
    </row>
    <row r="117" spans="1:19">
      <c r="A117" s="79" t="s">
        <v>609</v>
      </c>
      <c r="B117" s="79" t="s">
        <v>588</v>
      </c>
      <c r="C117" s="79">
        <v>0.08</v>
      </c>
      <c r="D117" s="79">
        <v>0.59099999999999997</v>
      </c>
      <c r="E117" s="79">
        <v>0.65</v>
      </c>
      <c r="F117" s="79">
        <v>19.510000000000002</v>
      </c>
      <c r="G117" s="79">
        <v>270</v>
      </c>
      <c r="H117" s="79">
        <v>90</v>
      </c>
      <c r="I117" s="79" t="s">
        <v>585</v>
      </c>
      <c r="J117"/>
      <c r="K117"/>
      <c r="L117"/>
      <c r="M117"/>
      <c r="N117"/>
      <c r="O117"/>
      <c r="P117"/>
      <c r="Q117"/>
      <c r="R117"/>
      <c r="S117"/>
    </row>
    <row r="118" spans="1:19">
      <c r="A118" s="79" t="s">
        <v>610</v>
      </c>
      <c r="B118" s="79" t="s">
        <v>588</v>
      </c>
      <c r="C118" s="79">
        <v>0.08</v>
      </c>
      <c r="D118" s="79">
        <v>0.59099999999999997</v>
      </c>
      <c r="E118" s="79">
        <v>0.65</v>
      </c>
      <c r="F118" s="79">
        <v>117.09</v>
      </c>
      <c r="G118" s="79">
        <v>270</v>
      </c>
      <c r="H118" s="79">
        <v>90</v>
      </c>
      <c r="I118" s="79" t="s">
        <v>585</v>
      </c>
      <c r="J118"/>
      <c r="K118"/>
      <c r="L118"/>
      <c r="M118"/>
      <c r="N118"/>
      <c r="O118"/>
      <c r="P118"/>
      <c r="Q118"/>
      <c r="R118"/>
      <c r="S118"/>
    </row>
    <row r="119" spans="1:19">
      <c r="A119" s="79" t="s">
        <v>611</v>
      </c>
      <c r="B119" s="79" t="s">
        <v>588</v>
      </c>
      <c r="C119" s="79">
        <v>0.08</v>
      </c>
      <c r="D119" s="79">
        <v>0.59099999999999997</v>
      </c>
      <c r="E119" s="79">
        <v>0.65</v>
      </c>
      <c r="F119" s="79">
        <v>123.59</v>
      </c>
      <c r="G119" s="79">
        <v>180</v>
      </c>
      <c r="H119" s="79">
        <v>90</v>
      </c>
      <c r="I119" s="79" t="s">
        <v>583</v>
      </c>
      <c r="J119"/>
      <c r="K119"/>
      <c r="L119"/>
      <c r="M119"/>
      <c r="N119"/>
      <c r="O119"/>
      <c r="P119"/>
      <c r="Q119"/>
      <c r="R119"/>
      <c r="S119"/>
    </row>
    <row r="120" spans="1:19">
      <c r="A120" s="79" t="s">
        <v>612</v>
      </c>
      <c r="B120" s="79" t="s">
        <v>588</v>
      </c>
      <c r="C120" s="79">
        <v>0.08</v>
      </c>
      <c r="D120" s="79">
        <v>0.59099999999999997</v>
      </c>
      <c r="E120" s="79">
        <v>0.65</v>
      </c>
      <c r="F120" s="79">
        <v>91.09</v>
      </c>
      <c r="G120" s="79">
        <v>270</v>
      </c>
      <c r="H120" s="79">
        <v>90</v>
      </c>
      <c r="I120" s="79" t="s">
        <v>585</v>
      </c>
      <c r="J120"/>
      <c r="K120"/>
      <c r="L120"/>
      <c r="M120"/>
      <c r="N120"/>
      <c r="O120"/>
      <c r="P120"/>
      <c r="Q120"/>
      <c r="R120"/>
      <c r="S120"/>
    </row>
    <row r="121" spans="1:19">
      <c r="A121" s="79" t="s">
        <v>613</v>
      </c>
      <c r="B121" s="79" t="s">
        <v>588</v>
      </c>
      <c r="C121" s="79">
        <v>0.08</v>
      </c>
      <c r="D121" s="79">
        <v>0.59099999999999997</v>
      </c>
      <c r="E121" s="79">
        <v>0.65</v>
      </c>
      <c r="F121" s="79">
        <v>45.53</v>
      </c>
      <c r="G121" s="79">
        <v>0</v>
      </c>
      <c r="H121" s="79">
        <v>90</v>
      </c>
      <c r="I121" s="79" t="s">
        <v>579</v>
      </c>
      <c r="J121"/>
      <c r="K121"/>
      <c r="L121"/>
      <c r="M121"/>
      <c r="N121"/>
      <c r="O121"/>
      <c r="P121"/>
      <c r="Q121"/>
      <c r="R121"/>
      <c r="S121"/>
    </row>
    <row r="122" spans="1:19">
      <c r="A122" s="79" t="s">
        <v>614</v>
      </c>
      <c r="B122" s="79" t="s">
        <v>588</v>
      </c>
      <c r="C122" s="79">
        <v>0.08</v>
      </c>
      <c r="D122" s="79">
        <v>0.59099999999999997</v>
      </c>
      <c r="E122" s="79">
        <v>0.65</v>
      </c>
      <c r="F122" s="79">
        <v>45.53</v>
      </c>
      <c r="G122" s="79">
        <v>180</v>
      </c>
      <c r="H122" s="79">
        <v>90</v>
      </c>
      <c r="I122" s="79" t="s">
        <v>583</v>
      </c>
      <c r="J122"/>
      <c r="K122"/>
      <c r="L122"/>
      <c r="M122"/>
      <c r="N122"/>
      <c r="O122"/>
      <c r="P122"/>
      <c r="Q122"/>
      <c r="R122"/>
      <c r="S122"/>
    </row>
    <row r="123" spans="1:19">
      <c r="A123" s="79" t="s">
        <v>615</v>
      </c>
      <c r="B123" s="79" t="s">
        <v>588</v>
      </c>
      <c r="C123" s="79">
        <v>0.08</v>
      </c>
      <c r="D123" s="79">
        <v>0.59099999999999997</v>
      </c>
      <c r="E123" s="79">
        <v>0.65</v>
      </c>
      <c r="F123" s="79">
        <v>52.04</v>
      </c>
      <c r="G123" s="79">
        <v>0</v>
      </c>
      <c r="H123" s="79">
        <v>90</v>
      </c>
      <c r="I123" s="79" t="s">
        <v>579</v>
      </c>
      <c r="J123"/>
      <c r="K123"/>
      <c r="L123"/>
      <c r="M123"/>
      <c r="N123"/>
      <c r="O123"/>
      <c r="P123"/>
      <c r="Q123"/>
      <c r="R123"/>
      <c r="S123"/>
    </row>
    <row r="124" spans="1:19">
      <c r="A124" s="79" t="s">
        <v>616</v>
      </c>
      <c r="B124" s="79" t="s">
        <v>588</v>
      </c>
      <c r="C124" s="79">
        <v>0.08</v>
      </c>
      <c r="D124" s="79">
        <v>0.59099999999999997</v>
      </c>
      <c r="E124" s="79">
        <v>0.65</v>
      </c>
      <c r="F124" s="79">
        <v>130.1</v>
      </c>
      <c r="G124" s="79">
        <v>180</v>
      </c>
      <c r="H124" s="79">
        <v>90</v>
      </c>
      <c r="I124" s="79" t="s">
        <v>583</v>
      </c>
      <c r="J124"/>
      <c r="K124"/>
      <c r="L124"/>
      <c r="M124"/>
      <c r="N124"/>
      <c r="O124"/>
      <c r="P124"/>
      <c r="Q124"/>
      <c r="R124"/>
      <c r="S124"/>
    </row>
    <row r="125" spans="1:19">
      <c r="A125" s="79" t="s">
        <v>617</v>
      </c>
      <c r="B125" s="79" t="s">
        <v>588</v>
      </c>
      <c r="C125" s="79">
        <v>0.08</v>
      </c>
      <c r="D125" s="79">
        <v>0.59099999999999997</v>
      </c>
      <c r="E125" s="79">
        <v>0.65</v>
      </c>
      <c r="F125" s="79">
        <v>195.15</v>
      </c>
      <c r="G125" s="79">
        <v>180</v>
      </c>
      <c r="H125" s="79">
        <v>90</v>
      </c>
      <c r="I125" s="79" t="s">
        <v>583</v>
      </c>
      <c r="J125"/>
      <c r="K125"/>
      <c r="L125"/>
      <c r="M125"/>
      <c r="N125"/>
      <c r="O125"/>
      <c r="P125"/>
      <c r="Q125"/>
      <c r="R125"/>
      <c r="S125"/>
    </row>
    <row r="126" spans="1:19">
      <c r="A126" s="79" t="s">
        <v>618</v>
      </c>
      <c r="B126" s="79" t="s">
        <v>588</v>
      </c>
      <c r="C126" s="79">
        <v>0.08</v>
      </c>
      <c r="D126" s="79">
        <v>0.59099999999999997</v>
      </c>
      <c r="E126" s="79">
        <v>0.65</v>
      </c>
      <c r="F126" s="79">
        <v>19.510000000000002</v>
      </c>
      <c r="G126" s="79">
        <v>90</v>
      </c>
      <c r="H126" s="79">
        <v>90</v>
      </c>
      <c r="I126" s="79" t="s">
        <v>581</v>
      </c>
      <c r="J126"/>
      <c r="K126"/>
      <c r="L126"/>
      <c r="M126"/>
      <c r="N126"/>
      <c r="O126"/>
      <c r="P126"/>
      <c r="Q126"/>
      <c r="R126"/>
      <c r="S126"/>
    </row>
    <row r="127" spans="1:19">
      <c r="A127" s="79" t="s">
        <v>619</v>
      </c>
      <c r="B127" s="79" t="s">
        <v>588</v>
      </c>
      <c r="C127" s="79">
        <v>0.08</v>
      </c>
      <c r="D127" s="79">
        <v>0.59099999999999997</v>
      </c>
      <c r="E127" s="79">
        <v>0.65</v>
      </c>
      <c r="F127" s="79">
        <v>32.520000000000003</v>
      </c>
      <c r="G127" s="79">
        <v>180</v>
      </c>
      <c r="H127" s="79">
        <v>90</v>
      </c>
      <c r="I127" s="79" t="s">
        <v>583</v>
      </c>
      <c r="J127"/>
      <c r="K127"/>
      <c r="L127"/>
      <c r="M127"/>
      <c r="N127"/>
      <c r="O127"/>
      <c r="P127"/>
      <c r="Q127"/>
      <c r="R127"/>
      <c r="S127"/>
    </row>
    <row r="128" spans="1:19">
      <c r="A128" s="79" t="s">
        <v>620</v>
      </c>
      <c r="B128" s="79" t="s">
        <v>588</v>
      </c>
      <c r="C128" s="79">
        <v>0.08</v>
      </c>
      <c r="D128" s="79">
        <v>0.59099999999999997</v>
      </c>
      <c r="E128" s="79">
        <v>0.65</v>
      </c>
      <c r="F128" s="79">
        <v>188.66</v>
      </c>
      <c r="G128" s="79">
        <v>90</v>
      </c>
      <c r="H128" s="79">
        <v>90</v>
      </c>
      <c r="I128" s="79" t="s">
        <v>581</v>
      </c>
      <c r="J128"/>
      <c r="K128"/>
      <c r="L128"/>
      <c r="M128"/>
      <c r="N128"/>
      <c r="O128"/>
      <c r="P128"/>
      <c r="Q128"/>
      <c r="R128"/>
      <c r="S128"/>
    </row>
    <row r="129" spans="1:19">
      <c r="A129" s="79" t="s">
        <v>621</v>
      </c>
      <c r="B129" s="79" t="s">
        <v>588</v>
      </c>
      <c r="C129" s="79">
        <v>0.08</v>
      </c>
      <c r="D129" s="79">
        <v>0.59099999999999997</v>
      </c>
      <c r="E129" s="79">
        <v>0.65</v>
      </c>
      <c r="F129" s="79">
        <v>32.520000000000003</v>
      </c>
      <c r="G129" s="79">
        <v>0</v>
      </c>
      <c r="H129" s="79">
        <v>90</v>
      </c>
      <c r="I129" s="79" t="s">
        <v>579</v>
      </c>
      <c r="J129"/>
      <c r="K129"/>
      <c r="L129"/>
      <c r="M129"/>
      <c r="N129"/>
      <c r="O129"/>
      <c r="P129"/>
      <c r="Q129"/>
      <c r="R129"/>
      <c r="S129"/>
    </row>
    <row r="130" spans="1:19">
      <c r="A130" s="79" t="s">
        <v>622</v>
      </c>
      <c r="B130" s="79" t="s">
        <v>588</v>
      </c>
      <c r="C130" s="79">
        <v>0.08</v>
      </c>
      <c r="D130" s="79">
        <v>0.59099999999999997</v>
      </c>
      <c r="E130" s="79">
        <v>0.65</v>
      </c>
      <c r="F130" s="79">
        <v>19.510000000000002</v>
      </c>
      <c r="G130" s="79">
        <v>90</v>
      </c>
      <c r="H130" s="79">
        <v>90</v>
      </c>
      <c r="I130" s="79" t="s">
        <v>581</v>
      </c>
      <c r="J130"/>
      <c r="K130"/>
      <c r="L130"/>
      <c r="M130"/>
      <c r="N130"/>
      <c r="O130"/>
      <c r="P130"/>
      <c r="Q130"/>
      <c r="R130"/>
      <c r="S130"/>
    </row>
    <row r="131" spans="1:19">
      <c r="A131" s="79" t="s">
        <v>623</v>
      </c>
      <c r="B131" s="79" t="s">
        <v>588</v>
      </c>
      <c r="C131" s="79">
        <v>0.08</v>
      </c>
      <c r="D131" s="79">
        <v>0.59099999999999997</v>
      </c>
      <c r="E131" s="79">
        <v>0.65</v>
      </c>
      <c r="F131" s="79">
        <v>195.15</v>
      </c>
      <c r="G131" s="79">
        <v>0</v>
      </c>
      <c r="H131" s="79">
        <v>90</v>
      </c>
      <c r="I131" s="79" t="s">
        <v>579</v>
      </c>
      <c r="J131"/>
      <c r="K131"/>
      <c r="L131"/>
      <c r="M131"/>
      <c r="N131"/>
      <c r="O131"/>
      <c r="P131"/>
      <c r="Q131"/>
      <c r="R131"/>
      <c r="S131"/>
    </row>
    <row r="132" spans="1:19">
      <c r="A132" s="79" t="s">
        <v>624</v>
      </c>
      <c r="B132" s="79" t="s">
        <v>588</v>
      </c>
      <c r="C132" s="79">
        <v>0.08</v>
      </c>
      <c r="D132" s="79">
        <v>0.59099999999999997</v>
      </c>
      <c r="E132" s="79">
        <v>0.65</v>
      </c>
      <c r="F132" s="79">
        <v>26.02</v>
      </c>
      <c r="G132" s="79">
        <v>180</v>
      </c>
      <c r="H132" s="79">
        <v>90</v>
      </c>
      <c r="I132" s="79" t="s">
        <v>583</v>
      </c>
      <c r="J132"/>
      <c r="K132"/>
      <c r="L132"/>
      <c r="M132"/>
      <c r="N132"/>
      <c r="O132"/>
      <c r="P132"/>
      <c r="Q132"/>
      <c r="R132"/>
      <c r="S132"/>
    </row>
    <row r="133" spans="1:19">
      <c r="A133" s="79" t="s">
        <v>625</v>
      </c>
      <c r="B133" s="79" t="s">
        <v>588</v>
      </c>
      <c r="C133" s="79">
        <v>0.08</v>
      </c>
      <c r="D133" s="79">
        <v>0.59099999999999997</v>
      </c>
      <c r="E133" s="79">
        <v>0.65</v>
      </c>
      <c r="F133" s="79">
        <v>19.510000000000002</v>
      </c>
      <c r="G133" s="79">
        <v>270</v>
      </c>
      <c r="H133" s="79">
        <v>90</v>
      </c>
      <c r="I133" s="79" t="s">
        <v>585</v>
      </c>
      <c r="J133"/>
      <c r="K133"/>
      <c r="L133"/>
      <c r="M133"/>
      <c r="N133"/>
      <c r="O133"/>
      <c r="P133"/>
      <c r="Q133"/>
      <c r="R133"/>
      <c r="S133"/>
    </row>
    <row r="134" spans="1:19">
      <c r="A134" s="79" t="s">
        <v>626</v>
      </c>
      <c r="B134" s="79" t="s">
        <v>588</v>
      </c>
      <c r="C134" s="79">
        <v>0.08</v>
      </c>
      <c r="D134" s="79">
        <v>0.59099999999999997</v>
      </c>
      <c r="E134" s="79">
        <v>0.65</v>
      </c>
      <c r="F134" s="79">
        <v>188.66</v>
      </c>
      <c r="G134" s="79">
        <v>270</v>
      </c>
      <c r="H134" s="79">
        <v>90</v>
      </c>
      <c r="I134" s="79" t="s">
        <v>585</v>
      </c>
      <c r="J134"/>
      <c r="K134"/>
      <c r="L134"/>
      <c r="M134"/>
      <c r="N134"/>
      <c r="O134"/>
      <c r="P134"/>
      <c r="Q134"/>
      <c r="R134"/>
      <c r="S134"/>
    </row>
    <row r="135" spans="1:19">
      <c r="A135" s="79" t="s">
        <v>627</v>
      </c>
      <c r="B135" s="79" t="s">
        <v>588</v>
      </c>
      <c r="C135" s="79">
        <v>0.08</v>
      </c>
      <c r="D135" s="79">
        <v>0.59099999999999997</v>
      </c>
      <c r="E135" s="79">
        <v>0.65</v>
      </c>
      <c r="F135" s="79">
        <v>26.02</v>
      </c>
      <c r="G135" s="79">
        <v>0</v>
      </c>
      <c r="H135" s="79">
        <v>90</v>
      </c>
      <c r="I135" s="79" t="s">
        <v>579</v>
      </c>
      <c r="J135"/>
      <c r="K135"/>
      <c r="L135"/>
      <c r="M135"/>
      <c r="N135"/>
      <c r="O135"/>
      <c r="P135"/>
      <c r="Q135"/>
      <c r="R135"/>
      <c r="S135"/>
    </row>
    <row r="136" spans="1:19">
      <c r="A136" s="79" t="s">
        <v>628</v>
      </c>
      <c r="B136" s="79" t="s">
        <v>588</v>
      </c>
      <c r="C136" s="79">
        <v>0.08</v>
      </c>
      <c r="D136" s="79">
        <v>0.59099999999999997</v>
      </c>
      <c r="E136" s="79">
        <v>0.65</v>
      </c>
      <c r="F136" s="79">
        <v>19.510000000000002</v>
      </c>
      <c r="G136" s="79">
        <v>270</v>
      </c>
      <c r="H136" s="79">
        <v>90</v>
      </c>
      <c r="I136" s="79" t="s">
        <v>585</v>
      </c>
      <c r="J136"/>
      <c r="K136"/>
      <c r="L136"/>
      <c r="M136"/>
      <c r="N136"/>
      <c r="O136"/>
      <c r="P136"/>
      <c r="Q136"/>
      <c r="R136"/>
      <c r="S136"/>
    </row>
    <row r="137" spans="1:19">
      <c r="A137" s="79" t="s">
        <v>629</v>
      </c>
      <c r="B137" s="79" t="s">
        <v>588</v>
      </c>
      <c r="C137" s="79">
        <v>0.08</v>
      </c>
      <c r="D137" s="79">
        <v>0.59099999999999997</v>
      </c>
      <c r="E137" s="79">
        <v>0.65</v>
      </c>
      <c r="F137" s="79">
        <v>45.53</v>
      </c>
      <c r="G137" s="79">
        <v>180</v>
      </c>
      <c r="H137" s="79">
        <v>90</v>
      </c>
      <c r="I137" s="79" t="s">
        <v>583</v>
      </c>
      <c r="J137"/>
      <c r="K137"/>
      <c r="L137"/>
      <c r="M137"/>
      <c r="N137"/>
      <c r="O137"/>
      <c r="P137"/>
      <c r="Q137"/>
      <c r="R137"/>
      <c r="S137"/>
    </row>
    <row r="138" spans="1:19">
      <c r="A138" s="79" t="s">
        <v>630</v>
      </c>
      <c r="B138" s="79" t="s">
        <v>588</v>
      </c>
      <c r="C138" s="79">
        <v>0.08</v>
      </c>
      <c r="D138" s="79">
        <v>0.59099999999999997</v>
      </c>
      <c r="E138" s="79">
        <v>0.65</v>
      </c>
      <c r="F138" s="79">
        <v>45.53</v>
      </c>
      <c r="G138" s="79">
        <v>0</v>
      </c>
      <c r="H138" s="79">
        <v>90</v>
      </c>
      <c r="I138" s="79" t="s">
        <v>579</v>
      </c>
      <c r="J138"/>
      <c r="K138"/>
      <c r="L138"/>
      <c r="M138"/>
      <c r="N138"/>
      <c r="O138"/>
      <c r="P138"/>
      <c r="Q138"/>
      <c r="R138"/>
      <c r="S138"/>
    </row>
    <row r="139" spans="1:19">
      <c r="A139" s="79" t="s">
        <v>631</v>
      </c>
      <c r="B139" s="79" t="s">
        <v>588</v>
      </c>
      <c r="C139" s="79">
        <v>0.08</v>
      </c>
      <c r="D139" s="79">
        <v>0.59099999999999997</v>
      </c>
      <c r="E139" s="79">
        <v>0.65</v>
      </c>
      <c r="F139" s="79">
        <v>195.15</v>
      </c>
      <c r="G139" s="79">
        <v>180</v>
      </c>
      <c r="H139" s="79">
        <v>90</v>
      </c>
      <c r="I139" s="79" t="s">
        <v>583</v>
      </c>
      <c r="J139"/>
      <c r="K139"/>
      <c r="L139"/>
      <c r="M139"/>
      <c r="N139"/>
      <c r="O139"/>
      <c r="P139"/>
      <c r="Q139"/>
      <c r="R139"/>
      <c r="S139"/>
    </row>
    <row r="140" spans="1:19">
      <c r="A140" s="79" t="s">
        <v>632</v>
      </c>
      <c r="B140" s="79" t="s">
        <v>588</v>
      </c>
      <c r="C140" s="79">
        <v>0.08</v>
      </c>
      <c r="D140" s="79">
        <v>0.59099999999999997</v>
      </c>
      <c r="E140" s="79">
        <v>0.65</v>
      </c>
      <c r="F140" s="79">
        <v>19.510000000000002</v>
      </c>
      <c r="G140" s="79">
        <v>90</v>
      </c>
      <c r="H140" s="79">
        <v>90</v>
      </c>
      <c r="I140" s="79" t="s">
        <v>581</v>
      </c>
      <c r="J140"/>
      <c r="K140"/>
      <c r="L140"/>
      <c r="M140"/>
      <c r="N140"/>
      <c r="O140"/>
      <c r="P140"/>
      <c r="Q140"/>
      <c r="R140"/>
      <c r="S140"/>
    </row>
    <row r="141" spans="1:19">
      <c r="A141" s="79" t="s">
        <v>633</v>
      </c>
      <c r="B141" s="79" t="s">
        <v>588</v>
      </c>
      <c r="C141" s="79">
        <v>0.08</v>
      </c>
      <c r="D141" s="79">
        <v>0.59099999999999997</v>
      </c>
      <c r="E141" s="79">
        <v>0.65</v>
      </c>
      <c r="F141" s="79">
        <v>32.520000000000003</v>
      </c>
      <c r="G141" s="79">
        <v>180</v>
      </c>
      <c r="H141" s="79">
        <v>90</v>
      </c>
      <c r="I141" s="79" t="s">
        <v>583</v>
      </c>
      <c r="J141"/>
      <c r="K141"/>
      <c r="L141"/>
      <c r="M141"/>
      <c r="N141"/>
      <c r="O141"/>
      <c r="P141"/>
      <c r="Q141"/>
      <c r="R141"/>
      <c r="S141"/>
    </row>
    <row r="142" spans="1:19">
      <c r="A142" s="79" t="s">
        <v>634</v>
      </c>
      <c r="B142" s="79" t="s">
        <v>588</v>
      </c>
      <c r="C142" s="79">
        <v>0.08</v>
      </c>
      <c r="D142" s="79">
        <v>0.59099999999999997</v>
      </c>
      <c r="E142" s="79">
        <v>0.65</v>
      </c>
      <c r="F142" s="79">
        <v>188.66</v>
      </c>
      <c r="G142" s="79">
        <v>90</v>
      </c>
      <c r="H142" s="79">
        <v>90</v>
      </c>
      <c r="I142" s="79" t="s">
        <v>581</v>
      </c>
      <c r="J142"/>
      <c r="K142"/>
      <c r="L142"/>
      <c r="M142"/>
      <c r="N142"/>
      <c r="O142"/>
      <c r="P142"/>
      <c r="Q142"/>
      <c r="R142"/>
      <c r="S142"/>
    </row>
    <row r="143" spans="1:19">
      <c r="A143" s="79" t="s">
        <v>635</v>
      </c>
      <c r="B143" s="79" t="s">
        <v>588</v>
      </c>
      <c r="C143" s="79">
        <v>0.08</v>
      </c>
      <c r="D143" s="79">
        <v>0.59099999999999997</v>
      </c>
      <c r="E143" s="79">
        <v>0.65</v>
      </c>
      <c r="F143" s="79">
        <v>32.520000000000003</v>
      </c>
      <c r="G143" s="79">
        <v>0</v>
      </c>
      <c r="H143" s="79">
        <v>90</v>
      </c>
      <c r="I143" s="79" t="s">
        <v>579</v>
      </c>
      <c r="J143"/>
      <c r="K143"/>
      <c r="L143"/>
      <c r="M143"/>
      <c r="N143"/>
      <c r="O143"/>
      <c r="P143"/>
      <c r="Q143"/>
      <c r="R143"/>
      <c r="S143"/>
    </row>
    <row r="144" spans="1:19">
      <c r="A144" s="79" t="s">
        <v>636</v>
      </c>
      <c r="B144" s="79" t="s">
        <v>588</v>
      </c>
      <c r="C144" s="79">
        <v>0.08</v>
      </c>
      <c r="D144" s="79">
        <v>0.59099999999999997</v>
      </c>
      <c r="E144" s="79">
        <v>0.65</v>
      </c>
      <c r="F144" s="79">
        <v>19.510000000000002</v>
      </c>
      <c r="G144" s="79">
        <v>90</v>
      </c>
      <c r="H144" s="79">
        <v>90</v>
      </c>
      <c r="I144" s="79" t="s">
        <v>581</v>
      </c>
      <c r="J144"/>
      <c r="K144"/>
      <c r="L144"/>
      <c r="M144"/>
      <c r="N144"/>
      <c r="O144"/>
      <c r="P144"/>
      <c r="Q144"/>
      <c r="R144"/>
      <c r="S144"/>
    </row>
    <row r="145" spans="1:19">
      <c r="A145" s="79" t="s">
        <v>637</v>
      </c>
      <c r="B145" s="79" t="s">
        <v>588</v>
      </c>
      <c r="C145" s="79">
        <v>0.08</v>
      </c>
      <c r="D145" s="79">
        <v>0.59099999999999997</v>
      </c>
      <c r="E145" s="79">
        <v>0.65</v>
      </c>
      <c r="F145" s="79">
        <v>195.15</v>
      </c>
      <c r="G145" s="79">
        <v>0</v>
      </c>
      <c r="H145" s="79">
        <v>90</v>
      </c>
      <c r="I145" s="79" t="s">
        <v>579</v>
      </c>
      <c r="J145"/>
      <c r="K145"/>
      <c r="L145"/>
      <c r="M145"/>
      <c r="N145"/>
      <c r="O145"/>
      <c r="P145"/>
      <c r="Q145"/>
      <c r="R145"/>
      <c r="S145"/>
    </row>
    <row r="146" spans="1:19">
      <c r="A146" s="79" t="s">
        <v>638</v>
      </c>
      <c r="B146" s="79" t="s">
        <v>588</v>
      </c>
      <c r="C146" s="79">
        <v>0.08</v>
      </c>
      <c r="D146" s="79">
        <v>0.59099999999999997</v>
      </c>
      <c r="E146" s="79">
        <v>0.65</v>
      </c>
      <c r="F146" s="79">
        <v>26.02</v>
      </c>
      <c r="G146" s="79">
        <v>180</v>
      </c>
      <c r="H146" s="79">
        <v>90</v>
      </c>
      <c r="I146" s="79" t="s">
        <v>583</v>
      </c>
      <c r="J146"/>
      <c r="K146"/>
      <c r="L146"/>
      <c r="M146"/>
      <c r="N146"/>
      <c r="O146"/>
      <c r="P146"/>
      <c r="Q146"/>
      <c r="R146"/>
      <c r="S146"/>
    </row>
    <row r="147" spans="1:19">
      <c r="A147" s="79" t="s">
        <v>639</v>
      </c>
      <c r="B147" s="79" t="s">
        <v>588</v>
      </c>
      <c r="C147" s="79">
        <v>0.08</v>
      </c>
      <c r="D147" s="79">
        <v>0.59099999999999997</v>
      </c>
      <c r="E147" s="79">
        <v>0.65</v>
      </c>
      <c r="F147" s="79">
        <v>19.510000000000002</v>
      </c>
      <c r="G147" s="79">
        <v>270</v>
      </c>
      <c r="H147" s="79">
        <v>90</v>
      </c>
      <c r="I147" s="79" t="s">
        <v>585</v>
      </c>
      <c r="J147"/>
      <c r="K147"/>
      <c r="L147"/>
      <c r="M147"/>
      <c r="N147"/>
      <c r="O147"/>
      <c r="P147"/>
      <c r="Q147"/>
      <c r="R147"/>
      <c r="S147"/>
    </row>
    <row r="148" spans="1:19">
      <c r="A148" s="79" t="s">
        <v>640</v>
      </c>
      <c r="B148" s="79" t="s">
        <v>588</v>
      </c>
      <c r="C148" s="79">
        <v>0.08</v>
      </c>
      <c r="D148" s="79">
        <v>0.59099999999999997</v>
      </c>
      <c r="E148" s="79">
        <v>0.65</v>
      </c>
      <c r="F148" s="79">
        <v>188.66</v>
      </c>
      <c r="G148" s="79">
        <v>270</v>
      </c>
      <c r="H148" s="79">
        <v>90</v>
      </c>
      <c r="I148" s="79" t="s">
        <v>585</v>
      </c>
      <c r="J148"/>
      <c r="K148"/>
      <c r="L148"/>
      <c r="M148"/>
      <c r="N148"/>
      <c r="O148"/>
      <c r="P148"/>
      <c r="Q148"/>
      <c r="R148"/>
      <c r="S148"/>
    </row>
    <row r="149" spans="1:19">
      <c r="A149" s="79" t="s">
        <v>641</v>
      </c>
      <c r="B149" s="79" t="s">
        <v>588</v>
      </c>
      <c r="C149" s="79">
        <v>0.08</v>
      </c>
      <c r="D149" s="79">
        <v>0.59099999999999997</v>
      </c>
      <c r="E149" s="79">
        <v>0.65</v>
      </c>
      <c r="F149" s="79">
        <v>26.02</v>
      </c>
      <c r="G149" s="79">
        <v>0</v>
      </c>
      <c r="H149" s="79">
        <v>90</v>
      </c>
      <c r="I149" s="79" t="s">
        <v>579</v>
      </c>
      <c r="J149"/>
      <c r="K149"/>
      <c r="L149"/>
      <c r="M149"/>
      <c r="N149"/>
      <c r="O149"/>
      <c r="P149"/>
      <c r="Q149"/>
      <c r="R149"/>
      <c r="S149"/>
    </row>
    <row r="150" spans="1:19">
      <c r="A150" s="79" t="s">
        <v>642</v>
      </c>
      <c r="B150" s="79" t="s">
        <v>588</v>
      </c>
      <c r="C150" s="79">
        <v>0.08</v>
      </c>
      <c r="D150" s="79">
        <v>0.59099999999999997</v>
      </c>
      <c r="E150" s="79">
        <v>0.65</v>
      </c>
      <c r="F150" s="79">
        <v>19.510000000000002</v>
      </c>
      <c r="G150" s="79">
        <v>270</v>
      </c>
      <c r="H150" s="79">
        <v>90</v>
      </c>
      <c r="I150" s="79" t="s">
        <v>585</v>
      </c>
      <c r="J150"/>
      <c r="K150"/>
      <c r="L150"/>
      <c r="M150"/>
      <c r="N150"/>
      <c r="O150"/>
      <c r="P150"/>
      <c r="Q150"/>
      <c r="R150"/>
      <c r="S150"/>
    </row>
    <row r="151" spans="1:19">
      <c r="A151" s="79" t="s">
        <v>643</v>
      </c>
      <c r="B151" s="79" t="s">
        <v>588</v>
      </c>
      <c r="C151" s="79">
        <v>0.08</v>
      </c>
      <c r="D151" s="79">
        <v>0.59099999999999997</v>
      </c>
      <c r="E151" s="79">
        <v>0.65</v>
      </c>
      <c r="F151" s="79">
        <v>45.53</v>
      </c>
      <c r="G151" s="79">
        <v>180</v>
      </c>
      <c r="H151" s="79">
        <v>90</v>
      </c>
      <c r="I151" s="79" t="s">
        <v>583</v>
      </c>
      <c r="J151"/>
      <c r="K151"/>
      <c r="L151"/>
      <c r="M151"/>
      <c r="N151"/>
      <c r="O151"/>
      <c r="P151"/>
      <c r="Q151"/>
      <c r="R151"/>
      <c r="S151"/>
    </row>
    <row r="152" spans="1:19">
      <c r="A152" s="79" t="s">
        <v>644</v>
      </c>
      <c r="B152" s="79" t="s">
        <v>588</v>
      </c>
      <c r="C152" s="79">
        <v>0.08</v>
      </c>
      <c r="D152" s="79">
        <v>0.59099999999999997</v>
      </c>
      <c r="E152" s="79">
        <v>0.65</v>
      </c>
      <c r="F152" s="79">
        <v>45.53</v>
      </c>
      <c r="G152" s="79">
        <v>0</v>
      </c>
      <c r="H152" s="79">
        <v>90</v>
      </c>
      <c r="I152" s="79" t="s">
        <v>579</v>
      </c>
      <c r="J152"/>
      <c r="K152"/>
      <c r="L152"/>
      <c r="M152"/>
      <c r="N152"/>
      <c r="O152"/>
      <c r="P152"/>
      <c r="Q152"/>
      <c r="R152"/>
      <c r="S152"/>
    </row>
    <row r="153" spans="1:19">
      <c r="A153" s="79" t="s">
        <v>645</v>
      </c>
      <c r="B153" s="79" t="s">
        <v>588</v>
      </c>
      <c r="C153" s="79">
        <v>0.08</v>
      </c>
      <c r="D153" s="79">
        <v>0.59099999999999997</v>
      </c>
      <c r="E153" s="79">
        <v>0.65</v>
      </c>
      <c r="F153" s="79">
        <v>97.57</v>
      </c>
      <c r="G153" s="79">
        <v>90</v>
      </c>
      <c r="H153" s="79">
        <v>90</v>
      </c>
      <c r="I153" s="79" t="s">
        <v>581</v>
      </c>
      <c r="J153"/>
      <c r="K153"/>
      <c r="L153"/>
      <c r="M153"/>
      <c r="N153"/>
      <c r="O153"/>
      <c r="P153"/>
      <c r="Q153"/>
      <c r="R153"/>
      <c r="S153"/>
    </row>
    <row r="154" spans="1:19">
      <c r="A154" s="79" t="s">
        <v>646</v>
      </c>
      <c r="B154" s="79" t="s">
        <v>588</v>
      </c>
      <c r="C154" s="79">
        <v>0.08</v>
      </c>
      <c r="D154" s="79">
        <v>0.59099999999999997</v>
      </c>
      <c r="E154" s="79">
        <v>0.65</v>
      </c>
      <c r="F154" s="79">
        <v>130.1</v>
      </c>
      <c r="G154" s="79">
        <v>180</v>
      </c>
      <c r="H154" s="79">
        <v>90</v>
      </c>
      <c r="I154" s="79" t="s">
        <v>583</v>
      </c>
      <c r="J154"/>
      <c r="K154"/>
      <c r="L154"/>
      <c r="M154"/>
      <c r="N154"/>
      <c r="O154"/>
      <c r="P154"/>
      <c r="Q154"/>
      <c r="R154"/>
      <c r="S154"/>
    </row>
    <row r="155" spans="1:19">
      <c r="A155" s="79" t="s">
        <v>647</v>
      </c>
      <c r="B155" s="79" t="s">
        <v>648</v>
      </c>
      <c r="C155" s="79">
        <v>0.3</v>
      </c>
      <c r="D155" s="79">
        <v>0.35699999999999998</v>
      </c>
      <c r="E155" s="79">
        <v>0.38</v>
      </c>
      <c r="F155" s="79">
        <v>696.77</v>
      </c>
      <c r="G155" s="79">
        <v>90</v>
      </c>
      <c r="H155" s="79">
        <v>0</v>
      </c>
      <c r="I155" s="79"/>
      <c r="J155"/>
      <c r="K155"/>
      <c r="L155"/>
      <c r="M155"/>
      <c r="N155"/>
      <c r="O155"/>
      <c r="P155"/>
      <c r="Q155"/>
      <c r="R155"/>
      <c r="S155"/>
    </row>
    <row r="156" spans="1:19">
      <c r="A156" s="79" t="s">
        <v>649</v>
      </c>
      <c r="B156" s="79" t="s">
        <v>588</v>
      </c>
      <c r="C156" s="79">
        <v>0.08</v>
      </c>
      <c r="D156" s="79">
        <v>0.59099999999999997</v>
      </c>
      <c r="E156" s="79">
        <v>0.65</v>
      </c>
      <c r="F156" s="79">
        <v>104.08</v>
      </c>
      <c r="G156" s="79">
        <v>180</v>
      </c>
      <c r="H156" s="79">
        <v>90</v>
      </c>
      <c r="I156" s="79" t="s">
        <v>583</v>
      </c>
      <c r="J156"/>
      <c r="K156"/>
      <c r="L156"/>
      <c r="M156"/>
      <c r="N156"/>
      <c r="O156"/>
      <c r="P156"/>
      <c r="Q156"/>
      <c r="R156"/>
      <c r="S156"/>
    </row>
    <row r="157" spans="1:19">
      <c r="A157" s="79" t="s">
        <v>650</v>
      </c>
      <c r="B157" s="79" t="s">
        <v>648</v>
      </c>
      <c r="C157" s="79">
        <v>0.3</v>
      </c>
      <c r="D157" s="79">
        <v>0.35699999999999998</v>
      </c>
      <c r="E157" s="79">
        <v>0.38</v>
      </c>
      <c r="F157" s="79">
        <v>1040.51</v>
      </c>
      <c r="G157" s="79">
        <v>90</v>
      </c>
      <c r="H157" s="79">
        <v>0</v>
      </c>
      <c r="I157" s="79"/>
      <c r="J157"/>
      <c r="K157"/>
      <c r="L157"/>
      <c r="M157"/>
      <c r="N157"/>
      <c r="O157"/>
      <c r="P157"/>
      <c r="Q157"/>
      <c r="R157"/>
      <c r="S157"/>
    </row>
    <row r="158" spans="1:19">
      <c r="A158" s="79" t="s">
        <v>651</v>
      </c>
      <c r="B158" s="79" t="s">
        <v>588</v>
      </c>
      <c r="C158" s="79">
        <v>0.08</v>
      </c>
      <c r="D158" s="79">
        <v>0.59099999999999997</v>
      </c>
      <c r="E158" s="79">
        <v>0.65</v>
      </c>
      <c r="F158" s="79">
        <v>130.1</v>
      </c>
      <c r="G158" s="79">
        <v>0</v>
      </c>
      <c r="H158" s="79">
        <v>90</v>
      </c>
      <c r="I158" s="79" t="s">
        <v>579</v>
      </c>
      <c r="J158"/>
      <c r="K158"/>
      <c r="L158"/>
      <c r="M158"/>
      <c r="N158"/>
      <c r="O158"/>
      <c r="P158"/>
      <c r="Q158"/>
      <c r="R158"/>
      <c r="S158"/>
    </row>
    <row r="159" spans="1:19">
      <c r="A159" s="79" t="s">
        <v>652</v>
      </c>
      <c r="B159" s="79" t="s">
        <v>588</v>
      </c>
      <c r="C159" s="79">
        <v>0.08</v>
      </c>
      <c r="D159" s="79">
        <v>0.59099999999999997</v>
      </c>
      <c r="E159" s="79">
        <v>0.65</v>
      </c>
      <c r="F159" s="79">
        <v>130.1</v>
      </c>
      <c r="G159" s="79">
        <v>90</v>
      </c>
      <c r="H159" s="79">
        <v>90</v>
      </c>
      <c r="I159" s="79" t="s">
        <v>581</v>
      </c>
      <c r="J159"/>
      <c r="K159"/>
      <c r="L159"/>
      <c r="M159"/>
      <c r="N159"/>
      <c r="O159"/>
      <c r="P159"/>
      <c r="Q159"/>
      <c r="R159"/>
      <c r="S159"/>
    </row>
    <row r="160" spans="1:19">
      <c r="A160" s="79" t="s">
        <v>653</v>
      </c>
      <c r="B160" s="79" t="s">
        <v>648</v>
      </c>
      <c r="C160" s="79">
        <v>0.3</v>
      </c>
      <c r="D160" s="79">
        <v>0.35699999999999998</v>
      </c>
      <c r="E160" s="79">
        <v>0.38</v>
      </c>
      <c r="F160" s="79">
        <v>929.03</v>
      </c>
      <c r="G160" s="79">
        <v>180</v>
      </c>
      <c r="H160" s="79">
        <v>0</v>
      </c>
      <c r="I160" s="79"/>
      <c r="J160"/>
      <c r="K160"/>
      <c r="L160"/>
      <c r="M160"/>
      <c r="N160"/>
      <c r="O160"/>
      <c r="P160"/>
      <c r="Q160"/>
      <c r="R160"/>
      <c r="S160"/>
    </row>
    <row r="161" spans="1:19">
      <c r="A161" s="79" t="s">
        <v>654</v>
      </c>
      <c r="B161" s="79" t="s">
        <v>588</v>
      </c>
      <c r="C161" s="79">
        <v>0.08</v>
      </c>
      <c r="D161" s="79">
        <v>0.59099999999999997</v>
      </c>
      <c r="E161" s="79">
        <v>0.65</v>
      </c>
      <c r="F161" s="79">
        <v>39.03</v>
      </c>
      <c r="G161" s="79">
        <v>180</v>
      </c>
      <c r="H161" s="79">
        <v>90</v>
      </c>
      <c r="I161" s="79" t="s">
        <v>583</v>
      </c>
      <c r="J161"/>
      <c r="K161"/>
      <c r="L161"/>
      <c r="M161"/>
      <c r="N161"/>
      <c r="O161"/>
      <c r="P161"/>
      <c r="Q161"/>
      <c r="R161"/>
      <c r="S161"/>
    </row>
    <row r="162" spans="1:19">
      <c r="A162" s="79" t="s">
        <v>655</v>
      </c>
      <c r="B162" s="79" t="s">
        <v>588</v>
      </c>
      <c r="C162" s="79">
        <v>0.08</v>
      </c>
      <c r="D162" s="79">
        <v>0.59099999999999997</v>
      </c>
      <c r="E162" s="79">
        <v>0.65</v>
      </c>
      <c r="F162" s="79">
        <v>32.53</v>
      </c>
      <c r="G162" s="79">
        <v>270</v>
      </c>
      <c r="H162" s="79">
        <v>90</v>
      </c>
      <c r="I162" s="79" t="s">
        <v>585</v>
      </c>
      <c r="J162"/>
      <c r="K162"/>
      <c r="L162"/>
      <c r="M162"/>
      <c r="N162"/>
      <c r="O162"/>
      <c r="P162"/>
      <c r="Q162"/>
      <c r="R162"/>
      <c r="S162"/>
    </row>
    <row r="163" spans="1:19">
      <c r="A163" s="79" t="s">
        <v>656</v>
      </c>
      <c r="B163" s="79" t="s">
        <v>648</v>
      </c>
      <c r="C163" s="79">
        <v>0.3</v>
      </c>
      <c r="D163" s="79">
        <v>0.35699999999999998</v>
      </c>
      <c r="E163" s="79">
        <v>0.38</v>
      </c>
      <c r="F163" s="79">
        <v>69.7</v>
      </c>
      <c r="G163" s="79">
        <v>180</v>
      </c>
      <c r="H163" s="79">
        <v>0</v>
      </c>
      <c r="I163" s="79"/>
      <c r="J163"/>
      <c r="K163"/>
      <c r="L163"/>
      <c r="M163"/>
      <c r="N163"/>
      <c r="O163"/>
      <c r="P163"/>
      <c r="Q163"/>
      <c r="R163"/>
      <c r="S163"/>
    </row>
    <row r="164" spans="1:19">
      <c r="A164" s="79" t="s">
        <v>657</v>
      </c>
      <c r="B164" s="79" t="s">
        <v>588</v>
      </c>
      <c r="C164" s="79">
        <v>0.08</v>
      </c>
      <c r="D164" s="79">
        <v>0.59099999999999997</v>
      </c>
      <c r="E164" s="79">
        <v>0.65</v>
      </c>
      <c r="F164" s="79">
        <v>162.58000000000001</v>
      </c>
      <c r="G164" s="79">
        <v>270</v>
      </c>
      <c r="H164" s="79">
        <v>90</v>
      </c>
      <c r="I164" s="79" t="s">
        <v>585</v>
      </c>
      <c r="J164"/>
      <c r="K164"/>
      <c r="L164"/>
      <c r="M164"/>
      <c r="N164"/>
      <c r="O164"/>
      <c r="P164"/>
      <c r="Q164"/>
      <c r="R164"/>
      <c r="S164"/>
    </row>
    <row r="165" spans="1:19">
      <c r="A165" s="79" t="s">
        <v>658</v>
      </c>
      <c r="B165" s="79" t="s">
        <v>648</v>
      </c>
      <c r="C165" s="79">
        <v>0.3</v>
      </c>
      <c r="D165" s="79">
        <v>0.35699999999999998</v>
      </c>
      <c r="E165" s="79">
        <v>0.38</v>
      </c>
      <c r="F165" s="79">
        <v>348.39</v>
      </c>
      <c r="G165" s="79">
        <v>180</v>
      </c>
      <c r="H165" s="79">
        <v>0</v>
      </c>
      <c r="I165" s="79"/>
      <c r="J165"/>
      <c r="K165"/>
      <c r="L165"/>
      <c r="M165"/>
      <c r="N165"/>
      <c r="O165"/>
      <c r="P165"/>
      <c r="Q165"/>
      <c r="R165"/>
      <c r="S165"/>
    </row>
    <row r="166" spans="1:19">
      <c r="A166" s="79" t="s">
        <v>659</v>
      </c>
      <c r="B166" s="79" t="s">
        <v>588</v>
      </c>
      <c r="C166" s="79">
        <v>0.08</v>
      </c>
      <c r="D166" s="79">
        <v>0.59099999999999997</v>
      </c>
      <c r="E166" s="79">
        <v>0.65</v>
      </c>
      <c r="F166" s="79">
        <v>39.03</v>
      </c>
      <c r="G166" s="79">
        <v>0</v>
      </c>
      <c r="H166" s="79">
        <v>90</v>
      </c>
      <c r="I166" s="79" t="s">
        <v>579</v>
      </c>
      <c r="J166"/>
      <c r="K166"/>
      <c r="L166"/>
      <c r="M166"/>
      <c r="N166"/>
      <c r="O166"/>
      <c r="P166"/>
      <c r="Q166"/>
      <c r="R166"/>
      <c r="S166"/>
    </row>
    <row r="167" spans="1:19">
      <c r="A167" s="79" t="s">
        <v>660</v>
      </c>
      <c r="B167" s="79" t="s">
        <v>588</v>
      </c>
      <c r="C167" s="79">
        <v>0.08</v>
      </c>
      <c r="D167" s="79">
        <v>0.59099999999999997</v>
      </c>
      <c r="E167" s="79">
        <v>0.65</v>
      </c>
      <c r="F167" s="79">
        <v>32.520000000000003</v>
      </c>
      <c r="G167" s="79">
        <v>270</v>
      </c>
      <c r="H167" s="79">
        <v>90</v>
      </c>
      <c r="I167" s="79" t="s">
        <v>585</v>
      </c>
      <c r="J167"/>
      <c r="K167"/>
      <c r="L167"/>
      <c r="M167"/>
      <c r="N167"/>
      <c r="O167"/>
      <c r="P167"/>
      <c r="Q167"/>
      <c r="R167"/>
      <c r="S167"/>
    </row>
    <row r="168" spans="1:19">
      <c r="A168" s="79" t="s">
        <v>661</v>
      </c>
      <c r="B168" s="79" t="s">
        <v>648</v>
      </c>
      <c r="C168" s="79">
        <v>0.3</v>
      </c>
      <c r="D168" s="79">
        <v>0.35699999999999998</v>
      </c>
      <c r="E168" s="79">
        <v>0.38</v>
      </c>
      <c r="F168" s="79">
        <v>69.680000000000007</v>
      </c>
      <c r="G168" s="79">
        <v>180</v>
      </c>
      <c r="H168" s="79">
        <v>0</v>
      </c>
      <c r="I168" s="79"/>
      <c r="J168"/>
      <c r="K168"/>
      <c r="L168"/>
      <c r="M168"/>
      <c r="N168"/>
      <c r="O168"/>
      <c r="P168"/>
      <c r="Q168"/>
      <c r="R168"/>
      <c r="S168"/>
    </row>
    <row r="169" spans="1:19">
      <c r="A169" s="79" t="s">
        <v>662</v>
      </c>
      <c r="B169" s="79" t="s">
        <v>588</v>
      </c>
      <c r="C169" s="79">
        <v>0.08</v>
      </c>
      <c r="D169" s="79">
        <v>0.59099999999999997</v>
      </c>
      <c r="E169" s="79">
        <v>0.65</v>
      </c>
      <c r="F169" s="79">
        <v>78.06</v>
      </c>
      <c r="G169" s="79">
        <v>0</v>
      </c>
      <c r="H169" s="79">
        <v>90</v>
      </c>
      <c r="I169" s="79" t="s">
        <v>579</v>
      </c>
      <c r="J169"/>
      <c r="K169"/>
      <c r="L169"/>
      <c r="M169"/>
      <c r="N169"/>
      <c r="O169"/>
      <c r="P169"/>
      <c r="Q169"/>
      <c r="R169"/>
      <c r="S169"/>
    </row>
    <row r="170" spans="1:19">
      <c r="A170" s="79" t="s">
        <v>663</v>
      </c>
      <c r="B170" s="79" t="s">
        <v>648</v>
      </c>
      <c r="C170" s="79">
        <v>0.3</v>
      </c>
      <c r="D170" s="79">
        <v>0.35699999999999998</v>
      </c>
      <c r="E170" s="79">
        <v>0.38</v>
      </c>
      <c r="F170" s="79">
        <v>83.61</v>
      </c>
      <c r="G170" s="79">
        <v>180</v>
      </c>
      <c r="H170" s="79">
        <v>0</v>
      </c>
      <c r="I170" s="79"/>
      <c r="J170"/>
      <c r="K170"/>
      <c r="L170"/>
      <c r="M170"/>
      <c r="N170"/>
      <c r="O170"/>
      <c r="P170"/>
      <c r="Q170"/>
      <c r="R170"/>
      <c r="S170"/>
    </row>
    <row r="171" spans="1:19">
      <c r="A171" s="79" t="s">
        <v>664</v>
      </c>
      <c r="B171" s="79" t="s">
        <v>588</v>
      </c>
      <c r="C171" s="79">
        <v>0.08</v>
      </c>
      <c r="D171" s="79">
        <v>0.59099999999999997</v>
      </c>
      <c r="E171" s="79">
        <v>0.65</v>
      </c>
      <c r="F171" s="79">
        <v>52.04</v>
      </c>
      <c r="G171" s="79">
        <v>0</v>
      </c>
      <c r="H171" s="79">
        <v>90</v>
      </c>
      <c r="I171" s="79" t="s">
        <v>579</v>
      </c>
      <c r="J171"/>
      <c r="K171"/>
      <c r="L171"/>
      <c r="M171"/>
      <c r="N171"/>
      <c r="O171"/>
      <c r="P171"/>
      <c r="Q171"/>
      <c r="R171"/>
      <c r="S171"/>
    </row>
    <row r="172" spans="1:19">
      <c r="A172" s="79" t="s">
        <v>665</v>
      </c>
      <c r="B172" s="79" t="s">
        <v>588</v>
      </c>
      <c r="C172" s="79">
        <v>0.08</v>
      </c>
      <c r="D172" s="79">
        <v>0.59099999999999997</v>
      </c>
      <c r="E172" s="79">
        <v>0.65</v>
      </c>
      <c r="F172" s="79">
        <v>26.02</v>
      </c>
      <c r="G172" s="79">
        <v>180</v>
      </c>
      <c r="H172" s="79">
        <v>90</v>
      </c>
      <c r="I172" s="79" t="s">
        <v>583</v>
      </c>
      <c r="J172"/>
      <c r="K172"/>
      <c r="L172"/>
      <c r="M172"/>
      <c r="N172"/>
      <c r="O172"/>
      <c r="P172"/>
      <c r="Q172"/>
      <c r="R172"/>
      <c r="S172"/>
    </row>
    <row r="173" spans="1:19">
      <c r="A173" s="79" t="s">
        <v>666</v>
      </c>
      <c r="B173" s="79" t="s">
        <v>648</v>
      </c>
      <c r="C173" s="79">
        <v>0.3</v>
      </c>
      <c r="D173" s="79">
        <v>0.35699999999999998</v>
      </c>
      <c r="E173" s="79">
        <v>0.38</v>
      </c>
      <c r="F173" s="79">
        <v>501.68</v>
      </c>
      <c r="G173" s="79">
        <v>90</v>
      </c>
      <c r="H173" s="79">
        <v>0</v>
      </c>
      <c r="I173" s="79"/>
      <c r="J173"/>
      <c r="K173"/>
      <c r="L173"/>
      <c r="M173"/>
      <c r="N173"/>
      <c r="O173"/>
      <c r="P173"/>
      <c r="Q173"/>
      <c r="R173"/>
      <c r="S173"/>
    </row>
    <row r="174" spans="1:19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</row>
    <row r="175" spans="1:19">
      <c r="A175" s="78"/>
      <c r="B175" s="79" t="s">
        <v>336</v>
      </c>
      <c r="C175" s="79" t="s">
        <v>667</v>
      </c>
      <c r="D175" s="79" t="s">
        <v>668</v>
      </c>
      <c r="E175" s="79" t="s">
        <v>669</v>
      </c>
      <c r="F175" s="79" t="s">
        <v>331</v>
      </c>
      <c r="G175" s="79" t="s">
        <v>670</v>
      </c>
      <c r="H175" s="79" t="s">
        <v>671</v>
      </c>
      <c r="I175" s="79" t="s">
        <v>672</v>
      </c>
      <c r="J175" s="79" t="s">
        <v>574</v>
      </c>
      <c r="K175" s="79" t="s">
        <v>576</v>
      </c>
      <c r="L175"/>
      <c r="M175"/>
      <c r="N175"/>
      <c r="O175"/>
      <c r="P175"/>
      <c r="Q175"/>
      <c r="R175"/>
      <c r="S175"/>
    </row>
    <row r="176" spans="1:19">
      <c r="A176" s="79" t="s">
        <v>673</v>
      </c>
      <c r="B176" s="79" t="s">
        <v>674</v>
      </c>
      <c r="C176" s="79">
        <v>2.96</v>
      </c>
      <c r="D176" s="79">
        <v>11.86</v>
      </c>
      <c r="E176" s="79">
        <v>3.18</v>
      </c>
      <c r="F176" s="79">
        <v>0.40200000000000002</v>
      </c>
      <c r="G176" s="79">
        <v>0.495</v>
      </c>
      <c r="H176" s="79" t="s">
        <v>675</v>
      </c>
      <c r="I176" s="79" t="s">
        <v>595</v>
      </c>
      <c r="J176" s="79">
        <v>180</v>
      </c>
      <c r="K176" s="79" t="s">
        <v>583</v>
      </c>
      <c r="L176"/>
      <c r="M176"/>
      <c r="N176"/>
      <c r="O176"/>
      <c r="P176"/>
      <c r="Q176"/>
      <c r="R176"/>
      <c r="S176"/>
    </row>
    <row r="177" spans="1:19">
      <c r="A177" s="79" t="s">
        <v>676</v>
      </c>
      <c r="B177" s="79" t="s">
        <v>677</v>
      </c>
      <c r="C177" s="79">
        <v>62.63</v>
      </c>
      <c r="D177" s="79">
        <v>62.63</v>
      </c>
      <c r="E177" s="79">
        <v>3.18</v>
      </c>
      <c r="F177" s="79">
        <v>0.40200000000000002</v>
      </c>
      <c r="G177" s="79">
        <v>0.495</v>
      </c>
      <c r="H177" s="79" t="s">
        <v>675</v>
      </c>
      <c r="I177" s="79" t="s">
        <v>597</v>
      </c>
      <c r="J177" s="79">
        <v>270</v>
      </c>
      <c r="K177" s="79" t="s">
        <v>585</v>
      </c>
      <c r="L177"/>
      <c r="M177"/>
      <c r="N177"/>
      <c r="O177"/>
      <c r="P177"/>
      <c r="Q177"/>
      <c r="R177"/>
      <c r="S177"/>
    </row>
    <row r="178" spans="1:19">
      <c r="A178" s="79" t="s">
        <v>678</v>
      </c>
      <c r="B178" s="79" t="s">
        <v>679</v>
      </c>
      <c r="C178" s="79">
        <v>30.42</v>
      </c>
      <c r="D178" s="79">
        <v>30.42</v>
      </c>
      <c r="E178" s="79">
        <v>3.18</v>
      </c>
      <c r="F178" s="79">
        <v>0.40200000000000002</v>
      </c>
      <c r="G178" s="79">
        <v>0.495</v>
      </c>
      <c r="H178" s="79" t="s">
        <v>675</v>
      </c>
      <c r="I178" s="79" t="s">
        <v>602</v>
      </c>
      <c r="J178" s="79">
        <v>90</v>
      </c>
      <c r="K178" s="79" t="s">
        <v>581</v>
      </c>
      <c r="L178"/>
      <c r="M178"/>
      <c r="N178"/>
      <c r="O178"/>
      <c r="P178"/>
      <c r="Q178"/>
      <c r="R178"/>
      <c r="S178"/>
    </row>
    <row r="179" spans="1:19">
      <c r="A179" s="79" t="s">
        <v>680</v>
      </c>
      <c r="B179" s="79" t="s">
        <v>681</v>
      </c>
      <c r="C179" s="79">
        <v>4.91</v>
      </c>
      <c r="D179" s="79">
        <v>24.53</v>
      </c>
      <c r="E179" s="79">
        <v>3.18</v>
      </c>
      <c r="F179" s="79">
        <v>0.501</v>
      </c>
      <c r="G179" s="79">
        <v>0.622</v>
      </c>
      <c r="H179" s="79" t="s">
        <v>675</v>
      </c>
      <c r="I179" s="79" t="s">
        <v>607</v>
      </c>
      <c r="J179" s="79">
        <v>0</v>
      </c>
      <c r="K179" s="79" t="s">
        <v>579</v>
      </c>
      <c r="L179"/>
      <c r="M179"/>
      <c r="N179"/>
      <c r="O179"/>
      <c r="P179"/>
      <c r="Q179"/>
      <c r="R179"/>
      <c r="S179"/>
    </row>
    <row r="180" spans="1:19">
      <c r="A180" s="79" t="s">
        <v>682</v>
      </c>
      <c r="B180" s="79" t="s">
        <v>681</v>
      </c>
      <c r="C180" s="79">
        <v>6.54</v>
      </c>
      <c r="D180" s="79">
        <v>6.54</v>
      </c>
      <c r="E180" s="79">
        <v>3.18</v>
      </c>
      <c r="F180" s="79">
        <v>0.501</v>
      </c>
      <c r="G180" s="79">
        <v>0.622</v>
      </c>
      <c r="H180" s="79" t="s">
        <v>675</v>
      </c>
      <c r="I180" s="79" t="s">
        <v>608</v>
      </c>
      <c r="J180" s="79">
        <v>0</v>
      </c>
      <c r="K180" s="79" t="s">
        <v>579</v>
      </c>
      <c r="L180"/>
      <c r="M180"/>
      <c r="N180"/>
      <c r="O180"/>
      <c r="P180"/>
      <c r="Q180"/>
      <c r="R180"/>
      <c r="S180"/>
    </row>
    <row r="181" spans="1:19">
      <c r="A181" s="79" t="s">
        <v>683</v>
      </c>
      <c r="B181" s="79" t="s">
        <v>677</v>
      </c>
      <c r="C181" s="79">
        <v>4.91</v>
      </c>
      <c r="D181" s="79">
        <v>4.91</v>
      </c>
      <c r="E181" s="79">
        <v>3.18</v>
      </c>
      <c r="F181" s="79">
        <v>0.40200000000000002</v>
      </c>
      <c r="G181" s="79">
        <v>0.495</v>
      </c>
      <c r="H181" s="79" t="s">
        <v>675</v>
      </c>
      <c r="I181" s="79" t="s">
        <v>609</v>
      </c>
      <c r="J181" s="79">
        <v>270</v>
      </c>
      <c r="K181" s="79" t="s">
        <v>585</v>
      </c>
      <c r="L181"/>
      <c r="M181"/>
      <c r="N181"/>
      <c r="O181"/>
      <c r="P181"/>
      <c r="Q181"/>
      <c r="R181"/>
      <c r="S181"/>
    </row>
    <row r="182" spans="1:19">
      <c r="A182" s="79" t="s">
        <v>684</v>
      </c>
      <c r="B182" s="79" t="s">
        <v>677</v>
      </c>
      <c r="C182" s="79">
        <v>4.91</v>
      </c>
      <c r="D182" s="79">
        <v>29.43</v>
      </c>
      <c r="E182" s="79">
        <v>3.18</v>
      </c>
      <c r="F182" s="79">
        <v>0.40200000000000002</v>
      </c>
      <c r="G182" s="79">
        <v>0.495</v>
      </c>
      <c r="H182" s="79" t="s">
        <v>675</v>
      </c>
      <c r="I182" s="79" t="s">
        <v>610</v>
      </c>
      <c r="J182" s="79">
        <v>270</v>
      </c>
      <c r="K182" s="79" t="s">
        <v>585</v>
      </c>
      <c r="L182"/>
      <c r="M182"/>
      <c r="N182"/>
      <c r="O182"/>
      <c r="P182"/>
      <c r="Q182"/>
      <c r="R182"/>
      <c r="S182"/>
    </row>
    <row r="183" spans="1:19">
      <c r="A183" s="79" t="s">
        <v>685</v>
      </c>
      <c r="B183" s="79" t="s">
        <v>677</v>
      </c>
      <c r="C183" s="79">
        <v>25.03</v>
      </c>
      <c r="D183" s="79">
        <v>25.03</v>
      </c>
      <c r="E183" s="79">
        <v>3.18</v>
      </c>
      <c r="F183" s="79">
        <v>0.40200000000000002</v>
      </c>
      <c r="G183" s="79">
        <v>0.495</v>
      </c>
      <c r="H183" s="79" t="s">
        <v>675</v>
      </c>
      <c r="I183" s="79" t="s">
        <v>612</v>
      </c>
      <c r="J183" s="79">
        <v>270</v>
      </c>
      <c r="K183" s="79" t="s">
        <v>585</v>
      </c>
      <c r="L183"/>
      <c r="M183"/>
      <c r="N183"/>
      <c r="O183"/>
      <c r="P183"/>
      <c r="Q183"/>
      <c r="R183"/>
      <c r="S183"/>
    </row>
    <row r="184" spans="1:19">
      <c r="A184" s="79" t="s">
        <v>686</v>
      </c>
      <c r="B184" s="79" t="s">
        <v>674</v>
      </c>
      <c r="C184" s="79">
        <v>35.76</v>
      </c>
      <c r="D184" s="79">
        <v>35.76</v>
      </c>
      <c r="E184" s="79">
        <v>3.18</v>
      </c>
      <c r="F184" s="79">
        <v>0.40200000000000002</v>
      </c>
      <c r="G184" s="79">
        <v>0.495</v>
      </c>
      <c r="H184" s="79" t="s">
        <v>675</v>
      </c>
      <c r="I184" s="79" t="s">
        <v>616</v>
      </c>
      <c r="J184" s="79">
        <v>180</v>
      </c>
      <c r="K184" s="79" t="s">
        <v>583</v>
      </c>
      <c r="L184"/>
      <c r="M184"/>
      <c r="N184"/>
      <c r="O184"/>
      <c r="P184"/>
      <c r="Q184"/>
      <c r="R184"/>
      <c r="S184"/>
    </row>
    <row r="185" spans="1:19">
      <c r="A185" s="79" t="s">
        <v>687</v>
      </c>
      <c r="B185" s="79" t="s">
        <v>674</v>
      </c>
      <c r="C185" s="79">
        <v>4.91</v>
      </c>
      <c r="D185" s="79">
        <v>49.05</v>
      </c>
      <c r="E185" s="79">
        <v>3.18</v>
      </c>
      <c r="F185" s="79">
        <v>0.40200000000000002</v>
      </c>
      <c r="G185" s="79">
        <v>0.495</v>
      </c>
      <c r="H185" s="79" t="s">
        <v>675</v>
      </c>
      <c r="I185" s="79" t="s">
        <v>617</v>
      </c>
      <c r="J185" s="79">
        <v>180</v>
      </c>
      <c r="K185" s="79" t="s">
        <v>583</v>
      </c>
      <c r="L185"/>
      <c r="M185"/>
      <c r="N185"/>
      <c r="O185"/>
      <c r="P185"/>
      <c r="Q185"/>
      <c r="R185"/>
      <c r="S185"/>
    </row>
    <row r="186" spans="1:19">
      <c r="A186" s="79" t="s">
        <v>688</v>
      </c>
      <c r="B186" s="79" t="s">
        <v>679</v>
      </c>
      <c r="C186" s="79">
        <v>4.91</v>
      </c>
      <c r="D186" s="79">
        <v>4.91</v>
      </c>
      <c r="E186" s="79">
        <v>3.18</v>
      </c>
      <c r="F186" s="79">
        <v>0.40200000000000002</v>
      </c>
      <c r="G186" s="79">
        <v>0.495</v>
      </c>
      <c r="H186" s="79" t="s">
        <v>675</v>
      </c>
      <c r="I186" s="79" t="s">
        <v>618</v>
      </c>
      <c r="J186" s="79">
        <v>90</v>
      </c>
      <c r="K186" s="79" t="s">
        <v>581</v>
      </c>
      <c r="L186"/>
      <c r="M186"/>
      <c r="N186"/>
      <c r="O186"/>
      <c r="P186"/>
      <c r="Q186"/>
      <c r="R186"/>
      <c r="S186"/>
    </row>
    <row r="187" spans="1:19">
      <c r="A187" s="79" t="s">
        <v>689</v>
      </c>
      <c r="B187" s="79" t="s">
        <v>674</v>
      </c>
      <c r="C187" s="79">
        <v>8.17</v>
      </c>
      <c r="D187" s="79">
        <v>8.17</v>
      </c>
      <c r="E187" s="79">
        <v>3.18</v>
      </c>
      <c r="F187" s="79">
        <v>0.40200000000000002</v>
      </c>
      <c r="G187" s="79">
        <v>0.495</v>
      </c>
      <c r="H187" s="79" t="s">
        <v>675</v>
      </c>
      <c r="I187" s="79" t="s">
        <v>619</v>
      </c>
      <c r="J187" s="79">
        <v>180</v>
      </c>
      <c r="K187" s="79" t="s">
        <v>583</v>
      </c>
      <c r="L187"/>
      <c r="M187"/>
      <c r="N187"/>
      <c r="O187"/>
      <c r="P187"/>
      <c r="Q187"/>
      <c r="R187"/>
      <c r="S187"/>
    </row>
    <row r="188" spans="1:19">
      <c r="A188" s="79" t="s">
        <v>690</v>
      </c>
      <c r="B188" s="79" t="s">
        <v>679</v>
      </c>
      <c r="C188" s="79">
        <v>4.74</v>
      </c>
      <c r="D188" s="79">
        <v>47.41</v>
      </c>
      <c r="E188" s="79">
        <v>3.18</v>
      </c>
      <c r="F188" s="79">
        <v>0.40200000000000002</v>
      </c>
      <c r="G188" s="79">
        <v>0.495</v>
      </c>
      <c r="H188" s="79" t="s">
        <v>675</v>
      </c>
      <c r="I188" s="79" t="s">
        <v>620</v>
      </c>
      <c r="J188" s="79">
        <v>90</v>
      </c>
      <c r="K188" s="79" t="s">
        <v>581</v>
      </c>
      <c r="L188"/>
      <c r="M188"/>
      <c r="N188"/>
      <c r="O188"/>
      <c r="P188"/>
      <c r="Q188"/>
      <c r="R188"/>
      <c r="S188"/>
    </row>
    <row r="189" spans="1:19">
      <c r="A189" s="79" t="s">
        <v>691</v>
      </c>
      <c r="B189" s="79" t="s">
        <v>681</v>
      </c>
      <c r="C189" s="79">
        <v>8.17</v>
      </c>
      <c r="D189" s="79">
        <v>8.17</v>
      </c>
      <c r="E189" s="79">
        <v>3.18</v>
      </c>
      <c r="F189" s="79">
        <v>0.501</v>
      </c>
      <c r="G189" s="79">
        <v>0.622</v>
      </c>
      <c r="H189" s="79" t="s">
        <v>675</v>
      </c>
      <c r="I189" s="79" t="s">
        <v>621</v>
      </c>
      <c r="J189" s="79">
        <v>0</v>
      </c>
      <c r="K189" s="79" t="s">
        <v>579</v>
      </c>
      <c r="L189"/>
      <c r="M189"/>
      <c r="N189"/>
      <c r="O189"/>
      <c r="P189"/>
      <c r="Q189"/>
      <c r="R189"/>
      <c r="S189"/>
    </row>
    <row r="190" spans="1:19">
      <c r="A190" s="79" t="s">
        <v>692</v>
      </c>
      <c r="B190" s="79" t="s">
        <v>679</v>
      </c>
      <c r="C190" s="79">
        <v>4.91</v>
      </c>
      <c r="D190" s="79">
        <v>4.91</v>
      </c>
      <c r="E190" s="79">
        <v>3.18</v>
      </c>
      <c r="F190" s="79">
        <v>0.40200000000000002</v>
      </c>
      <c r="G190" s="79">
        <v>0.495</v>
      </c>
      <c r="H190" s="79" t="s">
        <v>675</v>
      </c>
      <c r="I190" s="79" t="s">
        <v>622</v>
      </c>
      <c r="J190" s="79">
        <v>90</v>
      </c>
      <c r="K190" s="79" t="s">
        <v>581</v>
      </c>
      <c r="L190"/>
      <c r="M190"/>
      <c r="N190"/>
      <c r="O190"/>
      <c r="P190"/>
      <c r="Q190"/>
      <c r="R190"/>
      <c r="S190"/>
    </row>
    <row r="191" spans="1:19">
      <c r="A191" s="79" t="s">
        <v>693</v>
      </c>
      <c r="B191" s="79" t="s">
        <v>681</v>
      </c>
      <c r="C191" s="79">
        <v>4.91</v>
      </c>
      <c r="D191" s="79">
        <v>49.05</v>
      </c>
      <c r="E191" s="79">
        <v>3.18</v>
      </c>
      <c r="F191" s="79">
        <v>0.501</v>
      </c>
      <c r="G191" s="79">
        <v>0.622</v>
      </c>
      <c r="H191" s="79" t="s">
        <v>675</v>
      </c>
      <c r="I191" s="79" t="s">
        <v>623</v>
      </c>
      <c r="J191" s="79">
        <v>0</v>
      </c>
      <c r="K191" s="79" t="s">
        <v>579</v>
      </c>
      <c r="L191"/>
      <c r="M191"/>
      <c r="N191"/>
      <c r="O191"/>
      <c r="P191"/>
      <c r="Q191"/>
      <c r="R191"/>
      <c r="S191"/>
    </row>
    <row r="192" spans="1:19">
      <c r="A192" s="79" t="s">
        <v>694</v>
      </c>
      <c r="B192" s="79" t="s">
        <v>674</v>
      </c>
      <c r="C192" s="79">
        <v>6.54</v>
      </c>
      <c r="D192" s="79">
        <v>6.54</v>
      </c>
      <c r="E192" s="79">
        <v>3.18</v>
      </c>
      <c r="F192" s="79">
        <v>0.40200000000000002</v>
      </c>
      <c r="G192" s="79">
        <v>0.495</v>
      </c>
      <c r="H192" s="79" t="s">
        <v>675</v>
      </c>
      <c r="I192" s="79" t="s">
        <v>624</v>
      </c>
      <c r="J192" s="79">
        <v>180</v>
      </c>
      <c r="K192" s="79" t="s">
        <v>583</v>
      </c>
      <c r="L192"/>
      <c r="M192"/>
      <c r="N192"/>
      <c r="O192"/>
      <c r="P192"/>
      <c r="Q192"/>
      <c r="R192"/>
      <c r="S192"/>
    </row>
    <row r="193" spans="1:19">
      <c r="A193" s="79" t="s">
        <v>695</v>
      </c>
      <c r="B193" s="79" t="s">
        <v>677</v>
      </c>
      <c r="C193" s="79">
        <v>4.91</v>
      </c>
      <c r="D193" s="79">
        <v>4.91</v>
      </c>
      <c r="E193" s="79">
        <v>3.18</v>
      </c>
      <c r="F193" s="79">
        <v>0.40200000000000002</v>
      </c>
      <c r="G193" s="79">
        <v>0.495</v>
      </c>
      <c r="H193" s="79" t="s">
        <v>675</v>
      </c>
      <c r="I193" s="79" t="s">
        <v>625</v>
      </c>
      <c r="J193" s="79">
        <v>270</v>
      </c>
      <c r="K193" s="79" t="s">
        <v>585</v>
      </c>
      <c r="L193"/>
      <c r="M193"/>
      <c r="N193"/>
      <c r="O193"/>
      <c r="P193"/>
      <c r="Q193"/>
      <c r="R193"/>
      <c r="S193"/>
    </row>
    <row r="194" spans="1:19">
      <c r="A194" s="79" t="s">
        <v>696</v>
      </c>
      <c r="B194" s="79" t="s">
        <v>679</v>
      </c>
      <c r="C194" s="79">
        <v>4.74</v>
      </c>
      <c r="D194" s="79">
        <v>47.41</v>
      </c>
      <c r="E194" s="79">
        <v>3.18</v>
      </c>
      <c r="F194" s="79">
        <v>0.40200000000000002</v>
      </c>
      <c r="G194" s="79">
        <v>0.495</v>
      </c>
      <c r="H194" s="79" t="s">
        <v>675</v>
      </c>
      <c r="I194" s="79" t="s">
        <v>626</v>
      </c>
      <c r="J194" s="79">
        <v>270</v>
      </c>
      <c r="K194" s="79" t="s">
        <v>585</v>
      </c>
      <c r="L194"/>
      <c r="M194"/>
      <c r="N194"/>
      <c r="O194"/>
      <c r="P194"/>
      <c r="Q194"/>
      <c r="R194"/>
      <c r="S194"/>
    </row>
    <row r="195" spans="1:19">
      <c r="A195" s="79" t="s">
        <v>697</v>
      </c>
      <c r="B195" s="79" t="s">
        <v>681</v>
      </c>
      <c r="C195" s="79">
        <v>6.54</v>
      </c>
      <c r="D195" s="79">
        <v>6.54</v>
      </c>
      <c r="E195" s="79">
        <v>3.18</v>
      </c>
      <c r="F195" s="79">
        <v>0.501</v>
      </c>
      <c r="G195" s="79">
        <v>0.622</v>
      </c>
      <c r="H195" s="79" t="s">
        <v>675</v>
      </c>
      <c r="I195" s="79" t="s">
        <v>627</v>
      </c>
      <c r="J195" s="79">
        <v>0</v>
      </c>
      <c r="K195" s="79" t="s">
        <v>579</v>
      </c>
      <c r="L195"/>
      <c r="M195"/>
      <c r="N195"/>
      <c r="O195"/>
      <c r="P195"/>
      <c r="Q195"/>
      <c r="R195"/>
      <c r="S195"/>
    </row>
    <row r="196" spans="1:19">
      <c r="A196" s="79" t="s">
        <v>698</v>
      </c>
      <c r="B196" s="79" t="s">
        <v>677</v>
      </c>
      <c r="C196" s="79">
        <v>4.91</v>
      </c>
      <c r="D196" s="79">
        <v>4.91</v>
      </c>
      <c r="E196" s="79">
        <v>3.18</v>
      </c>
      <c r="F196" s="79">
        <v>0.40200000000000002</v>
      </c>
      <c r="G196" s="79">
        <v>0.495</v>
      </c>
      <c r="H196" s="79" t="s">
        <v>675</v>
      </c>
      <c r="I196" s="79" t="s">
        <v>628</v>
      </c>
      <c r="J196" s="79">
        <v>270</v>
      </c>
      <c r="K196" s="79" t="s">
        <v>585</v>
      </c>
      <c r="L196"/>
      <c r="M196"/>
      <c r="N196"/>
      <c r="O196"/>
      <c r="P196"/>
      <c r="Q196"/>
      <c r="R196"/>
      <c r="S196"/>
    </row>
    <row r="197" spans="1:19">
      <c r="A197" s="79" t="s">
        <v>699</v>
      </c>
      <c r="B197" s="79" t="s">
        <v>674</v>
      </c>
      <c r="C197" s="79">
        <v>4.91</v>
      </c>
      <c r="D197" s="79">
        <v>49.05</v>
      </c>
      <c r="E197" s="79">
        <v>3.18</v>
      </c>
      <c r="F197" s="79">
        <v>0.40200000000000002</v>
      </c>
      <c r="G197" s="79">
        <v>0.495</v>
      </c>
      <c r="H197" s="79" t="s">
        <v>675</v>
      </c>
      <c r="I197" s="79" t="s">
        <v>631</v>
      </c>
      <c r="J197" s="79">
        <v>180</v>
      </c>
      <c r="K197" s="79" t="s">
        <v>583</v>
      </c>
      <c r="L197"/>
      <c r="M197"/>
      <c r="N197"/>
      <c r="O197"/>
      <c r="P197"/>
      <c r="Q197"/>
      <c r="R197"/>
      <c r="S197"/>
    </row>
    <row r="198" spans="1:19">
      <c r="A198" s="79" t="s">
        <v>700</v>
      </c>
      <c r="B198" s="79" t="s">
        <v>679</v>
      </c>
      <c r="C198" s="79">
        <v>4.91</v>
      </c>
      <c r="D198" s="79">
        <v>4.91</v>
      </c>
      <c r="E198" s="79">
        <v>3.18</v>
      </c>
      <c r="F198" s="79">
        <v>0.40200000000000002</v>
      </c>
      <c r="G198" s="79">
        <v>0.495</v>
      </c>
      <c r="H198" s="79" t="s">
        <v>675</v>
      </c>
      <c r="I198" s="79" t="s">
        <v>632</v>
      </c>
      <c r="J198" s="79">
        <v>90</v>
      </c>
      <c r="K198" s="79" t="s">
        <v>581</v>
      </c>
      <c r="L198"/>
      <c r="M198"/>
      <c r="N198"/>
      <c r="O198"/>
      <c r="P198"/>
      <c r="Q198"/>
      <c r="R198"/>
      <c r="S198"/>
    </row>
    <row r="199" spans="1:19">
      <c r="A199" s="79" t="s">
        <v>701</v>
      </c>
      <c r="B199" s="79" t="s">
        <v>674</v>
      </c>
      <c r="C199" s="79">
        <v>8.17</v>
      </c>
      <c r="D199" s="79">
        <v>8.17</v>
      </c>
      <c r="E199" s="79">
        <v>3.18</v>
      </c>
      <c r="F199" s="79">
        <v>0.40200000000000002</v>
      </c>
      <c r="G199" s="79">
        <v>0.495</v>
      </c>
      <c r="H199" s="79" t="s">
        <v>675</v>
      </c>
      <c r="I199" s="79" t="s">
        <v>633</v>
      </c>
      <c r="J199" s="79">
        <v>180</v>
      </c>
      <c r="K199" s="79" t="s">
        <v>583</v>
      </c>
      <c r="L199"/>
      <c r="M199"/>
      <c r="N199"/>
      <c r="O199"/>
      <c r="P199"/>
      <c r="Q199"/>
      <c r="R199"/>
      <c r="S199"/>
    </row>
    <row r="200" spans="1:19">
      <c r="A200" s="79" t="s">
        <v>702</v>
      </c>
      <c r="B200" s="79" t="s">
        <v>679</v>
      </c>
      <c r="C200" s="79">
        <v>4.74</v>
      </c>
      <c r="D200" s="79">
        <v>47.41</v>
      </c>
      <c r="E200" s="79">
        <v>3.18</v>
      </c>
      <c r="F200" s="79">
        <v>0.40200000000000002</v>
      </c>
      <c r="G200" s="79">
        <v>0.495</v>
      </c>
      <c r="H200" s="79" t="s">
        <v>675</v>
      </c>
      <c r="I200" s="79" t="s">
        <v>634</v>
      </c>
      <c r="J200" s="79">
        <v>90</v>
      </c>
      <c r="K200" s="79" t="s">
        <v>581</v>
      </c>
      <c r="L200"/>
      <c r="M200"/>
      <c r="N200"/>
      <c r="O200"/>
      <c r="P200"/>
      <c r="Q200"/>
      <c r="R200"/>
      <c r="S200"/>
    </row>
    <row r="201" spans="1:19">
      <c r="A201" s="79" t="s">
        <v>703</v>
      </c>
      <c r="B201" s="79" t="s">
        <v>681</v>
      </c>
      <c r="C201" s="79">
        <v>8.17</v>
      </c>
      <c r="D201" s="79">
        <v>8.17</v>
      </c>
      <c r="E201" s="79">
        <v>3.18</v>
      </c>
      <c r="F201" s="79">
        <v>0.501</v>
      </c>
      <c r="G201" s="79">
        <v>0.622</v>
      </c>
      <c r="H201" s="79" t="s">
        <v>675</v>
      </c>
      <c r="I201" s="79" t="s">
        <v>635</v>
      </c>
      <c r="J201" s="79">
        <v>0</v>
      </c>
      <c r="K201" s="79" t="s">
        <v>579</v>
      </c>
      <c r="L201"/>
      <c r="M201"/>
      <c r="N201"/>
      <c r="O201"/>
      <c r="P201"/>
      <c r="Q201"/>
      <c r="R201"/>
      <c r="S201"/>
    </row>
    <row r="202" spans="1:19">
      <c r="A202" s="79" t="s">
        <v>704</v>
      </c>
      <c r="B202" s="79" t="s">
        <v>679</v>
      </c>
      <c r="C202" s="79">
        <v>4.91</v>
      </c>
      <c r="D202" s="79">
        <v>4.91</v>
      </c>
      <c r="E202" s="79">
        <v>3.18</v>
      </c>
      <c r="F202" s="79">
        <v>0.40200000000000002</v>
      </c>
      <c r="G202" s="79">
        <v>0.495</v>
      </c>
      <c r="H202" s="79" t="s">
        <v>675</v>
      </c>
      <c r="I202" s="79" t="s">
        <v>636</v>
      </c>
      <c r="J202" s="79">
        <v>90</v>
      </c>
      <c r="K202" s="79" t="s">
        <v>581</v>
      </c>
      <c r="L202"/>
      <c r="M202"/>
      <c r="N202"/>
      <c r="O202"/>
      <c r="P202"/>
      <c r="Q202"/>
      <c r="R202"/>
      <c r="S202"/>
    </row>
    <row r="203" spans="1:19">
      <c r="A203" s="79" t="s">
        <v>705</v>
      </c>
      <c r="B203" s="79" t="s">
        <v>681</v>
      </c>
      <c r="C203" s="79">
        <v>4.91</v>
      </c>
      <c r="D203" s="79">
        <v>49.05</v>
      </c>
      <c r="E203" s="79">
        <v>3.18</v>
      </c>
      <c r="F203" s="79">
        <v>0.501</v>
      </c>
      <c r="G203" s="79">
        <v>0.622</v>
      </c>
      <c r="H203" s="79" t="s">
        <v>675</v>
      </c>
      <c r="I203" s="79" t="s">
        <v>637</v>
      </c>
      <c r="J203" s="79">
        <v>0</v>
      </c>
      <c r="K203" s="79" t="s">
        <v>579</v>
      </c>
      <c r="L203"/>
      <c r="M203"/>
      <c r="N203"/>
      <c r="O203"/>
      <c r="P203"/>
      <c r="Q203"/>
      <c r="R203"/>
      <c r="S203"/>
    </row>
    <row r="204" spans="1:19">
      <c r="A204" s="79" t="s">
        <v>706</v>
      </c>
      <c r="B204" s="79" t="s">
        <v>674</v>
      </c>
      <c r="C204" s="79">
        <v>6.54</v>
      </c>
      <c r="D204" s="79">
        <v>6.54</v>
      </c>
      <c r="E204" s="79">
        <v>3.18</v>
      </c>
      <c r="F204" s="79">
        <v>0.40200000000000002</v>
      </c>
      <c r="G204" s="79">
        <v>0.495</v>
      </c>
      <c r="H204" s="79" t="s">
        <v>675</v>
      </c>
      <c r="I204" s="79" t="s">
        <v>638</v>
      </c>
      <c r="J204" s="79">
        <v>180</v>
      </c>
      <c r="K204" s="79" t="s">
        <v>583</v>
      </c>
      <c r="L204"/>
      <c r="M204"/>
      <c r="N204"/>
      <c r="O204"/>
      <c r="P204"/>
      <c r="Q204"/>
      <c r="R204"/>
      <c r="S204"/>
    </row>
    <row r="205" spans="1:19">
      <c r="A205" s="79" t="s">
        <v>707</v>
      </c>
      <c r="B205" s="79" t="s">
        <v>677</v>
      </c>
      <c r="C205" s="79">
        <v>4.91</v>
      </c>
      <c r="D205" s="79">
        <v>4.91</v>
      </c>
      <c r="E205" s="79">
        <v>3.18</v>
      </c>
      <c r="F205" s="79">
        <v>0.40200000000000002</v>
      </c>
      <c r="G205" s="79">
        <v>0.495</v>
      </c>
      <c r="H205" s="79" t="s">
        <v>675</v>
      </c>
      <c r="I205" s="79" t="s">
        <v>639</v>
      </c>
      <c r="J205" s="79">
        <v>270</v>
      </c>
      <c r="K205" s="79" t="s">
        <v>585</v>
      </c>
      <c r="L205"/>
      <c r="M205"/>
      <c r="N205"/>
      <c r="O205"/>
      <c r="P205"/>
      <c r="Q205"/>
      <c r="R205"/>
      <c r="S205"/>
    </row>
    <row r="206" spans="1:19">
      <c r="A206" s="79" t="s">
        <v>708</v>
      </c>
      <c r="B206" s="79" t="s">
        <v>679</v>
      </c>
      <c r="C206" s="79">
        <v>4.74</v>
      </c>
      <c r="D206" s="79">
        <v>47.41</v>
      </c>
      <c r="E206" s="79">
        <v>3.18</v>
      </c>
      <c r="F206" s="79">
        <v>0.40200000000000002</v>
      </c>
      <c r="G206" s="79">
        <v>0.495</v>
      </c>
      <c r="H206" s="79" t="s">
        <v>675</v>
      </c>
      <c r="I206" s="79" t="s">
        <v>640</v>
      </c>
      <c r="J206" s="79">
        <v>270</v>
      </c>
      <c r="K206" s="79" t="s">
        <v>585</v>
      </c>
      <c r="L206"/>
      <c r="M206"/>
      <c r="N206"/>
      <c r="O206"/>
      <c r="P206"/>
      <c r="Q206"/>
      <c r="R206"/>
      <c r="S206"/>
    </row>
    <row r="207" spans="1:19">
      <c r="A207" s="79" t="s">
        <v>709</v>
      </c>
      <c r="B207" s="79" t="s">
        <v>681</v>
      </c>
      <c r="C207" s="79">
        <v>6.54</v>
      </c>
      <c r="D207" s="79">
        <v>6.54</v>
      </c>
      <c r="E207" s="79">
        <v>3.18</v>
      </c>
      <c r="F207" s="79">
        <v>0.501</v>
      </c>
      <c r="G207" s="79">
        <v>0.622</v>
      </c>
      <c r="H207" s="79" t="s">
        <v>675</v>
      </c>
      <c r="I207" s="79" t="s">
        <v>641</v>
      </c>
      <c r="J207" s="79">
        <v>0</v>
      </c>
      <c r="K207" s="79" t="s">
        <v>579</v>
      </c>
      <c r="L207"/>
      <c r="M207"/>
      <c r="N207"/>
      <c r="O207"/>
      <c r="P207"/>
      <c r="Q207"/>
      <c r="R207"/>
      <c r="S207"/>
    </row>
    <row r="208" spans="1:19">
      <c r="A208" s="79" t="s">
        <v>710</v>
      </c>
      <c r="B208" s="79" t="s">
        <v>677</v>
      </c>
      <c r="C208" s="79">
        <v>4.91</v>
      </c>
      <c r="D208" s="79">
        <v>4.91</v>
      </c>
      <c r="E208" s="79">
        <v>3.18</v>
      </c>
      <c r="F208" s="79">
        <v>0.40200000000000002</v>
      </c>
      <c r="G208" s="79">
        <v>0.495</v>
      </c>
      <c r="H208" s="79" t="s">
        <v>675</v>
      </c>
      <c r="I208" s="79" t="s">
        <v>642</v>
      </c>
      <c r="J208" s="79">
        <v>270</v>
      </c>
      <c r="K208" s="79" t="s">
        <v>585</v>
      </c>
      <c r="L208"/>
      <c r="M208"/>
      <c r="N208"/>
      <c r="O208"/>
      <c r="P208"/>
      <c r="Q208"/>
      <c r="R208"/>
      <c r="S208"/>
    </row>
    <row r="209" spans="1:19">
      <c r="A209" s="79" t="s">
        <v>711</v>
      </c>
      <c r="B209" s="79" t="s">
        <v>674</v>
      </c>
      <c r="C209" s="79">
        <v>35.76</v>
      </c>
      <c r="D209" s="79">
        <v>35.76</v>
      </c>
      <c r="E209" s="79">
        <v>3.18</v>
      </c>
      <c r="F209" s="79">
        <v>0.40200000000000002</v>
      </c>
      <c r="G209" s="79">
        <v>0.495</v>
      </c>
      <c r="H209" s="79" t="s">
        <v>675</v>
      </c>
      <c r="I209" s="79" t="s">
        <v>646</v>
      </c>
      <c r="J209" s="79">
        <v>180</v>
      </c>
      <c r="K209" s="79" t="s">
        <v>583</v>
      </c>
      <c r="L209"/>
      <c r="M209"/>
      <c r="N209"/>
      <c r="O209"/>
      <c r="P209"/>
      <c r="Q209"/>
      <c r="R209"/>
      <c r="S209"/>
    </row>
    <row r="210" spans="1:19">
      <c r="A210" s="79" t="s">
        <v>712</v>
      </c>
      <c r="B210" s="79" t="s">
        <v>674</v>
      </c>
      <c r="C210" s="79">
        <v>9.81</v>
      </c>
      <c r="D210" s="79">
        <v>9.81</v>
      </c>
      <c r="E210" s="79">
        <v>3.18</v>
      </c>
      <c r="F210" s="79">
        <v>0.40200000000000002</v>
      </c>
      <c r="G210" s="79">
        <v>0.495</v>
      </c>
      <c r="H210" s="79" t="s">
        <v>675</v>
      </c>
      <c r="I210" s="79" t="s">
        <v>654</v>
      </c>
      <c r="J210" s="79">
        <v>180</v>
      </c>
      <c r="K210" s="79" t="s">
        <v>583</v>
      </c>
      <c r="L210"/>
      <c r="M210"/>
      <c r="N210"/>
      <c r="O210"/>
      <c r="P210"/>
      <c r="Q210"/>
      <c r="R210"/>
      <c r="S210"/>
    </row>
    <row r="211" spans="1:19">
      <c r="A211" s="79" t="s">
        <v>713</v>
      </c>
      <c r="B211" s="79" t="s">
        <v>677</v>
      </c>
      <c r="C211" s="79">
        <v>8.17</v>
      </c>
      <c r="D211" s="79">
        <v>8.17</v>
      </c>
      <c r="E211" s="79">
        <v>3.18</v>
      </c>
      <c r="F211" s="79">
        <v>0.40200000000000002</v>
      </c>
      <c r="G211" s="79">
        <v>0.495</v>
      </c>
      <c r="H211" s="79" t="s">
        <v>675</v>
      </c>
      <c r="I211" s="79" t="s">
        <v>655</v>
      </c>
      <c r="J211" s="79">
        <v>270</v>
      </c>
      <c r="K211" s="79" t="s">
        <v>585</v>
      </c>
      <c r="L211"/>
      <c r="M211"/>
      <c r="N211"/>
      <c r="O211"/>
      <c r="P211"/>
      <c r="Q211"/>
      <c r="R211"/>
      <c r="S211"/>
    </row>
    <row r="212" spans="1:19">
      <c r="A212" s="79" t="s">
        <v>714</v>
      </c>
      <c r="B212" s="79" t="s">
        <v>677</v>
      </c>
      <c r="C212" s="79">
        <v>8.17</v>
      </c>
      <c r="D212" s="79">
        <v>40.869999999999997</v>
      </c>
      <c r="E212" s="79">
        <v>3.18</v>
      </c>
      <c r="F212" s="79">
        <v>0.40200000000000002</v>
      </c>
      <c r="G212" s="79">
        <v>0.495</v>
      </c>
      <c r="H212" s="79" t="s">
        <v>675</v>
      </c>
      <c r="I212" s="79" t="s">
        <v>657</v>
      </c>
      <c r="J212" s="79">
        <v>270</v>
      </c>
      <c r="K212" s="79" t="s">
        <v>585</v>
      </c>
      <c r="L212"/>
      <c r="M212"/>
      <c r="N212"/>
      <c r="O212"/>
      <c r="P212"/>
      <c r="Q212"/>
      <c r="R212"/>
      <c r="S212"/>
    </row>
    <row r="213" spans="1:19">
      <c r="A213" s="79" t="s">
        <v>715</v>
      </c>
      <c r="B213" s="79" t="s">
        <v>681</v>
      </c>
      <c r="C213" s="79">
        <v>9.81</v>
      </c>
      <c r="D213" s="79">
        <v>9.81</v>
      </c>
      <c r="E213" s="79">
        <v>3.18</v>
      </c>
      <c r="F213" s="79">
        <v>0.501</v>
      </c>
      <c r="G213" s="79">
        <v>0.622</v>
      </c>
      <c r="H213" s="79" t="s">
        <v>675</v>
      </c>
      <c r="I213" s="79" t="s">
        <v>659</v>
      </c>
      <c r="J213" s="79">
        <v>0</v>
      </c>
      <c r="K213" s="79" t="s">
        <v>579</v>
      </c>
      <c r="L213"/>
      <c r="M213"/>
      <c r="N213"/>
      <c r="O213"/>
      <c r="P213"/>
      <c r="Q213"/>
      <c r="R213"/>
      <c r="S213"/>
    </row>
    <row r="214" spans="1:19">
      <c r="A214" s="79" t="s">
        <v>716</v>
      </c>
      <c r="B214" s="79" t="s">
        <v>677</v>
      </c>
      <c r="C214" s="79">
        <v>8.17</v>
      </c>
      <c r="D214" s="79">
        <v>8.17</v>
      </c>
      <c r="E214" s="79">
        <v>3.18</v>
      </c>
      <c r="F214" s="79">
        <v>0.40200000000000002</v>
      </c>
      <c r="G214" s="79">
        <v>0.495</v>
      </c>
      <c r="H214" s="79" t="s">
        <v>675</v>
      </c>
      <c r="I214" s="79" t="s">
        <v>660</v>
      </c>
      <c r="J214" s="79">
        <v>270</v>
      </c>
      <c r="K214" s="79" t="s">
        <v>585</v>
      </c>
      <c r="L214"/>
      <c r="M214"/>
      <c r="N214"/>
      <c r="O214"/>
      <c r="P214"/>
      <c r="Q214"/>
      <c r="R214"/>
      <c r="S214"/>
    </row>
    <row r="215" spans="1:19">
      <c r="A215" s="79" t="s">
        <v>717</v>
      </c>
      <c r="B215" s="79" t="s">
        <v>681</v>
      </c>
      <c r="C215" s="79">
        <v>2.96</v>
      </c>
      <c r="D215" s="79">
        <v>17.77</v>
      </c>
      <c r="E215" s="79">
        <v>3.18</v>
      </c>
      <c r="F215" s="79">
        <v>0.501</v>
      </c>
      <c r="G215" s="79">
        <v>0.622</v>
      </c>
      <c r="H215" s="79" t="s">
        <v>675</v>
      </c>
      <c r="I215" s="79" t="s">
        <v>662</v>
      </c>
      <c r="J215" s="79">
        <v>0</v>
      </c>
      <c r="K215" s="79" t="s">
        <v>579</v>
      </c>
      <c r="L215"/>
      <c r="M215"/>
      <c r="N215"/>
      <c r="O215"/>
      <c r="P215"/>
      <c r="Q215"/>
      <c r="R215"/>
      <c r="S215"/>
    </row>
    <row r="216" spans="1:19">
      <c r="A216" s="79" t="s">
        <v>718</v>
      </c>
      <c r="B216" s="79"/>
      <c r="C216" s="79"/>
      <c r="D216" s="79">
        <v>845.42</v>
      </c>
      <c r="E216" s="79">
        <v>3.18</v>
      </c>
      <c r="F216" s="79">
        <v>0.42399999999999999</v>
      </c>
      <c r="G216" s="79">
        <v>0.52300000000000002</v>
      </c>
      <c r="H216" s="79"/>
      <c r="I216" s="79"/>
      <c r="J216" s="79"/>
      <c r="K216" s="79"/>
      <c r="L216"/>
      <c r="M216"/>
      <c r="N216"/>
      <c r="O216"/>
      <c r="P216"/>
      <c r="Q216"/>
      <c r="R216"/>
      <c r="S216"/>
    </row>
    <row r="217" spans="1:19">
      <c r="A217" s="79" t="s">
        <v>719</v>
      </c>
      <c r="B217" s="79"/>
      <c r="C217" s="79"/>
      <c r="D217" s="79">
        <v>186.18</v>
      </c>
      <c r="E217" s="79">
        <v>3.18</v>
      </c>
      <c r="F217" s="79">
        <v>0.501</v>
      </c>
      <c r="G217" s="79">
        <v>0.622</v>
      </c>
      <c r="H217" s="79"/>
      <c r="I217" s="79"/>
      <c r="J217" s="79"/>
      <c r="K217" s="79"/>
      <c r="L217"/>
      <c r="M217"/>
      <c r="N217"/>
      <c r="O217"/>
      <c r="P217"/>
      <c r="Q217"/>
      <c r="R217"/>
      <c r="S217"/>
    </row>
    <row r="218" spans="1:19">
      <c r="A218" s="79" t="s">
        <v>720</v>
      </c>
      <c r="B218" s="79"/>
      <c r="C218" s="79"/>
      <c r="D218" s="79">
        <v>659.24</v>
      </c>
      <c r="E218" s="79">
        <v>3.18</v>
      </c>
      <c r="F218" s="79">
        <v>0.40200000000000002</v>
      </c>
      <c r="G218" s="79">
        <v>0.495</v>
      </c>
      <c r="H218" s="79"/>
      <c r="I218" s="79"/>
      <c r="J218" s="79"/>
      <c r="K218" s="79"/>
      <c r="L218"/>
      <c r="M218"/>
      <c r="N218"/>
      <c r="O218"/>
      <c r="P218"/>
      <c r="Q218"/>
      <c r="R218"/>
      <c r="S218"/>
    </row>
    <row r="219" spans="1:19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</row>
    <row r="220" spans="1:19">
      <c r="A220" s="78"/>
      <c r="B220" s="79" t="s">
        <v>401</v>
      </c>
      <c r="C220" s="79" t="s">
        <v>721</v>
      </c>
      <c r="D220" s="79" t="s">
        <v>722</v>
      </c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</row>
    <row r="221" spans="1:19">
      <c r="A221" s="79" t="s">
        <v>723</v>
      </c>
      <c r="B221" s="79" t="s">
        <v>724</v>
      </c>
      <c r="C221" s="79">
        <v>1468428.91</v>
      </c>
      <c r="D221" s="79">
        <v>6.1</v>
      </c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</row>
    <row r="222" spans="1:19">
      <c r="A222" s="79" t="s">
        <v>725</v>
      </c>
      <c r="B222" s="79" t="s">
        <v>726</v>
      </c>
      <c r="C222" s="79">
        <v>4029205.91</v>
      </c>
      <c r="D222" s="79">
        <v>0.79</v>
      </c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</row>
    <row r="223" spans="1:19">
      <c r="A223" s="79" t="s">
        <v>727</v>
      </c>
      <c r="B223" s="79" t="s">
        <v>728</v>
      </c>
      <c r="C223" s="79">
        <v>1367323.97</v>
      </c>
      <c r="D223" s="79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</row>
    <row r="224" spans="1:19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</row>
    <row r="225" spans="1:19">
      <c r="A225" s="78"/>
      <c r="B225" s="79" t="s">
        <v>401</v>
      </c>
      <c r="C225" s="79" t="s">
        <v>729</v>
      </c>
      <c r="D225" s="79" t="s">
        <v>730</v>
      </c>
      <c r="E225" s="79" t="s">
        <v>731</v>
      </c>
      <c r="F225" s="79" t="s">
        <v>732</v>
      </c>
      <c r="G225" s="79" t="s">
        <v>722</v>
      </c>
      <c r="H225"/>
      <c r="I225"/>
      <c r="J225"/>
      <c r="K225"/>
      <c r="L225"/>
      <c r="M225"/>
      <c r="N225"/>
      <c r="O225"/>
      <c r="P225"/>
      <c r="Q225"/>
      <c r="R225"/>
      <c r="S225"/>
    </row>
    <row r="226" spans="1:19">
      <c r="A226" s="79" t="s">
        <v>733</v>
      </c>
      <c r="B226" s="79" t="s">
        <v>734</v>
      </c>
      <c r="C226" s="79" t="s">
        <v>735</v>
      </c>
      <c r="D226" s="79" t="s">
        <v>735</v>
      </c>
      <c r="E226" s="79" t="s">
        <v>735</v>
      </c>
      <c r="F226" s="79" t="s">
        <v>735</v>
      </c>
      <c r="G226" s="79" t="s">
        <v>735</v>
      </c>
      <c r="H226"/>
      <c r="I226"/>
      <c r="J226"/>
      <c r="K226"/>
      <c r="L226"/>
      <c r="M226"/>
      <c r="N226"/>
      <c r="O226"/>
      <c r="P226"/>
      <c r="Q226"/>
      <c r="R226"/>
      <c r="S226"/>
    </row>
    <row r="227" spans="1:19">
      <c r="A227" s="79" t="s">
        <v>736</v>
      </c>
      <c r="B227" s="79" t="s">
        <v>734</v>
      </c>
      <c r="C227" s="79" t="s">
        <v>735</v>
      </c>
      <c r="D227" s="79" t="s">
        <v>735</v>
      </c>
      <c r="E227" s="79" t="s">
        <v>735</v>
      </c>
      <c r="F227" s="79" t="s">
        <v>735</v>
      </c>
      <c r="G227" s="79" t="s">
        <v>735</v>
      </c>
      <c r="H227"/>
      <c r="I227"/>
      <c r="J227"/>
      <c r="K227"/>
      <c r="L227"/>
      <c r="M227"/>
      <c r="N227"/>
      <c r="O227"/>
      <c r="P227"/>
      <c r="Q227"/>
      <c r="R227"/>
      <c r="S227"/>
    </row>
    <row r="228" spans="1:19">
      <c r="A228" s="79" t="s">
        <v>737</v>
      </c>
      <c r="B228" s="79" t="s">
        <v>734</v>
      </c>
      <c r="C228" s="79" t="s">
        <v>735</v>
      </c>
      <c r="D228" s="79" t="s">
        <v>735</v>
      </c>
      <c r="E228" s="79" t="s">
        <v>735</v>
      </c>
      <c r="F228" s="79" t="s">
        <v>735</v>
      </c>
      <c r="G228" s="79" t="s">
        <v>735</v>
      </c>
      <c r="H228"/>
      <c r="I228"/>
      <c r="J228"/>
      <c r="K228"/>
      <c r="L228"/>
      <c r="M228"/>
      <c r="N228"/>
      <c r="O228"/>
      <c r="P228"/>
      <c r="Q228"/>
      <c r="R228"/>
      <c r="S228"/>
    </row>
    <row r="229" spans="1:19">
      <c r="A229" s="79" t="s">
        <v>738</v>
      </c>
      <c r="B229" s="79" t="s">
        <v>734</v>
      </c>
      <c r="C229" s="79" t="s">
        <v>735</v>
      </c>
      <c r="D229" s="79" t="s">
        <v>735</v>
      </c>
      <c r="E229" s="79" t="s">
        <v>735</v>
      </c>
      <c r="F229" s="79" t="s">
        <v>735</v>
      </c>
      <c r="G229" s="79" t="s">
        <v>735</v>
      </c>
      <c r="H229"/>
      <c r="I229"/>
      <c r="J229"/>
      <c r="K229"/>
      <c r="L229"/>
      <c r="M229"/>
      <c r="N229"/>
      <c r="O229"/>
      <c r="P229"/>
      <c r="Q229"/>
      <c r="R229"/>
      <c r="S229"/>
    </row>
    <row r="230" spans="1:19">
      <c r="A230" s="79" t="s">
        <v>739</v>
      </c>
      <c r="B230" s="79" t="s">
        <v>734</v>
      </c>
      <c r="C230" s="79" t="s">
        <v>735</v>
      </c>
      <c r="D230" s="79" t="s">
        <v>735</v>
      </c>
      <c r="E230" s="79" t="s">
        <v>735</v>
      </c>
      <c r="F230" s="79" t="s">
        <v>735</v>
      </c>
      <c r="G230" s="79" t="s">
        <v>735</v>
      </c>
      <c r="H230"/>
      <c r="I230"/>
      <c r="J230"/>
      <c r="K230"/>
      <c r="L230"/>
      <c r="M230"/>
      <c r="N230"/>
      <c r="O230"/>
      <c r="P230"/>
      <c r="Q230"/>
      <c r="R230"/>
      <c r="S230"/>
    </row>
    <row r="231" spans="1:19">
      <c r="A231" s="79" t="s">
        <v>740</v>
      </c>
      <c r="B231" s="79" t="s">
        <v>734</v>
      </c>
      <c r="C231" s="79" t="s">
        <v>735</v>
      </c>
      <c r="D231" s="79" t="s">
        <v>735</v>
      </c>
      <c r="E231" s="79" t="s">
        <v>735</v>
      </c>
      <c r="F231" s="79" t="s">
        <v>735</v>
      </c>
      <c r="G231" s="79" t="s">
        <v>735</v>
      </c>
      <c r="H231"/>
      <c r="I231"/>
      <c r="J231"/>
      <c r="K231"/>
      <c r="L231"/>
      <c r="M231"/>
      <c r="N231"/>
      <c r="O231"/>
      <c r="P231"/>
      <c r="Q231"/>
      <c r="R231"/>
      <c r="S231"/>
    </row>
    <row r="232" spans="1:19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</row>
    <row r="233" spans="1:19">
      <c r="A233" s="78"/>
      <c r="B233" s="79" t="s">
        <v>401</v>
      </c>
      <c r="C233" s="79" t="s">
        <v>729</v>
      </c>
      <c r="D233" s="79" t="s">
        <v>722</v>
      </c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</row>
    <row r="234" spans="1:19">
      <c r="A234" s="79" t="s">
        <v>741</v>
      </c>
      <c r="B234" s="79" t="s">
        <v>742</v>
      </c>
      <c r="C234" s="79">
        <v>-99999</v>
      </c>
      <c r="D234" s="79" t="s">
        <v>735</v>
      </c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</row>
    <row r="235" spans="1:19">
      <c r="A235" s="79" t="s">
        <v>743</v>
      </c>
      <c r="B235" s="79" t="s">
        <v>742</v>
      </c>
      <c r="C235" s="79">
        <v>-99999</v>
      </c>
      <c r="D235" s="79" t="s">
        <v>735</v>
      </c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</row>
    <row r="236" spans="1:19">
      <c r="A236" s="79" t="s">
        <v>744</v>
      </c>
      <c r="B236" s="79" t="s">
        <v>742</v>
      </c>
      <c r="C236" s="79">
        <v>-99999</v>
      </c>
      <c r="D236" s="79" t="s">
        <v>735</v>
      </c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</row>
    <row r="237" spans="1:19">
      <c r="A237" s="79" t="s">
        <v>745</v>
      </c>
      <c r="B237" s="79" t="s">
        <v>742</v>
      </c>
      <c r="C237" s="79">
        <v>-99999</v>
      </c>
      <c r="D237" s="79" t="s">
        <v>735</v>
      </c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</row>
    <row r="238" spans="1:19">
      <c r="A238" s="79" t="s">
        <v>746</v>
      </c>
      <c r="B238" s="79" t="s">
        <v>742</v>
      </c>
      <c r="C238" s="79">
        <v>-99999</v>
      </c>
      <c r="D238" s="79" t="s">
        <v>735</v>
      </c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</row>
    <row r="239" spans="1:19">
      <c r="A239" s="79" t="s">
        <v>747</v>
      </c>
      <c r="B239" s="79" t="s">
        <v>742</v>
      </c>
      <c r="C239" s="79">
        <v>-99999</v>
      </c>
      <c r="D239" s="79" t="s">
        <v>735</v>
      </c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</row>
    <row r="240" spans="1:19">
      <c r="A240" s="79" t="s">
        <v>748</v>
      </c>
      <c r="B240" s="79" t="s">
        <v>742</v>
      </c>
      <c r="C240" s="79">
        <v>-99999</v>
      </c>
      <c r="D240" s="79" t="s">
        <v>735</v>
      </c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</row>
    <row r="241" spans="1:19">
      <c r="A241" s="79" t="s">
        <v>749</v>
      </c>
      <c r="B241" s="79" t="s">
        <v>742</v>
      </c>
      <c r="C241" s="79">
        <v>-99999</v>
      </c>
      <c r="D241" s="79" t="s">
        <v>735</v>
      </c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</row>
    <row r="242" spans="1:19">
      <c r="A242" s="79" t="s">
        <v>750</v>
      </c>
      <c r="B242" s="79" t="s">
        <v>742</v>
      </c>
      <c r="C242" s="79">
        <v>-99999</v>
      </c>
      <c r="D242" s="79" t="s">
        <v>735</v>
      </c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</row>
    <row r="243" spans="1:19">
      <c r="A243" s="79" t="s">
        <v>751</v>
      </c>
      <c r="B243" s="79" t="s">
        <v>742</v>
      </c>
      <c r="C243" s="79">
        <v>-99999</v>
      </c>
      <c r="D243" s="79" t="s">
        <v>735</v>
      </c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</row>
    <row r="244" spans="1:19">
      <c r="A244" s="79" t="s">
        <v>752</v>
      </c>
      <c r="B244" s="79" t="s">
        <v>742</v>
      </c>
      <c r="C244" s="79">
        <v>-99999</v>
      </c>
      <c r="D244" s="79" t="s">
        <v>735</v>
      </c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</row>
    <row r="245" spans="1:19">
      <c r="A245" s="79" t="s">
        <v>753</v>
      </c>
      <c r="B245" s="79" t="s">
        <v>742</v>
      </c>
      <c r="C245" s="79">
        <v>-99999</v>
      </c>
      <c r="D245" s="79" t="s">
        <v>735</v>
      </c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</row>
    <row r="246" spans="1:19">
      <c r="A246" s="79" t="s">
        <v>754</v>
      </c>
      <c r="B246" s="79" t="s">
        <v>742</v>
      </c>
      <c r="C246" s="79">
        <v>-99999</v>
      </c>
      <c r="D246" s="79" t="s">
        <v>735</v>
      </c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</row>
    <row r="247" spans="1:19">
      <c r="A247" s="79" t="s">
        <v>755</v>
      </c>
      <c r="B247" s="79" t="s">
        <v>742</v>
      </c>
      <c r="C247" s="79">
        <v>-99999</v>
      </c>
      <c r="D247" s="79" t="s">
        <v>735</v>
      </c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</row>
    <row r="248" spans="1:19">
      <c r="A248" s="79" t="s">
        <v>756</v>
      </c>
      <c r="B248" s="79" t="s">
        <v>742</v>
      </c>
      <c r="C248" s="79">
        <v>-99999</v>
      </c>
      <c r="D248" s="79" t="s">
        <v>735</v>
      </c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</row>
    <row r="249" spans="1:19">
      <c r="A249" s="79" t="s">
        <v>757</v>
      </c>
      <c r="B249" s="79" t="s">
        <v>742</v>
      </c>
      <c r="C249" s="79">
        <v>-99999</v>
      </c>
      <c r="D249" s="79" t="s">
        <v>735</v>
      </c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</row>
    <row r="250" spans="1:19">
      <c r="A250" s="79" t="s">
        <v>758</v>
      </c>
      <c r="B250" s="79" t="s">
        <v>742</v>
      </c>
      <c r="C250" s="79">
        <v>-99999</v>
      </c>
      <c r="D250" s="79" t="s">
        <v>735</v>
      </c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</row>
    <row r="251" spans="1:19">
      <c r="A251" s="79" t="s">
        <v>759</v>
      </c>
      <c r="B251" s="79" t="s">
        <v>742</v>
      </c>
      <c r="C251" s="79">
        <v>-99999</v>
      </c>
      <c r="D251" s="79" t="s">
        <v>735</v>
      </c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</row>
    <row r="252" spans="1:19">
      <c r="A252" s="79" t="s">
        <v>760</v>
      </c>
      <c r="B252" s="79" t="s">
        <v>742</v>
      </c>
      <c r="C252" s="79">
        <v>-99999</v>
      </c>
      <c r="D252" s="79" t="s">
        <v>735</v>
      </c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</row>
    <row r="253" spans="1:19">
      <c r="A253" s="79" t="s">
        <v>761</v>
      </c>
      <c r="B253" s="79" t="s">
        <v>742</v>
      </c>
      <c r="C253" s="79">
        <v>-99999</v>
      </c>
      <c r="D253" s="79" t="s">
        <v>735</v>
      </c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</row>
    <row r="254" spans="1:19">
      <c r="A254" s="79" t="s">
        <v>762</v>
      </c>
      <c r="B254" s="79" t="s">
        <v>742</v>
      </c>
      <c r="C254" s="79">
        <v>-99999</v>
      </c>
      <c r="D254" s="79" t="s">
        <v>735</v>
      </c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</row>
    <row r="255" spans="1:19">
      <c r="A255" s="79" t="s">
        <v>763</v>
      </c>
      <c r="B255" s="79" t="s">
        <v>742</v>
      </c>
      <c r="C255" s="79">
        <v>-99999</v>
      </c>
      <c r="D255" s="79" t="s">
        <v>735</v>
      </c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</row>
    <row r="256" spans="1:19">
      <c r="A256" s="79" t="s">
        <v>764</v>
      </c>
      <c r="B256" s="79" t="s">
        <v>742</v>
      </c>
      <c r="C256" s="79">
        <v>-99999</v>
      </c>
      <c r="D256" s="79" t="s">
        <v>735</v>
      </c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</row>
    <row r="257" spans="1:19">
      <c r="A257" s="79" t="s">
        <v>765</v>
      </c>
      <c r="B257" s="79" t="s">
        <v>742</v>
      </c>
      <c r="C257" s="79">
        <v>-99999</v>
      </c>
      <c r="D257" s="79" t="s">
        <v>735</v>
      </c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</row>
    <row r="258" spans="1:19">
      <c r="A258" s="79" t="s">
        <v>766</v>
      </c>
      <c r="B258" s="79" t="s">
        <v>742</v>
      </c>
      <c r="C258" s="79">
        <v>-99999</v>
      </c>
      <c r="D258" s="79" t="s">
        <v>735</v>
      </c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</row>
    <row r="259" spans="1:19">
      <c r="A259" s="79" t="s">
        <v>767</v>
      </c>
      <c r="B259" s="79" t="s">
        <v>742</v>
      </c>
      <c r="C259" s="79">
        <v>-99999</v>
      </c>
      <c r="D259" s="79" t="s">
        <v>735</v>
      </c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</row>
    <row r="260" spans="1:19">
      <c r="A260" s="79" t="s">
        <v>768</v>
      </c>
      <c r="B260" s="79" t="s">
        <v>742</v>
      </c>
      <c r="C260" s="79">
        <v>-99999</v>
      </c>
      <c r="D260" s="79" t="s">
        <v>735</v>
      </c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</row>
    <row r="261" spans="1:19">
      <c r="A261" s="79" t="s">
        <v>769</v>
      </c>
      <c r="B261" s="79" t="s">
        <v>742</v>
      </c>
      <c r="C261" s="79">
        <v>-99999</v>
      </c>
      <c r="D261" s="79" t="s">
        <v>735</v>
      </c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</row>
    <row r="262" spans="1:19">
      <c r="A262" s="79" t="s">
        <v>770</v>
      </c>
      <c r="B262" s="79" t="s">
        <v>742</v>
      </c>
      <c r="C262" s="79">
        <v>-99999</v>
      </c>
      <c r="D262" s="79" t="s">
        <v>735</v>
      </c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</row>
    <row r="263" spans="1:19">
      <c r="A263" s="79" t="s">
        <v>771</v>
      </c>
      <c r="B263" s="79" t="s">
        <v>742</v>
      </c>
      <c r="C263" s="79">
        <v>-99999</v>
      </c>
      <c r="D263" s="79" t="s">
        <v>735</v>
      </c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</row>
    <row r="264" spans="1:19">
      <c r="A264" s="79" t="s">
        <v>772</v>
      </c>
      <c r="B264" s="79" t="s">
        <v>742</v>
      </c>
      <c r="C264" s="79">
        <v>-99999</v>
      </c>
      <c r="D264" s="79" t="s">
        <v>735</v>
      </c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</row>
    <row r="265" spans="1:19">
      <c r="A265" s="79" t="s">
        <v>773</v>
      </c>
      <c r="B265" s="79" t="s">
        <v>742</v>
      </c>
      <c r="C265" s="79">
        <v>-99999</v>
      </c>
      <c r="D265" s="79" t="s">
        <v>735</v>
      </c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</row>
    <row r="266" spans="1:19">
      <c r="A266" s="79" t="s">
        <v>774</v>
      </c>
      <c r="B266" s="79" t="s">
        <v>742</v>
      </c>
      <c r="C266" s="79">
        <v>-99999</v>
      </c>
      <c r="D266" s="79" t="s">
        <v>735</v>
      </c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</row>
    <row r="267" spans="1:19">
      <c r="A267" s="79" t="s">
        <v>775</v>
      </c>
      <c r="B267" s="79" t="s">
        <v>742</v>
      </c>
      <c r="C267" s="79">
        <v>-99999</v>
      </c>
      <c r="D267" s="79" t="s">
        <v>735</v>
      </c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</row>
    <row r="268" spans="1:19">
      <c r="A268" s="79" t="s">
        <v>776</v>
      </c>
      <c r="B268" s="79" t="s">
        <v>742</v>
      </c>
      <c r="C268" s="79">
        <v>-99999</v>
      </c>
      <c r="D268" s="79" t="s">
        <v>735</v>
      </c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</row>
    <row r="269" spans="1:19">
      <c r="A269" s="79" t="s">
        <v>777</v>
      </c>
      <c r="B269" s="79" t="s">
        <v>742</v>
      </c>
      <c r="C269" s="79">
        <v>-99999</v>
      </c>
      <c r="D269" s="79" t="s">
        <v>735</v>
      </c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</row>
    <row r="270" spans="1:19">
      <c r="A270" s="79" t="s">
        <v>778</v>
      </c>
      <c r="B270" s="79" t="s">
        <v>742</v>
      </c>
      <c r="C270" s="79">
        <v>-99999</v>
      </c>
      <c r="D270" s="79" t="s">
        <v>735</v>
      </c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</row>
    <row r="271" spans="1:19">
      <c r="A271" s="79" t="s">
        <v>779</v>
      </c>
      <c r="B271" s="79" t="s">
        <v>742</v>
      </c>
      <c r="C271" s="79">
        <v>-99999</v>
      </c>
      <c r="D271" s="79" t="s">
        <v>735</v>
      </c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</row>
    <row r="272" spans="1:19">
      <c r="A272" s="79" t="s">
        <v>780</v>
      </c>
      <c r="B272" s="79" t="s">
        <v>742</v>
      </c>
      <c r="C272" s="79">
        <v>-99999</v>
      </c>
      <c r="D272" s="79" t="s">
        <v>735</v>
      </c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</row>
    <row r="273" spans="1:19">
      <c r="A273" s="79" t="s">
        <v>781</v>
      </c>
      <c r="B273" s="79" t="s">
        <v>742</v>
      </c>
      <c r="C273" s="79">
        <v>-99999</v>
      </c>
      <c r="D273" s="79" t="s">
        <v>735</v>
      </c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</row>
    <row r="274" spans="1:19">
      <c r="A274" s="79" t="s">
        <v>782</v>
      </c>
      <c r="B274" s="79" t="s">
        <v>742</v>
      </c>
      <c r="C274" s="79">
        <v>-99999</v>
      </c>
      <c r="D274" s="79" t="s">
        <v>735</v>
      </c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</row>
    <row r="275" spans="1:19">
      <c r="A275" s="79" t="s">
        <v>783</v>
      </c>
      <c r="B275" s="79" t="s">
        <v>742</v>
      </c>
      <c r="C275" s="79">
        <v>-99999</v>
      </c>
      <c r="D275" s="79" t="s">
        <v>735</v>
      </c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</row>
    <row r="276" spans="1:19">
      <c r="A276" s="79" t="s">
        <v>784</v>
      </c>
      <c r="B276" s="79" t="s">
        <v>742</v>
      </c>
      <c r="C276" s="79">
        <v>-99999</v>
      </c>
      <c r="D276" s="79" t="s">
        <v>735</v>
      </c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</row>
    <row r="277" spans="1:19">
      <c r="A277" s="79" t="s">
        <v>785</v>
      </c>
      <c r="B277" s="79" t="s">
        <v>742</v>
      </c>
      <c r="C277" s="79">
        <v>-99999</v>
      </c>
      <c r="D277" s="79" t="s">
        <v>735</v>
      </c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</row>
    <row r="278" spans="1:19">
      <c r="A278" s="79" t="s">
        <v>786</v>
      </c>
      <c r="B278" s="79" t="s">
        <v>742</v>
      </c>
      <c r="C278" s="79">
        <v>-99999</v>
      </c>
      <c r="D278" s="79" t="s">
        <v>735</v>
      </c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</row>
    <row r="279" spans="1:19">
      <c r="A279" s="79" t="s">
        <v>787</v>
      </c>
      <c r="B279" s="79" t="s">
        <v>742</v>
      </c>
      <c r="C279" s="79">
        <v>-99999</v>
      </c>
      <c r="D279" s="79" t="s">
        <v>735</v>
      </c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</row>
    <row r="280" spans="1:19">
      <c r="A280" s="79" t="s">
        <v>788</v>
      </c>
      <c r="B280" s="79" t="s">
        <v>742</v>
      </c>
      <c r="C280" s="79">
        <v>-99999</v>
      </c>
      <c r="D280" s="79" t="s">
        <v>735</v>
      </c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</row>
    <row r="281" spans="1:19">
      <c r="A281" s="79" t="s">
        <v>789</v>
      </c>
      <c r="B281" s="79" t="s">
        <v>742</v>
      </c>
      <c r="C281" s="79">
        <v>-99999</v>
      </c>
      <c r="D281" s="79" t="s">
        <v>735</v>
      </c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</row>
    <row r="282" spans="1:19">
      <c r="A282" s="79" t="s">
        <v>790</v>
      </c>
      <c r="B282" s="79" t="s">
        <v>742</v>
      </c>
      <c r="C282" s="79">
        <v>-99999</v>
      </c>
      <c r="D282" s="79" t="s">
        <v>735</v>
      </c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</row>
    <row r="283" spans="1:19">
      <c r="A283" s="79" t="s">
        <v>791</v>
      </c>
      <c r="B283" s="79" t="s">
        <v>742</v>
      </c>
      <c r="C283" s="79">
        <v>-99999</v>
      </c>
      <c r="D283" s="79" t="s">
        <v>735</v>
      </c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</row>
    <row r="284" spans="1:19">
      <c r="A284" s="79" t="s">
        <v>792</v>
      </c>
      <c r="B284" s="79" t="s">
        <v>742</v>
      </c>
      <c r="C284" s="79">
        <v>-99999</v>
      </c>
      <c r="D284" s="79" t="s">
        <v>735</v>
      </c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</row>
    <row r="285" spans="1:19">
      <c r="A285" s="79" t="s">
        <v>793</v>
      </c>
      <c r="B285" s="79" t="s">
        <v>742</v>
      </c>
      <c r="C285" s="79">
        <v>-99999</v>
      </c>
      <c r="D285" s="79" t="s">
        <v>735</v>
      </c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</row>
    <row r="286" spans="1:19">
      <c r="A286" s="79" t="s">
        <v>794</v>
      </c>
      <c r="B286" s="79" t="s">
        <v>742</v>
      </c>
      <c r="C286" s="79">
        <v>-99999</v>
      </c>
      <c r="D286" s="79" t="s">
        <v>735</v>
      </c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</row>
    <row r="287" spans="1:19">
      <c r="A287" s="79" t="s">
        <v>795</v>
      </c>
      <c r="B287" s="79" t="s">
        <v>742</v>
      </c>
      <c r="C287" s="79">
        <v>-99999</v>
      </c>
      <c r="D287" s="79" t="s">
        <v>735</v>
      </c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</row>
    <row r="288" spans="1:19">
      <c r="A288" s="79" t="s">
        <v>796</v>
      </c>
      <c r="B288" s="79" t="s">
        <v>742</v>
      </c>
      <c r="C288" s="79">
        <v>-99999</v>
      </c>
      <c r="D288" s="79" t="s">
        <v>735</v>
      </c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</row>
    <row r="289" spans="1:19">
      <c r="A289" s="79" t="s">
        <v>797</v>
      </c>
      <c r="B289" s="79" t="s">
        <v>742</v>
      </c>
      <c r="C289" s="79">
        <v>-99999</v>
      </c>
      <c r="D289" s="79" t="s">
        <v>735</v>
      </c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</row>
    <row r="290" spans="1:19">
      <c r="A290" s="79" t="s">
        <v>798</v>
      </c>
      <c r="B290" s="79" t="s">
        <v>742</v>
      </c>
      <c r="C290" s="79">
        <v>-99999</v>
      </c>
      <c r="D290" s="79" t="s">
        <v>735</v>
      </c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</row>
    <row r="291" spans="1:19">
      <c r="A291" s="79" t="s">
        <v>799</v>
      </c>
      <c r="B291" s="79" t="s">
        <v>742</v>
      </c>
      <c r="C291" s="79">
        <v>-99999</v>
      </c>
      <c r="D291" s="79" t="s">
        <v>735</v>
      </c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</row>
    <row r="292" spans="1:19">
      <c r="A292" s="79" t="s">
        <v>800</v>
      </c>
      <c r="B292" s="79" t="s">
        <v>742</v>
      </c>
      <c r="C292" s="79">
        <v>-99999</v>
      </c>
      <c r="D292" s="79" t="s">
        <v>735</v>
      </c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</row>
    <row r="293" spans="1:19">
      <c r="A293" s="79" t="s">
        <v>801</v>
      </c>
      <c r="B293" s="79" t="s">
        <v>742</v>
      </c>
      <c r="C293" s="79">
        <v>-99999</v>
      </c>
      <c r="D293" s="79" t="s">
        <v>735</v>
      </c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</row>
    <row r="294" spans="1:19">
      <c r="A294" s="79" t="s">
        <v>802</v>
      </c>
      <c r="B294" s="79" t="s">
        <v>742</v>
      </c>
      <c r="C294" s="79">
        <v>-99999</v>
      </c>
      <c r="D294" s="79" t="s">
        <v>735</v>
      </c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</row>
    <row r="295" spans="1:19">
      <c r="A295"/>
      <c r="B295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</row>
    <row r="296" spans="1:19">
      <c r="A296" s="78"/>
      <c r="B296" s="79" t="s">
        <v>401</v>
      </c>
      <c r="C296" s="79" t="s">
        <v>803</v>
      </c>
      <c r="D296" s="79" t="s">
        <v>804</v>
      </c>
      <c r="E296" s="79" t="s">
        <v>805</v>
      </c>
      <c r="F296" s="79" t="s">
        <v>806</v>
      </c>
      <c r="G296" s="79" t="s">
        <v>807</v>
      </c>
      <c r="H296" s="79" t="s">
        <v>808</v>
      </c>
      <c r="I296"/>
      <c r="J296"/>
      <c r="K296"/>
      <c r="L296"/>
      <c r="M296"/>
      <c r="N296"/>
      <c r="O296"/>
      <c r="P296"/>
      <c r="Q296"/>
      <c r="R296"/>
      <c r="S296"/>
    </row>
    <row r="297" spans="1:19">
      <c r="A297" s="79" t="s">
        <v>809</v>
      </c>
      <c r="B297" s="79" t="s">
        <v>810</v>
      </c>
      <c r="C297" s="79">
        <v>1</v>
      </c>
      <c r="D297" s="79">
        <v>125</v>
      </c>
      <c r="E297" s="79">
        <v>3.78</v>
      </c>
      <c r="F297" s="79">
        <v>471.95</v>
      </c>
      <c r="G297" s="79">
        <v>1</v>
      </c>
      <c r="H297" s="79" t="s">
        <v>811</v>
      </c>
      <c r="I297"/>
      <c r="J297"/>
      <c r="K297"/>
      <c r="L297"/>
      <c r="M297"/>
      <c r="N297"/>
      <c r="O297"/>
      <c r="P297"/>
      <c r="Q297"/>
      <c r="R297"/>
      <c r="S297"/>
    </row>
    <row r="298" spans="1:19">
      <c r="A298" s="79" t="s">
        <v>812</v>
      </c>
      <c r="B298" s="79" t="s">
        <v>810</v>
      </c>
      <c r="C298" s="79">
        <v>1</v>
      </c>
      <c r="D298" s="79">
        <v>125</v>
      </c>
      <c r="E298" s="79">
        <v>0</v>
      </c>
      <c r="F298" s="79">
        <v>0.01</v>
      </c>
      <c r="G298" s="79">
        <v>1</v>
      </c>
      <c r="H298" s="79" t="s">
        <v>811</v>
      </c>
      <c r="I298"/>
      <c r="J298"/>
      <c r="K298"/>
      <c r="L298"/>
      <c r="M298"/>
      <c r="N298"/>
      <c r="O298"/>
      <c r="P298"/>
      <c r="Q298"/>
      <c r="R298"/>
      <c r="S298"/>
    </row>
    <row r="299" spans="1:19">
      <c r="A299" s="79" t="s">
        <v>813</v>
      </c>
      <c r="B299" s="79" t="s">
        <v>814</v>
      </c>
      <c r="C299" s="79">
        <v>0.61</v>
      </c>
      <c r="D299" s="79">
        <v>1388.3</v>
      </c>
      <c r="E299" s="79">
        <v>19.02</v>
      </c>
      <c r="F299" s="79">
        <v>43164.25</v>
      </c>
      <c r="G299" s="79">
        <v>1</v>
      </c>
      <c r="H299" s="79" t="s">
        <v>815</v>
      </c>
      <c r="I299"/>
      <c r="J299"/>
      <c r="K299"/>
      <c r="L299"/>
      <c r="M299"/>
      <c r="N299"/>
      <c r="O299"/>
      <c r="P299"/>
      <c r="Q299"/>
      <c r="R299"/>
      <c r="S299"/>
    </row>
    <row r="300" spans="1:19">
      <c r="A300" s="79" t="s">
        <v>816</v>
      </c>
      <c r="B300" s="79" t="s">
        <v>817</v>
      </c>
      <c r="C300" s="79">
        <v>0.59</v>
      </c>
      <c r="D300" s="79">
        <v>1109.6500000000001</v>
      </c>
      <c r="E300" s="79">
        <v>5.55</v>
      </c>
      <c r="F300" s="79">
        <v>10414.5</v>
      </c>
      <c r="G300" s="79">
        <v>1</v>
      </c>
      <c r="H300" s="79" t="s">
        <v>815</v>
      </c>
      <c r="I300"/>
      <c r="J300"/>
      <c r="K300"/>
      <c r="L300"/>
      <c r="M300"/>
      <c r="N300"/>
      <c r="O300"/>
      <c r="P300"/>
      <c r="Q300"/>
      <c r="R300"/>
      <c r="S300"/>
    </row>
    <row r="301" spans="1:19">
      <c r="A301" s="79" t="s">
        <v>818</v>
      </c>
      <c r="B301" s="79" t="s">
        <v>817</v>
      </c>
      <c r="C301" s="79">
        <v>0.6</v>
      </c>
      <c r="D301" s="79">
        <v>1017.59</v>
      </c>
      <c r="E301" s="79">
        <v>10.9</v>
      </c>
      <c r="F301" s="79">
        <v>18475.34</v>
      </c>
      <c r="G301" s="79">
        <v>1</v>
      </c>
      <c r="H301" s="79" t="s">
        <v>815</v>
      </c>
      <c r="I301"/>
      <c r="J301"/>
      <c r="K301"/>
      <c r="L301"/>
      <c r="M301"/>
      <c r="N301"/>
      <c r="O301"/>
      <c r="P301"/>
      <c r="Q301"/>
      <c r="R301"/>
      <c r="S301"/>
    </row>
    <row r="302" spans="1:19">
      <c r="A302" s="79" t="s">
        <v>819</v>
      </c>
      <c r="B302" s="79" t="s">
        <v>817</v>
      </c>
      <c r="C302" s="79">
        <v>0.59</v>
      </c>
      <c r="D302" s="79">
        <v>1109.6500000000001</v>
      </c>
      <c r="E302" s="79">
        <v>6.8</v>
      </c>
      <c r="F302" s="79">
        <v>12758.25</v>
      </c>
      <c r="G302" s="79">
        <v>1</v>
      </c>
      <c r="H302" s="79" t="s">
        <v>815</v>
      </c>
      <c r="I302"/>
      <c r="J302"/>
      <c r="K302"/>
      <c r="L302"/>
      <c r="M302"/>
      <c r="N302"/>
      <c r="O302"/>
      <c r="P302"/>
      <c r="Q302"/>
      <c r="R302"/>
      <c r="S302"/>
    </row>
    <row r="303" spans="1:19">
      <c r="A303" s="79" t="s">
        <v>820</v>
      </c>
      <c r="B303" s="79" t="s">
        <v>817</v>
      </c>
      <c r="C303" s="79">
        <v>0.6</v>
      </c>
      <c r="D303" s="79">
        <v>1017.59</v>
      </c>
      <c r="E303" s="79">
        <v>15.91</v>
      </c>
      <c r="F303" s="79">
        <v>26785.29</v>
      </c>
      <c r="G303" s="79">
        <v>1</v>
      </c>
      <c r="H303" s="79" t="s">
        <v>815</v>
      </c>
      <c r="I303"/>
      <c r="J303"/>
      <c r="K303"/>
      <c r="L303"/>
      <c r="M303"/>
      <c r="N303"/>
      <c r="O303"/>
      <c r="P303"/>
      <c r="Q303"/>
      <c r="R303"/>
      <c r="S303"/>
    </row>
    <row r="304" spans="1:19">
      <c r="A304" s="79" t="s">
        <v>821</v>
      </c>
      <c r="B304" s="79" t="s">
        <v>814</v>
      </c>
      <c r="C304" s="79">
        <v>0.62</v>
      </c>
      <c r="D304" s="79">
        <v>1388.3</v>
      </c>
      <c r="E304" s="79">
        <v>61.57</v>
      </c>
      <c r="F304" s="79">
        <v>138417.16</v>
      </c>
      <c r="G304" s="79">
        <v>1</v>
      </c>
      <c r="H304" s="79" t="s">
        <v>815</v>
      </c>
      <c r="I304"/>
      <c r="J304"/>
      <c r="K304"/>
      <c r="L304"/>
      <c r="M304"/>
      <c r="N304"/>
      <c r="O304"/>
      <c r="P304"/>
      <c r="Q304"/>
      <c r="R304"/>
      <c r="S304"/>
    </row>
    <row r="305" spans="1:19">
      <c r="A305"/>
      <c r="B305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</row>
    <row r="306" spans="1:19">
      <c r="A306" s="78"/>
      <c r="B306" s="79" t="s">
        <v>401</v>
      </c>
      <c r="C306" s="79" t="s">
        <v>822</v>
      </c>
      <c r="D306" s="79" t="s">
        <v>823</v>
      </c>
      <c r="E306" s="79" t="s">
        <v>824</v>
      </c>
      <c r="F306" s="79" t="s">
        <v>825</v>
      </c>
      <c r="G306"/>
      <c r="H306"/>
      <c r="I306"/>
      <c r="J306"/>
      <c r="K306"/>
      <c r="L306"/>
      <c r="M306"/>
      <c r="N306"/>
      <c r="O306"/>
      <c r="P306"/>
      <c r="Q306"/>
      <c r="R306"/>
      <c r="S306"/>
    </row>
    <row r="307" spans="1:19">
      <c r="A307" s="79" t="s">
        <v>826</v>
      </c>
      <c r="B307" s="79" t="s">
        <v>827</v>
      </c>
      <c r="C307" s="79" t="s">
        <v>828</v>
      </c>
      <c r="D307" s="79">
        <v>179352</v>
      </c>
      <c r="E307" s="79">
        <v>74.81</v>
      </c>
      <c r="F307" s="79">
        <v>0.9</v>
      </c>
      <c r="G307"/>
      <c r="H307"/>
      <c r="I307"/>
      <c r="J307"/>
      <c r="K307"/>
      <c r="L307"/>
      <c r="M307"/>
      <c r="N307"/>
      <c r="O307"/>
      <c r="P307"/>
      <c r="Q307"/>
      <c r="R307"/>
      <c r="S307"/>
    </row>
    <row r="308" spans="1:19">
      <c r="A308" s="79" t="s">
        <v>829</v>
      </c>
      <c r="B308" s="79" t="s">
        <v>827</v>
      </c>
      <c r="C308" s="79" t="s">
        <v>828</v>
      </c>
      <c r="D308" s="79">
        <v>179352</v>
      </c>
      <c r="E308" s="79">
        <v>22388.22</v>
      </c>
      <c r="F308" s="79">
        <v>0.9</v>
      </c>
      <c r="G308"/>
      <c r="H308"/>
      <c r="I308"/>
      <c r="J308"/>
      <c r="K308"/>
      <c r="L308"/>
      <c r="M308"/>
      <c r="N308"/>
      <c r="O308"/>
      <c r="P308"/>
      <c r="Q308"/>
      <c r="R308"/>
      <c r="S308"/>
    </row>
    <row r="309" spans="1:19">
      <c r="A309" s="79" t="s">
        <v>830</v>
      </c>
      <c r="B309" s="79" t="s">
        <v>827</v>
      </c>
      <c r="C309" s="79" t="s">
        <v>828</v>
      </c>
      <c r="D309" s="79">
        <v>179352</v>
      </c>
      <c r="E309" s="79">
        <v>13456.12</v>
      </c>
      <c r="F309" s="79">
        <v>0.9</v>
      </c>
      <c r="G309"/>
      <c r="H309"/>
      <c r="I309"/>
      <c r="J309"/>
      <c r="K309"/>
      <c r="L309"/>
      <c r="M309"/>
      <c r="N309"/>
      <c r="O309"/>
      <c r="P309"/>
      <c r="Q309"/>
      <c r="R309"/>
      <c r="S309"/>
    </row>
    <row r="310" spans="1:19">
      <c r="A310" s="79" t="s">
        <v>831</v>
      </c>
      <c r="B310" s="79" t="s">
        <v>832</v>
      </c>
      <c r="C310" s="79" t="s">
        <v>828</v>
      </c>
      <c r="D310" s="79">
        <v>179352</v>
      </c>
      <c r="E310" s="79">
        <v>19297.87</v>
      </c>
      <c r="F310" s="79">
        <v>0.87</v>
      </c>
      <c r="G310"/>
      <c r="H310"/>
      <c r="I310"/>
      <c r="J310"/>
      <c r="K310"/>
      <c r="L310"/>
      <c r="M310"/>
      <c r="N310"/>
      <c r="O310"/>
      <c r="P310"/>
      <c r="Q310"/>
      <c r="R310"/>
      <c r="S310"/>
    </row>
    <row r="311" spans="1:19">
      <c r="A311"/>
      <c r="B311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</row>
    <row r="312" spans="1:19">
      <c r="A312" s="78"/>
      <c r="B312" s="79" t="s">
        <v>401</v>
      </c>
      <c r="C312" s="79" t="s">
        <v>833</v>
      </c>
      <c r="D312" s="79" t="s">
        <v>834</v>
      </c>
      <c r="E312" s="79" t="s">
        <v>835</v>
      </c>
      <c r="F312" s="79" t="s">
        <v>836</v>
      </c>
      <c r="G312" s="79" t="s">
        <v>837</v>
      </c>
      <c r="H312"/>
      <c r="I312"/>
      <c r="J312"/>
      <c r="K312"/>
      <c r="L312"/>
      <c r="M312"/>
      <c r="N312"/>
      <c r="O312"/>
      <c r="P312"/>
      <c r="Q312"/>
      <c r="R312"/>
      <c r="S312"/>
    </row>
    <row r="313" spans="1:19">
      <c r="A313" s="79" t="s">
        <v>838</v>
      </c>
      <c r="B313" s="79" t="s">
        <v>839</v>
      </c>
      <c r="C313" s="79">
        <v>3</v>
      </c>
      <c r="D313" s="79">
        <v>845000</v>
      </c>
      <c r="E313" s="79">
        <v>0.8</v>
      </c>
      <c r="F313" s="79">
        <v>0.23</v>
      </c>
      <c r="G313" s="79">
        <v>0.67</v>
      </c>
      <c r="H313"/>
      <c r="I313"/>
      <c r="J313"/>
      <c r="K313"/>
      <c r="L313"/>
      <c r="M313"/>
      <c r="N313"/>
      <c r="O313"/>
      <c r="P313"/>
      <c r="Q313"/>
      <c r="R313"/>
      <c r="S313"/>
    </row>
    <row r="314" spans="1:19">
      <c r="A314"/>
      <c r="B314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</row>
    <row r="315" spans="1:19">
      <c r="A315" s="78"/>
      <c r="B315" s="79" t="s">
        <v>840</v>
      </c>
      <c r="C315" s="79" t="s">
        <v>841</v>
      </c>
      <c r="D315" s="79" t="s">
        <v>842</v>
      </c>
      <c r="E315" s="79" t="s">
        <v>843</v>
      </c>
      <c r="F315" s="79" t="s">
        <v>844</v>
      </c>
      <c r="G315" s="79" t="s">
        <v>845</v>
      </c>
      <c r="H315" s="79" t="s">
        <v>846</v>
      </c>
      <c r="I315"/>
      <c r="J315"/>
      <c r="K315"/>
      <c r="L315"/>
      <c r="M315"/>
      <c r="N315"/>
      <c r="O315"/>
      <c r="P315"/>
      <c r="Q315"/>
      <c r="R315"/>
      <c r="S315"/>
    </row>
    <row r="316" spans="1:19">
      <c r="A316" s="79" t="s">
        <v>847</v>
      </c>
      <c r="B316" s="79">
        <v>435365.54300000001</v>
      </c>
      <c r="C316" s="79">
        <v>676.60450000000003</v>
      </c>
      <c r="D316" s="79">
        <v>1525.0452</v>
      </c>
      <c r="E316" s="79">
        <v>0</v>
      </c>
      <c r="F316" s="79">
        <v>6.1999999999999998E-3</v>
      </c>
      <c r="G316" s="80">
        <v>1585260</v>
      </c>
      <c r="H316" s="79">
        <v>178284.98730000001</v>
      </c>
      <c r="I316"/>
      <c r="J316"/>
      <c r="K316"/>
      <c r="L316"/>
      <c r="M316"/>
      <c r="N316"/>
      <c r="O316"/>
      <c r="P316"/>
      <c r="Q316"/>
      <c r="R316"/>
      <c r="S316"/>
    </row>
    <row r="317" spans="1:19">
      <c r="A317" s="79" t="s">
        <v>848</v>
      </c>
      <c r="B317" s="79">
        <v>390815.53120000003</v>
      </c>
      <c r="C317" s="79">
        <v>613.67819999999995</v>
      </c>
      <c r="D317" s="79">
        <v>1403.1387</v>
      </c>
      <c r="E317" s="79">
        <v>0</v>
      </c>
      <c r="F317" s="79">
        <v>5.5999999999999999E-3</v>
      </c>
      <c r="G317" s="80">
        <v>1458590</v>
      </c>
      <c r="H317" s="79">
        <v>160660.32759999999</v>
      </c>
      <c r="I317"/>
      <c r="J317"/>
      <c r="K317"/>
      <c r="L317"/>
      <c r="M317"/>
      <c r="N317"/>
      <c r="O317"/>
      <c r="P317"/>
      <c r="Q317"/>
      <c r="R317"/>
      <c r="S317"/>
    </row>
    <row r="318" spans="1:19">
      <c r="A318" s="79" t="s">
        <v>849</v>
      </c>
      <c r="B318" s="79">
        <v>439057.27179999999</v>
      </c>
      <c r="C318" s="79">
        <v>698.58479999999997</v>
      </c>
      <c r="D318" s="79">
        <v>1625.8921</v>
      </c>
      <c r="E318" s="79">
        <v>0</v>
      </c>
      <c r="F318" s="79">
        <v>6.4999999999999997E-3</v>
      </c>
      <c r="G318" s="80">
        <v>1690220</v>
      </c>
      <c r="H318" s="79">
        <v>181390.03539999999</v>
      </c>
      <c r="I318"/>
      <c r="J318"/>
      <c r="K318"/>
      <c r="L318"/>
      <c r="M318"/>
      <c r="N318"/>
      <c r="O318"/>
      <c r="P318"/>
      <c r="Q318"/>
      <c r="R318"/>
      <c r="S318"/>
    </row>
    <row r="319" spans="1:19">
      <c r="A319" s="79" t="s">
        <v>850</v>
      </c>
      <c r="B319" s="79">
        <v>427905.98550000001</v>
      </c>
      <c r="C319" s="79">
        <v>692.98140000000001</v>
      </c>
      <c r="D319" s="79">
        <v>1650.3016</v>
      </c>
      <c r="E319" s="79">
        <v>0</v>
      </c>
      <c r="F319" s="79">
        <v>6.6E-3</v>
      </c>
      <c r="G319" s="80">
        <v>1715690</v>
      </c>
      <c r="H319" s="79">
        <v>177973.78719999999</v>
      </c>
      <c r="I319"/>
      <c r="J319"/>
      <c r="K319"/>
      <c r="L319"/>
      <c r="M319"/>
      <c r="N319"/>
      <c r="O319"/>
      <c r="P319"/>
      <c r="Q319"/>
      <c r="R319"/>
      <c r="S319"/>
    </row>
    <row r="320" spans="1:19">
      <c r="A320" s="79" t="s">
        <v>462</v>
      </c>
      <c r="B320" s="79">
        <v>465756.64350000001</v>
      </c>
      <c r="C320" s="79">
        <v>767.85810000000004</v>
      </c>
      <c r="D320" s="79">
        <v>1869.7746999999999</v>
      </c>
      <c r="E320" s="79">
        <v>0</v>
      </c>
      <c r="F320" s="79">
        <v>7.4000000000000003E-3</v>
      </c>
      <c r="G320" s="80">
        <v>1943970</v>
      </c>
      <c r="H320" s="79">
        <v>195048.4834</v>
      </c>
      <c r="I320"/>
      <c r="J320"/>
      <c r="K320"/>
      <c r="L320"/>
      <c r="M320"/>
      <c r="N320"/>
      <c r="O320"/>
      <c r="P320"/>
      <c r="Q320"/>
      <c r="R320"/>
      <c r="S320"/>
    </row>
    <row r="321" spans="1:19">
      <c r="A321" s="79" t="s">
        <v>851</v>
      </c>
      <c r="B321" s="79">
        <v>465500.12410000002</v>
      </c>
      <c r="C321" s="79">
        <v>774.86699999999996</v>
      </c>
      <c r="D321" s="79">
        <v>1908.9694</v>
      </c>
      <c r="E321" s="79">
        <v>0</v>
      </c>
      <c r="F321" s="79">
        <v>7.4999999999999997E-3</v>
      </c>
      <c r="G321" s="80">
        <v>1984770</v>
      </c>
      <c r="H321" s="79">
        <v>195670.03599999999</v>
      </c>
      <c r="I321"/>
      <c r="J321"/>
      <c r="K321"/>
      <c r="L321"/>
      <c r="M321"/>
      <c r="N321"/>
      <c r="O321"/>
      <c r="P321"/>
      <c r="Q321"/>
      <c r="R321"/>
      <c r="S321"/>
    </row>
    <row r="322" spans="1:19">
      <c r="A322" s="79" t="s">
        <v>852</v>
      </c>
      <c r="B322" s="79">
        <v>482308.70309999998</v>
      </c>
      <c r="C322" s="79">
        <v>807.2423</v>
      </c>
      <c r="D322" s="79">
        <v>2001.6928</v>
      </c>
      <c r="E322" s="79">
        <v>0</v>
      </c>
      <c r="F322" s="79">
        <v>7.9000000000000008E-3</v>
      </c>
      <c r="G322" s="80">
        <v>2081210</v>
      </c>
      <c r="H322" s="79">
        <v>203166.61189999999</v>
      </c>
      <c r="I322"/>
      <c r="J322"/>
      <c r="K322"/>
      <c r="L322"/>
      <c r="M322"/>
      <c r="N322"/>
      <c r="O322"/>
      <c r="P322"/>
      <c r="Q322"/>
      <c r="R322"/>
      <c r="S322"/>
    </row>
    <row r="323" spans="1:19">
      <c r="A323" s="79" t="s">
        <v>853</v>
      </c>
      <c r="B323" s="79">
        <v>489699.24650000001</v>
      </c>
      <c r="C323" s="79">
        <v>819.65639999999996</v>
      </c>
      <c r="D323" s="79">
        <v>2032.6062999999999</v>
      </c>
      <c r="E323" s="79">
        <v>0</v>
      </c>
      <c r="F323" s="79">
        <v>8.0000000000000002E-3</v>
      </c>
      <c r="G323" s="80">
        <v>2113350</v>
      </c>
      <c r="H323" s="79">
        <v>206284.15659999999</v>
      </c>
      <c r="I323"/>
      <c r="J323"/>
      <c r="K323"/>
      <c r="L323"/>
      <c r="M323"/>
      <c r="N323"/>
      <c r="O323"/>
      <c r="P323"/>
      <c r="Q323"/>
      <c r="R323"/>
      <c r="S323"/>
    </row>
    <row r="324" spans="1:19">
      <c r="A324" s="79" t="s">
        <v>854</v>
      </c>
      <c r="B324" s="79">
        <v>457290.04320000001</v>
      </c>
      <c r="C324" s="79">
        <v>756.9452</v>
      </c>
      <c r="D324" s="79">
        <v>1852.2686000000001</v>
      </c>
      <c r="E324" s="79">
        <v>0</v>
      </c>
      <c r="F324" s="79">
        <v>7.3000000000000001E-3</v>
      </c>
      <c r="G324" s="80">
        <v>1925790</v>
      </c>
      <c r="H324" s="79">
        <v>191801.57579999999</v>
      </c>
      <c r="I324"/>
      <c r="J324"/>
      <c r="K324"/>
      <c r="L324"/>
      <c r="M324"/>
      <c r="N324"/>
      <c r="O324"/>
      <c r="P324"/>
      <c r="Q324"/>
      <c r="R324"/>
      <c r="S324"/>
    </row>
    <row r="325" spans="1:19">
      <c r="A325" s="79" t="s">
        <v>855</v>
      </c>
      <c r="B325" s="79">
        <v>444667.52730000002</v>
      </c>
      <c r="C325" s="79">
        <v>721.29679999999996</v>
      </c>
      <c r="D325" s="79">
        <v>1721.2816</v>
      </c>
      <c r="E325" s="79">
        <v>0</v>
      </c>
      <c r="F325" s="79">
        <v>6.7999999999999996E-3</v>
      </c>
      <c r="G325" s="80">
        <v>1789500</v>
      </c>
      <c r="H325" s="79">
        <v>185060.0386</v>
      </c>
      <c r="I325"/>
      <c r="J325"/>
      <c r="K325"/>
      <c r="L325"/>
      <c r="M325"/>
      <c r="N325"/>
      <c r="O325"/>
      <c r="P325"/>
      <c r="Q325"/>
      <c r="R325"/>
      <c r="S325"/>
    </row>
    <row r="326" spans="1:19">
      <c r="A326" s="79" t="s">
        <v>856</v>
      </c>
      <c r="B326" s="79">
        <v>417609.3334</v>
      </c>
      <c r="C326" s="79">
        <v>660.77499999999998</v>
      </c>
      <c r="D326" s="79">
        <v>1526.5279</v>
      </c>
      <c r="E326" s="79">
        <v>0</v>
      </c>
      <c r="F326" s="79">
        <v>6.1000000000000004E-3</v>
      </c>
      <c r="G326" s="80">
        <v>1586900</v>
      </c>
      <c r="H326" s="79">
        <v>172167.7787</v>
      </c>
      <c r="I326"/>
      <c r="J326"/>
      <c r="K326"/>
      <c r="L326"/>
      <c r="M326"/>
      <c r="N326"/>
      <c r="O326"/>
      <c r="P326"/>
      <c r="Q326"/>
      <c r="R326"/>
      <c r="S326"/>
    </row>
    <row r="327" spans="1:19">
      <c r="A327" s="79" t="s">
        <v>857</v>
      </c>
      <c r="B327" s="79">
        <v>434341.83789999998</v>
      </c>
      <c r="C327" s="79">
        <v>673.68920000000003</v>
      </c>
      <c r="D327" s="79">
        <v>1514.2908</v>
      </c>
      <c r="E327" s="79">
        <v>0</v>
      </c>
      <c r="F327" s="79">
        <v>6.1000000000000004E-3</v>
      </c>
      <c r="G327" s="80">
        <v>1574070</v>
      </c>
      <c r="H327" s="79">
        <v>177735.86</v>
      </c>
      <c r="I327"/>
      <c r="J327"/>
      <c r="K327"/>
      <c r="L327"/>
      <c r="M327"/>
      <c r="N327"/>
      <c r="O327"/>
      <c r="P327"/>
      <c r="Q327"/>
      <c r="R327"/>
      <c r="S327"/>
    </row>
    <row r="328" spans="1:19">
      <c r="A328" s="79"/>
      <c r="B328" s="79"/>
      <c r="C328" s="79"/>
      <c r="D328" s="79"/>
      <c r="E328" s="79"/>
      <c r="F328" s="79"/>
      <c r="G328" s="79"/>
      <c r="H328" s="79"/>
      <c r="I328"/>
      <c r="J328"/>
      <c r="K328"/>
      <c r="L328"/>
      <c r="M328"/>
      <c r="N328"/>
      <c r="O328"/>
      <c r="P328"/>
      <c r="Q328"/>
      <c r="R328"/>
      <c r="S328"/>
    </row>
    <row r="329" spans="1:19">
      <c r="A329" s="79" t="s">
        <v>858</v>
      </c>
      <c r="B329" s="80">
        <v>5350320</v>
      </c>
      <c r="C329" s="79">
        <v>8664.1789000000008</v>
      </c>
      <c r="D329" s="79">
        <v>20631.789700000001</v>
      </c>
      <c r="E329" s="79">
        <v>0</v>
      </c>
      <c r="F329" s="79">
        <v>8.2100000000000006E-2</v>
      </c>
      <c r="G329" s="80">
        <v>21449300</v>
      </c>
      <c r="H329" s="80">
        <v>2225240</v>
      </c>
      <c r="I329"/>
      <c r="J329"/>
      <c r="K329"/>
      <c r="L329"/>
      <c r="M329"/>
      <c r="N329"/>
      <c r="O329"/>
      <c r="P329"/>
      <c r="Q329"/>
      <c r="R329"/>
      <c r="S329"/>
    </row>
    <row r="330" spans="1:19">
      <c r="A330" s="79" t="s">
        <v>859</v>
      </c>
      <c r="B330" s="79">
        <v>390815.53120000003</v>
      </c>
      <c r="C330" s="79">
        <v>613.67819999999995</v>
      </c>
      <c r="D330" s="79">
        <v>1403.1387</v>
      </c>
      <c r="E330" s="79">
        <v>0</v>
      </c>
      <c r="F330" s="79">
        <v>5.5999999999999999E-3</v>
      </c>
      <c r="G330" s="80">
        <v>1458590</v>
      </c>
      <c r="H330" s="79">
        <v>160660.32759999999</v>
      </c>
      <c r="I330"/>
      <c r="J330"/>
      <c r="K330"/>
      <c r="L330"/>
      <c r="M330"/>
      <c r="N330"/>
      <c r="O330"/>
      <c r="P330"/>
      <c r="Q330"/>
      <c r="R330"/>
      <c r="S330"/>
    </row>
    <row r="331" spans="1:19">
      <c r="A331" s="79" t="s">
        <v>860</v>
      </c>
      <c r="B331" s="79">
        <v>489699.24650000001</v>
      </c>
      <c r="C331" s="79">
        <v>819.65639999999996</v>
      </c>
      <c r="D331" s="79">
        <v>2032.6062999999999</v>
      </c>
      <c r="E331" s="79">
        <v>0</v>
      </c>
      <c r="F331" s="79">
        <v>8.0000000000000002E-3</v>
      </c>
      <c r="G331" s="80">
        <v>2113350</v>
      </c>
      <c r="H331" s="79">
        <v>206284.15659999999</v>
      </c>
      <c r="I331"/>
      <c r="J331"/>
      <c r="K331"/>
      <c r="L331"/>
      <c r="M331"/>
      <c r="N331"/>
      <c r="O331"/>
      <c r="P331"/>
      <c r="Q331"/>
      <c r="R331"/>
      <c r="S331"/>
    </row>
    <row r="332" spans="1:19">
      <c r="A332"/>
      <c r="B332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</row>
    <row r="333" spans="1:19">
      <c r="A333" s="78"/>
      <c r="B333" s="79" t="s">
        <v>861</v>
      </c>
      <c r="C333" s="79" t="s">
        <v>862</v>
      </c>
      <c r="D333" s="79" t="s">
        <v>863</v>
      </c>
      <c r="E333" s="79" t="s">
        <v>864</v>
      </c>
      <c r="F333" s="79" t="s">
        <v>865</v>
      </c>
      <c r="G333" s="79" t="s">
        <v>866</v>
      </c>
      <c r="H333" s="79" t="s">
        <v>867</v>
      </c>
      <c r="I333" s="79" t="s">
        <v>868</v>
      </c>
      <c r="J333" s="79" t="s">
        <v>869</v>
      </c>
      <c r="K333" s="79" t="s">
        <v>870</v>
      </c>
      <c r="L333" s="79" t="s">
        <v>871</v>
      </c>
      <c r="M333" s="79" t="s">
        <v>872</v>
      </c>
      <c r="N333" s="79" t="s">
        <v>873</v>
      </c>
      <c r="O333" s="79" t="s">
        <v>874</v>
      </c>
      <c r="P333" s="79" t="s">
        <v>875</v>
      </c>
      <c r="Q333" s="79" t="s">
        <v>876</v>
      </c>
      <c r="R333" s="79" t="s">
        <v>877</v>
      </c>
      <c r="S333" s="79" t="s">
        <v>878</v>
      </c>
    </row>
    <row r="334" spans="1:19">
      <c r="A334" s="79" t="s">
        <v>847</v>
      </c>
      <c r="B334" s="80">
        <v>1256810000000</v>
      </c>
      <c r="C334" s="79">
        <v>841623.40300000005</v>
      </c>
      <c r="D334" s="79" t="s">
        <v>900</v>
      </c>
      <c r="E334" s="79">
        <v>228236.78200000001</v>
      </c>
      <c r="F334" s="79">
        <v>379607.201</v>
      </c>
      <c r="G334" s="79">
        <v>95718.820999999996</v>
      </c>
      <c r="H334" s="79">
        <v>0</v>
      </c>
      <c r="I334" s="79">
        <v>85411.794999999998</v>
      </c>
      <c r="J334" s="79">
        <v>0</v>
      </c>
      <c r="K334" s="79">
        <v>26314.287</v>
      </c>
      <c r="L334" s="79">
        <v>17946.127</v>
      </c>
      <c r="M334" s="79">
        <v>0</v>
      </c>
      <c r="N334" s="79">
        <v>0</v>
      </c>
      <c r="O334" s="79">
        <v>0</v>
      </c>
      <c r="P334" s="79">
        <v>0</v>
      </c>
      <c r="Q334" s="79">
        <v>6851.5820000000003</v>
      </c>
      <c r="R334" s="79">
        <v>0</v>
      </c>
      <c r="S334" s="79">
        <v>0</v>
      </c>
    </row>
    <row r="335" spans="1:19">
      <c r="A335" s="79" t="s">
        <v>848</v>
      </c>
      <c r="B335" s="80">
        <v>1156390000000</v>
      </c>
      <c r="C335" s="79">
        <v>883670.18</v>
      </c>
      <c r="D335" s="79" t="s">
        <v>944</v>
      </c>
      <c r="E335" s="79">
        <v>228236.78200000001</v>
      </c>
      <c r="F335" s="79">
        <v>379607.201</v>
      </c>
      <c r="G335" s="79">
        <v>96651.512000000002</v>
      </c>
      <c r="H335" s="79">
        <v>0</v>
      </c>
      <c r="I335" s="79">
        <v>124586.289</v>
      </c>
      <c r="J335" s="79">
        <v>0</v>
      </c>
      <c r="K335" s="79">
        <v>27797.931</v>
      </c>
      <c r="L335" s="79">
        <v>17946.127</v>
      </c>
      <c r="M335" s="79">
        <v>0</v>
      </c>
      <c r="N335" s="79">
        <v>0</v>
      </c>
      <c r="O335" s="79">
        <v>0</v>
      </c>
      <c r="P335" s="79">
        <v>0</v>
      </c>
      <c r="Q335" s="79">
        <v>7151.5010000000002</v>
      </c>
      <c r="R335" s="79">
        <v>0</v>
      </c>
      <c r="S335" s="79">
        <v>0</v>
      </c>
    </row>
    <row r="336" spans="1:19">
      <c r="A336" s="79" t="s">
        <v>849</v>
      </c>
      <c r="B336" s="80">
        <v>1340030000000</v>
      </c>
      <c r="C336" s="79">
        <v>887677.82299999997</v>
      </c>
      <c r="D336" s="79" t="s">
        <v>1016</v>
      </c>
      <c r="E336" s="79">
        <v>228236.78200000001</v>
      </c>
      <c r="F336" s="79">
        <v>379607.201</v>
      </c>
      <c r="G336" s="79">
        <v>96545.843999999997</v>
      </c>
      <c r="H336" s="79">
        <v>0</v>
      </c>
      <c r="I336" s="79">
        <v>128144.91</v>
      </c>
      <c r="J336" s="79">
        <v>0</v>
      </c>
      <c r="K336" s="79">
        <v>27958.350999999999</v>
      </c>
      <c r="L336" s="79">
        <v>17946.127</v>
      </c>
      <c r="M336" s="79">
        <v>0</v>
      </c>
      <c r="N336" s="79">
        <v>0</v>
      </c>
      <c r="O336" s="79">
        <v>0</v>
      </c>
      <c r="P336" s="79">
        <v>0</v>
      </c>
      <c r="Q336" s="79">
        <v>7205.52</v>
      </c>
      <c r="R336" s="79">
        <v>0</v>
      </c>
      <c r="S336" s="79">
        <v>0</v>
      </c>
    </row>
    <row r="337" spans="1:19">
      <c r="A337" s="79" t="s">
        <v>850</v>
      </c>
      <c r="B337" s="80">
        <v>1360220000000</v>
      </c>
      <c r="C337" s="79">
        <v>913469.92299999995</v>
      </c>
      <c r="D337" s="79" t="s">
        <v>927</v>
      </c>
      <c r="E337" s="79">
        <v>228236.78200000001</v>
      </c>
      <c r="F337" s="79">
        <v>379607.201</v>
      </c>
      <c r="G337" s="79">
        <v>100358.101</v>
      </c>
      <c r="H337" s="79">
        <v>0</v>
      </c>
      <c r="I337" s="79">
        <v>149578.92600000001</v>
      </c>
      <c r="J337" s="79">
        <v>0</v>
      </c>
      <c r="K337" s="79">
        <v>29163.420999999998</v>
      </c>
      <c r="L337" s="79">
        <v>17946.127</v>
      </c>
      <c r="M337" s="79">
        <v>0</v>
      </c>
      <c r="N337" s="79">
        <v>0</v>
      </c>
      <c r="O337" s="79">
        <v>0</v>
      </c>
      <c r="P337" s="79">
        <v>0</v>
      </c>
      <c r="Q337" s="79">
        <v>7421.9970000000003</v>
      </c>
      <c r="R337" s="79">
        <v>0</v>
      </c>
      <c r="S337" s="79">
        <v>0</v>
      </c>
    </row>
    <row r="338" spans="1:19">
      <c r="A338" s="79" t="s">
        <v>462</v>
      </c>
      <c r="B338" s="80">
        <v>1541200000000</v>
      </c>
      <c r="C338" s="79">
        <v>924789.75100000005</v>
      </c>
      <c r="D338" s="79" t="s">
        <v>881</v>
      </c>
      <c r="E338" s="79">
        <v>228236.78200000001</v>
      </c>
      <c r="F338" s="79">
        <v>379607.201</v>
      </c>
      <c r="G338" s="79">
        <v>100657.27499999999</v>
      </c>
      <c r="H338" s="79">
        <v>0</v>
      </c>
      <c r="I338" s="79">
        <v>160764.47500000001</v>
      </c>
      <c r="J338" s="79">
        <v>0</v>
      </c>
      <c r="K338" s="79">
        <v>29665.967000000001</v>
      </c>
      <c r="L338" s="79">
        <v>17946.127</v>
      </c>
      <c r="M338" s="79">
        <v>0</v>
      </c>
      <c r="N338" s="79">
        <v>0</v>
      </c>
      <c r="O338" s="79">
        <v>0</v>
      </c>
      <c r="P338" s="79">
        <v>0</v>
      </c>
      <c r="Q338" s="79">
        <v>7582.0219999999999</v>
      </c>
      <c r="R338" s="79">
        <v>0</v>
      </c>
      <c r="S338" s="79">
        <v>0</v>
      </c>
    </row>
    <row r="339" spans="1:19">
      <c r="A339" s="79" t="s">
        <v>851</v>
      </c>
      <c r="B339" s="80">
        <v>1573550000000</v>
      </c>
      <c r="C339" s="79">
        <v>949058.75600000005</v>
      </c>
      <c r="D339" s="79" t="s">
        <v>897</v>
      </c>
      <c r="E339" s="79">
        <v>228236.78200000001</v>
      </c>
      <c r="F339" s="79">
        <v>379607.201</v>
      </c>
      <c r="G339" s="79">
        <v>104063.42600000001</v>
      </c>
      <c r="H339" s="79">
        <v>0</v>
      </c>
      <c r="I339" s="79">
        <v>180540.82699999999</v>
      </c>
      <c r="J339" s="79">
        <v>0</v>
      </c>
      <c r="K339" s="79">
        <v>30862.692999999999</v>
      </c>
      <c r="L339" s="79">
        <v>17946.127</v>
      </c>
      <c r="M339" s="79">
        <v>0</v>
      </c>
      <c r="N339" s="79">
        <v>0</v>
      </c>
      <c r="O339" s="79">
        <v>0</v>
      </c>
      <c r="P339" s="79">
        <v>0</v>
      </c>
      <c r="Q339" s="79">
        <v>7765.576</v>
      </c>
      <c r="R339" s="79">
        <v>0</v>
      </c>
      <c r="S339" s="79">
        <v>0</v>
      </c>
    </row>
    <row r="340" spans="1:19">
      <c r="A340" s="79" t="s">
        <v>852</v>
      </c>
      <c r="B340" s="80">
        <v>1650000000000</v>
      </c>
      <c r="C340" s="79">
        <v>951113.77899999998</v>
      </c>
      <c r="D340" s="79" t="s">
        <v>1017</v>
      </c>
      <c r="E340" s="79">
        <v>228236.78200000001</v>
      </c>
      <c r="F340" s="79">
        <v>379607.201</v>
      </c>
      <c r="G340" s="79">
        <v>99025.278000000006</v>
      </c>
      <c r="H340" s="79">
        <v>0</v>
      </c>
      <c r="I340" s="79">
        <v>187131.701</v>
      </c>
      <c r="J340" s="79">
        <v>0</v>
      </c>
      <c r="K340" s="79">
        <v>31537.629000000001</v>
      </c>
      <c r="L340" s="79">
        <v>17946.127</v>
      </c>
      <c r="M340" s="79">
        <v>0</v>
      </c>
      <c r="N340" s="79">
        <v>0</v>
      </c>
      <c r="O340" s="79">
        <v>0</v>
      </c>
      <c r="P340" s="79">
        <v>0</v>
      </c>
      <c r="Q340" s="79">
        <v>7629.0609999999997</v>
      </c>
      <c r="R340" s="79">
        <v>0</v>
      </c>
      <c r="S340" s="79">
        <v>0</v>
      </c>
    </row>
    <row r="341" spans="1:19">
      <c r="A341" s="79" t="s">
        <v>853</v>
      </c>
      <c r="B341" s="80">
        <v>1675490000000</v>
      </c>
      <c r="C341" s="79">
        <v>965113.72100000002</v>
      </c>
      <c r="D341" s="79" t="s">
        <v>946</v>
      </c>
      <c r="E341" s="79">
        <v>228236.78200000001</v>
      </c>
      <c r="F341" s="79">
        <v>379607.201</v>
      </c>
      <c r="G341" s="79">
        <v>103405.325</v>
      </c>
      <c r="H341" s="79">
        <v>0</v>
      </c>
      <c r="I341" s="79">
        <v>196449.58300000001</v>
      </c>
      <c r="J341" s="79">
        <v>0</v>
      </c>
      <c r="K341" s="79">
        <v>31641.54</v>
      </c>
      <c r="L341" s="79">
        <v>17946.127</v>
      </c>
      <c r="M341" s="79">
        <v>0</v>
      </c>
      <c r="N341" s="79">
        <v>0</v>
      </c>
      <c r="O341" s="79">
        <v>0</v>
      </c>
      <c r="P341" s="79">
        <v>0</v>
      </c>
      <c r="Q341" s="79">
        <v>7827.1639999999998</v>
      </c>
      <c r="R341" s="79">
        <v>0</v>
      </c>
      <c r="S341" s="79">
        <v>0</v>
      </c>
    </row>
    <row r="342" spans="1:19">
      <c r="A342" s="79" t="s">
        <v>854</v>
      </c>
      <c r="B342" s="80">
        <v>1526790000000</v>
      </c>
      <c r="C342" s="79">
        <v>932753.98199999996</v>
      </c>
      <c r="D342" s="79" t="s">
        <v>1018</v>
      </c>
      <c r="E342" s="79">
        <v>228236.78200000001</v>
      </c>
      <c r="F342" s="79">
        <v>379607.201</v>
      </c>
      <c r="G342" s="79">
        <v>93160.106</v>
      </c>
      <c r="H342" s="79">
        <v>0</v>
      </c>
      <c r="I342" s="79">
        <v>175412.413</v>
      </c>
      <c r="J342" s="79">
        <v>0</v>
      </c>
      <c r="K342" s="79">
        <v>31098.713</v>
      </c>
      <c r="L342" s="79">
        <v>17946.127</v>
      </c>
      <c r="M342" s="79">
        <v>0</v>
      </c>
      <c r="N342" s="79">
        <v>0</v>
      </c>
      <c r="O342" s="79">
        <v>0</v>
      </c>
      <c r="P342" s="79">
        <v>0</v>
      </c>
      <c r="Q342" s="79">
        <v>7292.6409999999996</v>
      </c>
      <c r="R342" s="79">
        <v>0</v>
      </c>
      <c r="S342" s="79">
        <v>0</v>
      </c>
    </row>
    <row r="343" spans="1:19">
      <c r="A343" s="79" t="s">
        <v>855</v>
      </c>
      <c r="B343" s="80">
        <v>1418730000000</v>
      </c>
      <c r="C343" s="79">
        <v>908779.43799999997</v>
      </c>
      <c r="D343" s="79" t="s">
        <v>935</v>
      </c>
      <c r="E343" s="79">
        <v>228236.78200000001</v>
      </c>
      <c r="F343" s="79">
        <v>379607.201</v>
      </c>
      <c r="G343" s="79">
        <v>99285.259000000005</v>
      </c>
      <c r="H343" s="79">
        <v>0</v>
      </c>
      <c r="I343" s="79">
        <v>146578.63800000001</v>
      </c>
      <c r="J343" s="79">
        <v>0</v>
      </c>
      <c r="K343" s="79">
        <v>28947.924999999999</v>
      </c>
      <c r="L343" s="79">
        <v>17946.127</v>
      </c>
      <c r="M343" s="79">
        <v>0</v>
      </c>
      <c r="N343" s="79">
        <v>0</v>
      </c>
      <c r="O343" s="79">
        <v>0</v>
      </c>
      <c r="P343" s="79">
        <v>0</v>
      </c>
      <c r="Q343" s="79">
        <v>7403.1080000000002</v>
      </c>
      <c r="R343" s="79">
        <v>0</v>
      </c>
      <c r="S343" s="79">
        <v>0</v>
      </c>
    </row>
    <row r="344" spans="1:19">
      <c r="A344" s="79" t="s">
        <v>856</v>
      </c>
      <c r="B344" s="80">
        <v>1258110000000</v>
      </c>
      <c r="C344" s="79">
        <v>873572.674</v>
      </c>
      <c r="D344" s="79" t="s">
        <v>947</v>
      </c>
      <c r="E344" s="79">
        <v>228236.78200000001</v>
      </c>
      <c r="F344" s="79">
        <v>379607.201</v>
      </c>
      <c r="G344" s="79">
        <v>96888.997000000003</v>
      </c>
      <c r="H344" s="79">
        <v>0</v>
      </c>
      <c r="I344" s="79">
        <v>114863.212</v>
      </c>
      <c r="J344" s="79">
        <v>0</v>
      </c>
      <c r="K344" s="79">
        <v>27375.812000000002</v>
      </c>
      <c r="L344" s="79">
        <v>17946.127</v>
      </c>
      <c r="M344" s="79">
        <v>0</v>
      </c>
      <c r="N344" s="79">
        <v>0</v>
      </c>
      <c r="O344" s="79">
        <v>0</v>
      </c>
      <c r="P344" s="79">
        <v>0</v>
      </c>
      <c r="Q344" s="79">
        <v>7072.165</v>
      </c>
      <c r="R344" s="79">
        <v>0</v>
      </c>
      <c r="S344" s="79">
        <v>0</v>
      </c>
    </row>
    <row r="345" spans="1:19">
      <c r="A345" s="79" t="s">
        <v>857</v>
      </c>
      <c r="B345" s="80">
        <v>1247940000000</v>
      </c>
      <c r="C345" s="79">
        <v>832614.52599999995</v>
      </c>
      <c r="D345" s="79" t="s">
        <v>930</v>
      </c>
      <c r="E345" s="79">
        <v>228236.78200000001</v>
      </c>
      <c r="F345" s="79">
        <v>379607.201</v>
      </c>
      <c r="G345" s="79">
        <v>94166.793999999994</v>
      </c>
      <c r="H345" s="79">
        <v>0</v>
      </c>
      <c r="I345" s="79">
        <v>77791.065000000002</v>
      </c>
      <c r="J345" s="79">
        <v>0</v>
      </c>
      <c r="K345" s="79">
        <v>25957.688999999998</v>
      </c>
      <c r="L345" s="79">
        <v>17946.127</v>
      </c>
      <c r="M345" s="79">
        <v>0</v>
      </c>
      <c r="N345" s="79">
        <v>0</v>
      </c>
      <c r="O345" s="79">
        <v>0</v>
      </c>
      <c r="P345" s="79">
        <v>0</v>
      </c>
      <c r="Q345" s="79">
        <v>6789.6629999999996</v>
      </c>
      <c r="R345" s="79">
        <v>0</v>
      </c>
      <c r="S345" s="79">
        <v>0</v>
      </c>
    </row>
    <row r="346" spans="1:19">
      <c r="A346" s="79"/>
      <c r="B346" s="79"/>
      <c r="C346" s="79"/>
      <c r="D346" s="79"/>
      <c r="E346" s="79"/>
      <c r="F346" s="79"/>
      <c r="G346" s="79"/>
      <c r="H346" s="79"/>
      <c r="I346" s="79"/>
      <c r="J346" s="79"/>
      <c r="K346" s="79"/>
      <c r="L346" s="79"/>
      <c r="M346" s="79"/>
      <c r="N346" s="79"/>
      <c r="O346" s="79"/>
      <c r="P346" s="79"/>
      <c r="Q346" s="79"/>
      <c r="R346" s="79"/>
      <c r="S346" s="79"/>
    </row>
    <row r="347" spans="1:19">
      <c r="A347" s="79" t="s">
        <v>858</v>
      </c>
      <c r="B347" s="80">
        <v>17005300000000</v>
      </c>
      <c r="C347" s="79"/>
      <c r="D347" s="79"/>
      <c r="E347" s="79"/>
      <c r="F347" s="79"/>
      <c r="G347" s="79"/>
      <c r="H347" s="79"/>
      <c r="I347" s="79"/>
      <c r="J347" s="79">
        <v>0</v>
      </c>
      <c r="K347" s="79"/>
      <c r="L347" s="79"/>
      <c r="M347" s="79">
        <v>0</v>
      </c>
      <c r="N347" s="79">
        <v>0</v>
      </c>
      <c r="O347" s="79">
        <v>0</v>
      </c>
      <c r="P347" s="79">
        <v>0</v>
      </c>
      <c r="Q347" s="79"/>
      <c r="R347" s="79">
        <v>0</v>
      </c>
      <c r="S347" s="79">
        <v>0</v>
      </c>
    </row>
    <row r="348" spans="1:19">
      <c r="A348" s="79" t="s">
        <v>859</v>
      </c>
      <c r="B348" s="80">
        <v>1156390000000</v>
      </c>
      <c r="C348" s="79">
        <v>832614.52599999995</v>
      </c>
      <c r="D348" s="79"/>
      <c r="E348" s="79">
        <v>228236.78200000001</v>
      </c>
      <c r="F348" s="79">
        <v>379607.201</v>
      </c>
      <c r="G348" s="79">
        <v>93160.106</v>
      </c>
      <c r="H348" s="79">
        <v>0</v>
      </c>
      <c r="I348" s="79">
        <v>77791.065000000002</v>
      </c>
      <c r="J348" s="79">
        <v>0</v>
      </c>
      <c r="K348" s="79">
        <v>25957.688999999998</v>
      </c>
      <c r="L348" s="79">
        <v>17946.127</v>
      </c>
      <c r="M348" s="79">
        <v>0</v>
      </c>
      <c r="N348" s="79">
        <v>0</v>
      </c>
      <c r="O348" s="79">
        <v>0</v>
      </c>
      <c r="P348" s="79">
        <v>0</v>
      </c>
      <c r="Q348" s="79">
        <v>6789.6629999999996</v>
      </c>
      <c r="R348" s="79">
        <v>0</v>
      </c>
      <c r="S348" s="79">
        <v>0</v>
      </c>
    </row>
    <row r="349" spans="1:19">
      <c r="A349" s="79" t="s">
        <v>860</v>
      </c>
      <c r="B349" s="80">
        <v>1675490000000</v>
      </c>
      <c r="C349" s="79">
        <v>965113.72100000002</v>
      </c>
      <c r="D349" s="79"/>
      <c r="E349" s="79">
        <v>228236.78200000001</v>
      </c>
      <c r="F349" s="79">
        <v>379607.201</v>
      </c>
      <c r="G349" s="79">
        <v>104063.42600000001</v>
      </c>
      <c r="H349" s="79">
        <v>0</v>
      </c>
      <c r="I349" s="79">
        <v>196449.58300000001</v>
      </c>
      <c r="J349" s="79">
        <v>0</v>
      </c>
      <c r="K349" s="79">
        <v>31641.54</v>
      </c>
      <c r="L349" s="79">
        <v>17946.127</v>
      </c>
      <c r="M349" s="79">
        <v>0</v>
      </c>
      <c r="N349" s="79">
        <v>0</v>
      </c>
      <c r="O349" s="79">
        <v>0</v>
      </c>
      <c r="P349" s="79">
        <v>0</v>
      </c>
      <c r="Q349" s="79">
        <v>7827.1639999999998</v>
      </c>
      <c r="R349" s="79">
        <v>0</v>
      </c>
      <c r="S349" s="79">
        <v>0</v>
      </c>
    </row>
    <row r="350" spans="1:19">
      <c r="A350"/>
      <c r="B350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</row>
    <row r="351" spans="1:19">
      <c r="A351" s="78"/>
      <c r="B351" s="79" t="s">
        <v>889</v>
      </c>
      <c r="C351" s="79" t="s">
        <v>890</v>
      </c>
      <c r="D351" s="79" t="s">
        <v>452</v>
      </c>
      <c r="E351" s="79" t="s">
        <v>453</v>
      </c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</row>
    <row r="352" spans="1:19">
      <c r="A352" s="79" t="s">
        <v>891</v>
      </c>
      <c r="B352" s="79">
        <v>174627.75</v>
      </c>
      <c r="C352" s="79">
        <v>117263.48</v>
      </c>
      <c r="D352" s="79">
        <v>0</v>
      </c>
      <c r="E352" s="79">
        <v>291891.23</v>
      </c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</row>
    <row r="353" spans="1:19">
      <c r="A353" s="79" t="s">
        <v>892</v>
      </c>
      <c r="B353" s="79">
        <v>7.79</v>
      </c>
      <c r="C353" s="79">
        <v>5.23</v>
      </c>
      <c r="D353" s="79">
        <v>0</v>
      </c>
      <c r="E353" s="79">
        <v>13.02</v>
      </c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</row>
    <row r="354" spans="1:19">
      <c r="A354" s="79" t="s">
        <v>893</v>
      </c>
      <c r="B354" s="79">
        <v>7.79</v>
      </c>
      <c r="C354" s="79">
        <v>5.23</v>
      </c>
      <c r="D354" s="79">
        <v>0</v>
      </c>
      <c r="E354" s="79">
        <v>13.02</v>
      </c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</row>
    <row r="355" spans="1:19">
      <c r="A355" s="75"/>
      <c r="B355" s="77"/>
      <c r="C355" s="77"/>
      <c r="D355" s="77"/>
      <c r="E355" s="75"/>
      <c r="F355" s="77"/>
    </row>
    <row r="356" spans="1:19">
      <c r="A356" s="75"/>
      <c r="B356" s="77"/>
      <c r="C356" s="77"/>
      <c r="D356" s="77"/>
      <c r="E356" s="75"/>
      <c r="F356" s="77"/>
    </row>
    <row r="357" spans="1:19">
      <c r="A357" s="75"/>
      <c r="B357" s="77"/>
      <c r="C357" s="77"/>
      <c r="D357" s="77"/>
      <c r="E357" s="77"/>
      <c r="F357" s="77"/>
    </row>
    <row r="358" spans="1:19">
      <c r="A358" s="75"/>
      <c r="B358" s="77"/>
      <c r="C358" s="77"/>
      <c r="D358" s="77"/>
      <c r="E358" s="77"/>
      <c r="F358" s="75"/>
    </row>
    <row r="359" spans="1:19">
      <c r="A359" s="75"/>
      <c r="B359" s="77"/>
      <c r="C359" s="77"/>
      <c r="D359" s="77"/>
      <c r="E359" s="77"/>
      <c r="F359" s="77"/>
    </row>
    <row r="360" spans="1:19">
      <c r="A360" s="75"/>
      <c r="B360" s="77"/>
      <c r="C360" s="77"/>
      <c r="D360" s="77"/>
      <c r="E360" s="75"/>
      <c r="F360" s="77"/>
    </row>
    <row r="361" spans="1:19">
      <c r="A361" s="75"/>
      <c r="B361" s="77"/>
      <c r="C361" s="77"/>
      <c r="D361" s="77"/>
      <c r="E361" s="75"/>
      <c r="F361" s="77"/>
    </row>
    <row r="362" spans="1:19">
      <c r="A362" s="75"/>
      <c r="B362" s="77"/>
      <c r="C362" s="77"/>
      <c r="D362" s="77"/>
      <c r="E362" s="75"/>
      <c r="F362" s="77"/>
    </row>
    <row r="363" spans="1:19">
      <c r="A363" s="75"/>
      <c r="B363" s="77"/>
      <c r="C363" s="77"/>
      <c r="D363" s="77"/>
      <c r="E363" s="75"/>
      <c r="F363" s="77"/>
    </row>
    <row r="364" spans="1:19">
      <c r="A364" s="75"/>
      <c r="B364" s="75"/>
      <c r="C364" s="75"/>
      <c r="D364" s="75"/>
      <c r="E364" s="75"/>
      <c r="F364" s="75"/>
    </row>
    <row r="365" spans="1:19">
      <c r="A365" s="75"/>
      <c r="B365" s="77"/>
      <c r="C365" s="77"/>
      <c r="D365" s="77"/>
      <c r="E365" s="77"/>
      <c r="F365" s="77"/>
    </row>
    <row r="366" spans="1:19">
      <c r="A366" s="75"/>
      <c r="B366" s="77"/>
      <c r="C366" s="77"/>
      <c r="D366" s="77"/>
      <c r="E366" s="75"/>
      <c r="F366" s="75"/>
    </row>
    <row r="367" spans="1:19">
      <c r="A367" s="75"/>
      <c r="B367" s="77"/>
      <c r="C367" s="77"/>
      <c r="D367" s="77"/>
      <c r="E367" s="77"/>
      <c r="F367" s="77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12"/>
  <dimension ref="A1:S367"/>
  <sheetViews>
    <sheetView workbookViewId="0"/>
  </sheetViews>
  <sheetFormatPr defaultRowHeight="10.5"/>
  <cols>
    <col min="1" max="1" width="51.5" style="76" customWidth="1"/>
    <col min="2" max="2" width="31" style="76" customWidth="1"/>
    <col min="3" max="3" width="33.6640625" style="76" customWidth="1"/>
    <col min="4" max="4" width="38.6640625" style="76" customWidth="1"/>
    <col min="5" max="5" width="45.6640625" style="76" customWidth="1"/>
    <col min="6" max="6" width="50" style="76" customWidth="1"/>
    <col min="7" max="7" width="43.6640625" style="76" customWidth="1"/>
    <col min="8" max="8" width="38.33203125" style="76" customWidth="1"/>
    <col min="9" max="9" width="41.83203125" style="76" customWidth="1"/>
    <col min="10" max="10" width="45.83203125" style="76" customWidth="1"/>
    <col min="11" max="11" width="36.5" style="76" customWidth="1"/>
    <col min="12" max="12" width="45.33203125" style="76" customWidth="1"/>
    <col min="13" max="13" width="50.1640625" style="76" customWidth="1"/>
    <col min="14" max="15" width="44.83203125" style="76" customWidth="1"/>
    <col min="16" max="16" width="45.33203125" style="76" customWidth="1"/>
    <col min="17" max="17" width="45.1640625" style="76" customWidth="1"/>
    <col min="18" max="18" width="42.6640625" style="76" customWidth="1"/>
    <col min="19" max="19" width="48.1640625" style="76" customWidth="1"/>
    <col min="20" max="16384" width="9.33203125" style="76"/>
  </cols>
  <sheetData>
    <row r="1" spans="1:19">
      <c r="A1" s="78"/>
      <c r="B1" s="79" t="s">
        <v>489</v>
      </c>
      <c r="C1" s="79" t="s">
        <v>490</v>
      </c>
      <c r="D1" s="79" t="s">
        <v>491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79" t="s">
        <v>492</v>
      </c>
      <c r="B2" s="79">
        <v>36652.519999999997</v>
      </c>
      <c r="C2" s="79">
        <v>1634.65</v>
      </c>
      <c r="D2" s="79">
        <v>1634.65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79" t="s">
        <v>493</v>
      </c>
      <c r="B3" s="79">
        <v>36652.519999999997</v>
      </c>
      <c r="C3" s="79">
        <v>1634.65</v>
      </c>
      <c r="D3" s="79">
        <v>1634.65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79" t="s">
        <v>494</v>
      </c>
      <c r="B4" s="79">
        <v>50491.71</v>
      </c>
      <c r="C4" s="79">
        <v>2251.86</v>
      </c>
      <c r="D4" s="79">
        <v>2251.86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79" t="s">
        <v>495</v>
      </c>
      <c r="B5" s="79">
        <v>50491.71</v>
      </c>
      <c r="C5" s="79">
        <v>2251.86</v>
      </c>
      <c r="D5" s="79">
        <v>2251.86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78"/>
      <c r="B7" s="79" t="s">
        <v>496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79" t="s">
        <v>497</v>
      </c>
      <c r="B8" s="79">
        <v>22422.240000000002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79" t="s">
        <v>498</v>
      </c>
      <c r="B9" s="79">
        <v>22422.240000000002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79" t="s">
        <v>499</v>
      </c>
      <c r="B10" s="79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78"/>
      <c r="B12" s="79" t="s">
        <v>500</v>
      </c>
      <c r="C12" s="79" t="s">
        <v>501</v>
      </c>
      <c r="D12" s="79" t="s">
        <v>502</v>
      </c>
      <c r="E12" s="79" t="s">
        <v>503</v>
      </c>
      <c r="F12" s="79" t="s">
        <v>504</v>
      </c>
      <c r="G12" s="79" t="s">
        <v>505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79" t="s">
        <v>356</v>
      </c>
      <c r="B13" s="79">
        <v>0</v>
      </c>
      <c r="C13" s="79">
        <v>17771.22</v>
      </c>
      <c r="D13" s="79">
        <v>0</v>
      </c>
      <c r="E13" s="79">
        <v>0</v>
      </c>
      <c r="F13" s="79">
        <v>0</v>
      </c>
      <c r="G13" s="79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79" t="s">
        <v>357</v>
      </c>
      <c r="B14" s="79">
        <v>1306</v>
      </c>
      <c r="C14" s="79">
        <v>0</v>
      </c>
      <c r="D14" s="79">
        <v>0</v>
      </c>
      <c r="E14" s="79">
        <v>0</v>
      </c>
      <c r="F14" s="79">
        <v>0</v>
      </c>
      <c r="G14" s="79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79" t="s">
        <v>365</v>
      </c>
      <c r="B15" s="79">
        <v>4029.97</v>
      </c>
      <c r="C15" s="79">
        <v>0</v>
      </c>
      <c r="D15" s="79">
        <v>0</v>
      </c>
      <c r="E15" s="79">
        <v>0</v>
      </c>
      <c r="F15" s="79">
        <v>0</v>
      </c>
      <c r="G15" s="79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79" t="s">
        <v>366</v>
      </c>
      <c r="B16" s="79">
        <v>0</v>
      </c>
      <c r="C16" s="79">
        <v>0</v>
      </c>
      <c r="D16" s="79">
        <v>0</v>
      </c>
      <c r="E16" s="79">
        <v>0</v>
      </c>
      <c r="F16" s="79">
        <v>0</v>
      </c>
      <c r="G16" s="79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79" t="s">
        <v>367</v>
      </c>
      <c r="B17" s="79">
        <v>7000.33</v>
      </c>
      <c r="C17" s="79">
        <v>2037.6</v>
      </c>
      <c r="D17" s="79">
        <v>0</v>
      </c>
      <c r="E17" s="79">
        <v>0</v>
      </c>
      <c r="F17" s="79">
        <v>0</v>
      </c>
      <c r="G17" s="79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79" t="s">
        <v>368</v>
      </c>
      <c r="B18" s="79">
        <v>0</v>
      </c>
      <c r="C18" s="79">
        <v>0</v>
      </c>
      <c r="D18" s="79">
        <v>0</v>
      </c>
      <c r="E18" s="79">
        <v>0</v>
      </c>
      <c r="F18" s="79">
        <v>0</v>
      </c>
      <c r="G18" s="79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79" t="s">
        <v>369</v>
      </c>
      <c r="B19" s="79">
        <v>2524.7199999999998</v>
      </c>
      <c r="C19" s="79">
        <v>0</v>
      </c>
      <c r="D19" s="79">
        <v>0</v>
      </c>
      <c r="E19" s="79">
        <v>0</v>
      </c>
      <c r="F19" s="79">
        <v>0</v>
      </c>
      <c r="G19" s="79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79" t="s">
        <v>370</v>
      </c>
      <c r="B20" s="79">
        <v>685.87</v>
      </c>
      <c r="C20" s="79">
        <v>0</v>
      </c>
      <c r="D20" s="79">
        <v>0</v>
      </c>
      <c r="E20" s="79">
        <v>0</v>
      </c>
      <c r="F20" s="79">
        <v>0</v>
      </c>
      <c r="G20" s="79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79" t="s">
        <v>371</v>
      </c>
      <c r="B21" s="79">
        <v>364.01</v>
      </c>
      <c r="C21" s="79">
        <v>0</v>
      </c>
      <c r="D21" s="79">
        <v>0</v>
      </c>
      <c r="E21" s="79">
        <v>0</v>
      </c>
      <c r="F21" s="79">
        <v>0</v>
      </c>
      <c r="G21" s="79">
        <v>6242.73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79" t="s">
        <v>372</v>
      </c>
      <c r="B22" s="79">
        <v>3.45</v>
      </c>
      <c r="C22" s="79">
        <v>0</v>
      </c>
      <c r="D22" s="79">
        <v>0</v>
      </c>
      <c r="E22" s="79">
        <v>0</v>
      </c>
      <c r="F22" s="79">
        <v>0</v>
      </c>
      <c r="G22" s="79">
        <v>345.11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79" t="s">
        <v>351</v>
      </c>
      <c r="B23" s="79">
        <v>0</v>
      </c>
      <c r="C23" s="79">
        <v>0</v>
      </c>
      <c r="D23" s="79">
        <v>0</v>
      </c>
      <c r="E23" s="79">
        <v>0</v>
      </c>
      <c r="F23" s="79">
        <v>0</v>
      </c>
      <c r="G23" s="79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79" t="s">
        <v>373</v>
      </c>
      <c r="B24" s="79">
        <v>0</v>
      </c>
      <c r="C24" s="79">
        <v>740.37</v>
      </c>
      <c r="D24" s="79">
        <v>0</v>
      </c>
      <c r="E24" s="79">
        <v>0</v>
      </c>
      <c r="F24" s="79">
        <v>0</v>
      </c>
      <c r="G24" s="79">
        <v>4037.86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79" t="s">
        <v>374</v>
      </c>
      <c r="B25" s="79">
        <v>188.96</v>
      </c>
      <c r="C25" s="79">
        <v>0</v>
      </c>
      <c r="D25" s="79">
        <v>0</v>
      </c>
      <c r="E25" s="79">
        <v>0</v>
      </c>
      <c r="F25" s="79">
        <v>0</v>
      </c>
      <c r="G25" s="79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79" t="s">
        <v>375</v>
      </c>
      <c r="B26" s="79">
        <v>0</v>
      </c>
      <c r="C26" s="79">
        <v>0</v>
      </c>
      <c r="D26" s="79">
        <v>0</v>
      </c>
      <c r="E26" s="79">
        <v>0</v>
      </c>
      <c r="F26" s="79">
        <v>0</v>
      </c>
      <c r="G26" s="79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79"/>
      <c r="B27" s="79"/>
      <c r="C27" s="79"/>
      <c r="D27" s="79"/>
      <c r="E27" s="79"/>
      <c r="F27" s="79"/>
      <c r="G27" s="79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79" t="s">
        <v>376</v>
      </c>
      <c r="B28" s="79">
        <v>16103.32</v>
      </c>
      <c r="C28" s="79">
        <v>20549.189999999999</v>
      </c>
      <c r="D28" s="79">
        <v>0</v>
      </c>
      <c r="E28" s="79">
        <v>0</v>
      </c>
      <c r="F28" s="79">
        <v>0</v>
      </c>
      <c r="G28" s="79">
        <v>10625.7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78"/>
      <c r="B30" s="79" t="s">
        <v>496</v>
      </c>
      <c r="C30" s="79" t="s">
        <v>43</v>
      </c>
      <c r="D30" s="79" t="s">
        <v>506</v>
      </c>
      <c r="E30" s="79" t="s">
        <v>507</v>
      </c>
      <c r="F30" s="79" t="s">
        <v>508</v>
      </c>
      <c r="G30" s="79" t="s">
        <v>509</v>
      </c>
      <c r="H30" s="79" t="s">
        <v>510</v>
      </c>
      <c r="I30" s="79" t="s">
        <v>511</v>
      </c>
      <c r="J30" s="79" t="s">
        <v>512</v>
      </c>
      <c r="K30"/>
      <c r="L30"/>
      <c r="M30"/>
      <c r="N30"/>
      <c r="O30"/>
      <c r="P30"/>
      <c r="Q30"/>
      <c r="R30"/>
      <c r="S30"/>
    </row>
    <row r="31" spans="1:19">
      <c r="A31" s="79" t="s">
        <v>513</v>
      </c>
      <c r="B31" s="79">
        <v>3739.35</v>
      </c>
      <c r="C31" s="79" t="s">
        <v>50</v>
      </c>
      <c r="D31" s="79">
        <v>9120.27</v>
      </c>
      <c r="E31" s="79">
        <v>1</v>
      </c>
      <c r="F31" s="79">
        <v>0</v>
      </c>
      <c r="G31" s="79">
        <v>0</v>
      </c>
      <c r="H31" s="79">
        <v>10.76</v>
      </c>
      <c r="I31" s="79">
        <v>37.17</v>
      </c>
      <c r="J31" s="79">
        <v>8.07</v>
      </c>
      <c r="K31"/>
      <c r="L31"/>
      <c r="M31"/>
      <c r="N31"/>
      <c r="O31"/>
      <c r="P31"/>
      <c r="Q31"/>
      <c r="R31"/>
      <c r="S31"/>
    </row>
    <row r="32" spans="1:19">
      <c r="A32" s="79" t="s">
        <v>514</v>
      </c>
      <c r="B32" s="79">
        <v>27.87</v>
      </c>
      <c r="C32" s="79" t="s">
        <v>50</v>
      </c>
      <c r="D32" s="79">
        <v>118.96</v>
      </c>
      <c r="E32" s="79">
        <v>4</v>
      </c>
      <c r="F32" s="79">
        <v>26.02</v>
      </c>
      <c r="G32" s="79">
        <v>0</v>
      </c>
      <c r="H32" s="79">
        <v>29.05</v>
      </c>
      <c r="I32" s="79">
        <v>13.93</v>
      </c>
      <c r="J32" s="79">
        <v>32.28</v>
      </c>
      <c r="K32"/>
      <c r="L32"/>
      <c r="M32"/>
      <c r="N32"/>
      <c r="O32"/>
      <c r="P32"/>
      <c r="Q32"/>
      <c r="R32"/>
      <c r="S32"/>
    </row>
    <row r="33" spans="1:19">
      <c r="A33" s="79" t="s">
        <v>515</v>
      </c>
      <c r="B33" s="79">
        <v>27.87</v>
      </c>
      <c r="C33" s="79" t="s">
        <v>50</v>
      </c>
      <c r="D33" s="79">
        <v>118.96</v>
      </c>
      <c r="E33" s="79">
        <v>1</v>
      </c>
      <c r="F33" s="79">
        <v>45.53</v>
      </c>
      <c r="G33" s="79">
        <v>0</v>
      </c>
      <c r="H33" s="79">
        <v>29.05</v>
      </c>
      <c r="I33" s="79">
        <v>13.93</v>
      </c>
      <c r="J33" s="79">
        <v>32.28</v>
      </c>
      <c r="K33"/>
      <c r="L33"/>
      <c r="M33"/>
      <c r="N33"/>
      <c r="O33"/>
      <c r="P33"/>
      <c r="Q33"/>
      <c r="R33"/>
      <c r="S33"/>
    </row>
    <row r="34" spans="1:19">
      <c r="A34" s="79" t="s">
        <v>516</v>
      </c>
      <c r="B34" s="79">
        <v>27.87</v>
      </c>
      <c r="C34" s="79" t="s">
        <v>50</v>
      </c>
      <c r="D34" s="79">
        <v>118.96</v>
      </c>
      <c r="E34" s="79">
        <v>4</v>
      </c>
      <c r="F34" s="79">
        <v>19.510000000000002</v>
      </c>
      <c r="G34" s="79">
        <v>0</v>
      </c>
      <c r="H34" s="79">
        <v>29.05</v>
      </c>
      <c r="I34" s="79">
        <v>13.93</v>
      </c>
      <c r="J34" s="79">
        <v>32.28</v>
      </c>
      <c r="K34"/>
      <c r="L34"/>
      <c r="M34"/>
      <c r="N34"/>
      <c r="O34"/>
      <c r="P34"/>
      <c r="Q34"/>
      <c r="R34"/>
      <c r="S34"/>
    </row>
    <row r="35" spans="1:19">
      <c r="A35" s="79" t="s">
        <v>517</v>
      </c>
      <c r="B35" s="79">
        <v>27.87</v>
      </c>
      <c r="C35" s="79" t="s">
        <v>50</v>
      </c>
      <c r="D35" s="79">
        <v>118.96</v>
      </c>
      <c r="E35" s="79">
        <v>1</v>
      </c>
      <c r="F35" s="79">
        <v>45.53</v>
      </c>
      <c r="G35" s="79">
        <v>0</v>
      </c>
      <c r="H35" s="79">
        <v>29.05</v>
      </c>
      <c r="I35" s="79">
        <v>13.93</v>
      </c>
      <c r="J35" s="79">
        <v>32.28</v>
      </c>
      <c r="K35"/>
      <c r="L35"/>
      <c r="M35"/>
      <c r="N35"/>
      <c r="O35"/>
      <c r="P35"/>
      <c r="Q35"/>
      <c r="R35"/>
      <c r="S35"/>
    </row>
    <row r="36" spans="1:19">
      <c r="A36" s="79" t="s">
        <v>518</v>
      </c>
      <c r="B36" s="79">
        <v>27.87</v>
      </c>
      <c r="C36" s="79" t="s">
        <v>50</v>
      </c>
      <c r="D36" s="79">
        <v>118.96</v>
      </c>
      <c r="E36" s="79">
        <v>4</v>
      </c>
      <c r="F36" s="79">
        <v>26.02</v>
      </c>
      <c r="G36" s="79">
        <v>0</v>
      </c>
      <c r="H36" s="79">
        <v>29.05</v>
      </c>
      <c r="I36" s="79">
        <v>13.93</v>
      </c>
      <c r="J36" s="79">
        <v>32.28</v>
      </c>
      <c r="K36"/>
      <c r="L36"/>
      <c r="M36"/>
      <c r="N36"/>
      <c r="O36"/>
      <c r="P36"/>
      <c r="Q36"/>
      <c r="R36"/>
      <c r="S36"/>
    </row>
    <row r="37" spans="1:19">
      <c r="A37" s="79" t="s">
        <v>519</v>
      </c>
      <c r="B37" s="79">
        <v>13.94</v>
      </c>
      <c r="C37" s="79" t="s">
        <v>50</v>
      </c>
      <c r="D37" s="79">
        <v>59.5</v>
      </c>
      <c r="E37" s="79">
        <v>4</v>
      </c>
      <c r="F37" s="79">
        <v>13.01</v>
      </c>
      <c r="G37" s="79">
        <v>2.96</v>
      </c>
      <c r="H37" s="79">
        <v>11.84</v>
      </c>
      <c r="I37" s="79">
        <v>13.95</v>
      </c>
      <c r="J37" s="79">
        <v>8.07</v>
      </c>
      <c r="K37"/>
      <c r="L37"/>
      <c r="M37"/>
      <c r="N37"/>
      <c r="O37"/>
      <c r="P37"/>
      <c r="Q37"/>
      <c r="R37"/>
      <c r="S37"/>
    </row>
    <row r="38" spans="1:19">
      <c r="A38" s="79" t="s">
        <v>520</v>
      </c>
      <c r="B38" s="79">
        <v>1474.81</v>
      </c>
      <c r="C38" s="79" t="s">
        <v>50</v>
      </c>
      <c r="D38" s="79">
        <v>6294.92</v>
      </c>
      <c r="E38" s="79">
        <v>1</v>
      </c>
      <c r="F38" s="79">
        <v>409.78</v>
      </c>
      <c r="G38" s="79">
        <v>62.63</v>
      </c>
      <c r="H38" s="79">
        <v>13.99</v>
      </c>
      <c r="I38" s="79">
        <v>18.59</v>
      </c>
      <c r="J38" s="79">
        <v>1.08</v>
      </c>
      <c r="K38"/>
      <c r="L38"/>
      <c r="M38"/>
      <c r="N38"/>
      <c r="O38"/>
      <c r="P38"/>
      <c r="Q38"/>
      <c r="R38"/>
      <c r="S38"/>
    </row>
    <row r="39" spans="1:19">
      <c r="A39" s="79" t="s">
        <v>521</v>
      </c>
      <c r="B39" s="79">
        <v>569.03</v>
      </c>
      <c r="C39" s="79" t="s">
        <v>50</v>
      </c>
      <c r="D39" s="79">
        <v>2428.79</v>
      </c>
      <c r="E39" s="79">
        <v>1</v>
      </c>
      <c r="F39" s="79">
        <v>91.07</v>
      </c>
      <c r="G39" s="79">
        <v>0</v>
      </c>
      <c r="H39" s="79">
        <v>10.76</v>
      </c>
      <c r="I39" s="79">
        <v>92.59</v>
      </c>
      <c r="J39" s="79">
        <v>0</v>
      </c>
      <c r="K39"/>
      <c r="L39"/>
      <c r="M39"/>
      <c r="N39"/>
      <c r="O39"/>
      <c r="P39"/>
      <c r="Q39"/>
      <c r="R39"/>
      <c r="S39"/>
    </row>
    <row r="40" spans="1:19">
      <c r="A40" s="79" t="s">
        <v>522</v>
      </c>
      <c r="B40" s="79">
        <v>1235.6099999999999</v>
      </c>
      <c r="C40" s="79" t="s">
        <v>50</v>
      </c>
      <c r="D40" s="79">
        <v>5273.95</v>
      </c>
      <c r="E40" s="79">
        <v>1</v>
      </c>
      <c r="F40" s="79">
        <v>110.58</v>
      </c>
      <c r="G40" s="79">
        <v>30.42</v>
      </c>
      <c r="H40" s="79">
        <v>10.76</v>
      </c>
      <c r="I40" s="79">
        <v>46.51</v>
      </c>
      <c r="J40" s="79">
        <v>8.07</v>
      </c>
      <c r="K40"/>
      <c r="L40"/>
      <c r="M40"/>
      <c r="N40"/>
      <c r="O40"/>
      <c r="P40"/>
      <c r="Q40"/>
      <c r="R40"/>
      <c r="S40"/>
    </row>
    <row r="41" spans="1:19">
      <c r="A41" s="79" t="s">
        <v>523</v>
      </c>
      <c r="B41" s="79">
        <v>55.74</v>
      </c>
      <c r="C41" s="79" t="s">
        <v>50</v>
      </c>
      <c r="D41" s="79">
        <v>237.91</v>
      </c>
      <c r="E41" s="79">
        <v>1</v>
      </c>
      <c r="F41" s="79">
        <v>65.05</v>
      </c>
      <c r="G41" s="79">
        <v>0</v>
      </c>
      <c r="H41" s="79">
        <v>23.67</v>
      </c>
      <c r="I41" s="79">
        <v>18.59</v>
      </c>
      <c r="J41" s="79">
        <v>53.8</v>
      </c>
      <c r="K41"/>
      <c r="L41"/>
      <c r="M41"/>
      <c r="N41"/>
      <c r="O41"/>
      <c r="P41"/>
      <c r="Q41"/>
      <c r="R41"/>
      <c r="S41"/>
    </row>
    <row r="42" spans="1:19">
      <c r="A42" s="79" t="s">
        <v>524</v>
      </c>
      <c r="B42" s="79">
        <v>55.74</v>
      </c>
      <c r="C42" s="79" t="s">
        <v>50</v>
      </c>
      <c r="D42" s="79">
        <v>237.91</v>
      </c>
      <c r="E42" s="79">
        <v>5</v>
      </c>
      <c r="F42" s="79">
        <v>26.02</v>
      </c>
      <c r="G42" s="79">
        <v>0</v>
      </c>
      <c r="H42" s="79">
        <v>23.67</v>
      </c>
      <c r="I42" s="79">
        <v>18.59</v>
      </c>
      <c r="J42" s="79">
        <v>53.8</v>
      </c>
      <c r="K42"/>
      <c r="L42"/>
      <c r="M42"/>
      <c r="N42"/>
      <c r="O42"/>
      <c r="P42"/>
      <c r="Q42"/>
      <c r="R42"/>
      <c r="S42"/>
    </row>
    <row r="43" spans="1:19">
      <c r="A43" s="79" t="s">
        <v>525</v>
      </c>
      <c r="B43" s="79">
        <v>55.74</v>
      </c>
      <c r="C43" s="79" t="s">
        <v>50</v>
      </c>
      <c r="D43" s="79">
        <v>237.91</v>
      </c>
      <c r="E43" s="79">
        <v>1</v>
      </c>
      <c r="F43" s="79">
        <v>39.03</v>
      </c>
      <c r="G43" s="79">
        <v>0</v>
      </c>
      <c r="H43" s="79">
        <v>23.67</v>
      </c>
      <c r="I43" s="79">
        <v>18.59</v>
      </c>
      <c r="J43" s="79">
        <v>53.8</v>
      </c>
      <c r="K43"/>
      <c r="L43"/>
      <c r="M43"/>
      <c r="N43"/>
      <c r="O43"/>
      <c r="P43"/>
      <c r="Q43"/>
      <c r="R43"/>
      <c r="S43"/>
    </row>
    <row r="44" spans="1:19">
      <c r="A44" s="79" t="s">
        <v>526</v>
      </c>
      <c r="B44" s="79">
        <v>222.97</v>
      </c>
      <c r="C44" s="79" t="s">
        <v>50</v>
      </c>
      <c r="D44" s="79">
        <v>951.7</v>
      </c>
      <c r="E44" s="79">
        <v>1</v>
      </c>
      <c r="F44" s="79">
        <v>0</v>
      </c>
      <c r="G44" s="79">
        <v>0</v>
      </c>
      <c r="H44" s="79">
        <v>23.67</v>
      </c>
      <c r="I44" s="79">
        <v>18.59</v>
      </c>
      <c r="J44" s="79">
        <v>53.8</v>
      </c>
      <c r="K44"/>
      <c r="L44"/>
      <c r="M44"/>
      <c r="N44"/>
      <c r="O44"/>
      <c r="P44"/>
      <c r="Q44"/>
      <c r="R44"/>
      <c r="S44"/>
    </row>
    <row r="45" spans="1:19">
      <c r="A45" s="79" t="s">
        <v>527</v>
      </c>
      <c r="B45" s="79">
        <v>20.9</v>
      </c>
      <c r="C45" s="79" t="s">
        <v>50</v>
      </c>
      <c r="D45" s="79">
        <v>89.21</v>
      </c>
      <c r="E45" s="79">
        <v>5</v>
      </c>
      <c r="F45" s="79">
        <v>19.510000000000002</v>
      </c>
      <c r="G45" s="79">
        <v>4.91</v>
      </c>
      <c r="H45" s="79">
        <v>8.61</v>
      </c>
      <c r="I45" s="79">
        <v>10.45</v>
      </c>
      <c r="J45" s="79">
        <v>10.76</v>
      </c>
      <c r="K45"/>
      <c r="L45"/>
      <c r="M45"/>
      <c r="N45"/>
      <c r="O45"/>
      <c r="P45"/>
      <c r="Q45"/>
      <c r="R45"/>
      <c r="S45"/>
    </row>
    <row r="46" spans="1:19">
      <c r="A46" s="79" t="s">
        <v>528</v>
      </c>
      <c r="B46" s="79">
        <v>27.87</v>
      </c>
      <c r="C46" s="79" t="s">
        <v>50</v>
      </c>
      <c r="D46" s="79">
        <v>118.96</v>
      </c>
      <c r="E46" s="79">
        <v>1</v>
      </c>
      <c r="F46" s="79">
        <v>45.53</v>
      </c>
      <c r="G46" s="79">
        <v>11.44</v>
      </c>
      <c r="H46" s="79">
        <v>8.61</v>
      </c>
      <c r="I46" s="79">
        <v>13.93</v>
      </c>
      <c r="J46" s="79">
        <v>10.76</v>
      </c>
      <c r="K46"/>
      <c r="L46"/>
      <c r="M46"/>
      <c r="N46"/>
      <c r="O46"/>
      <c r="P46"/>
      <c r="Q46"/>
      <c r="R46"/>
      <c r="S46"/>
    </row>
    <row r="47" spans="1:19">
      <c r="A47" s="79" t="s">
        <v>529</v>
      </c>
      <c r="B47" s="79">
        <v>20.9</v>
      </c>
      <c r="C47" s="79" t="s">
        <v>50</v>
      </c>
      <c r="D47" s="79">
        <v>89.21</v>
      </c>
      <c r="E47" s="79">
        <v>6</v>
      </c>
      <c r="F47" s="79">
        <v>19.510000000000002</v>
      </c>
      <c r="G47" s="79">
        <v>4.91</v>
      </c>
      <c r="H47" s="79">
        <v>8.61</v>
      </c>
      <c r="I47" s="79">
        <v>10.45</v>
      </c>
      <c r="J47" s="79">
        <v>10.76</v>
      </c>
      <c r="K47"/>
      <c r="L47"/>
      <c r="M47"/>
      <c r="N47"/>
      <c r="O47"/>
      <c r="P47"/>
      <c r="Q47"/>
      <c r="R47"/>
      <c r="S47"/>
    </row>
    <row r="48" spans="1:19">
      <c r="A48" s="79" t="s">
        <v>530</v>
      </c>
      <c r="B48" s="79">
        <v>617.96</v>
      </c>
      <c r="C48" s="79" t="s">
        <v>50</v>
      </c>
      <c r="D48" s="79">
        <v>2637.63</v>
      </c>
      <c r="E48" s="79">
        <v>1</v>
      </c>
      <c r="F48" s="79">
        <v>214.68</v>
      </c>
      <c r="G48" s="79">
        <v>25.03</v>
      </c>
      <c r="H48" s="79">
        <v>8.61</v>
      </c>
      <c r="I48" s="79">
        <v>46.51</v>
      </c>
      <c r="J48" s="79">
        <v>10.76</v>
      </c>
      <c r="K48"/>
      <c r="L48"/>
      <c r="M48"/>
      <c r="N48"/>
      <c r="O48"/>
      <c r="P48"/>
      <c r="Q48"/>
      <c r="R48"/>
      <c r="S48"/>
    </row>
    <row r="49" spans="1:19">
      <c r="A49" s="79" t="s">
        <v>531</v>
      </c>
      <c r="B49" s="79">
        <v>668.77</v>
      </c>
      <c r="C49" s="79" t="s">
        <v>50</v>
      </c>
      <c r="D49" s="79">
        <v>2854.51</v>
      </c>
      <c r="E49" s="79">
        <v>1</v>
      </c>
      <c r="F49" s="79">
        <v>0</v>
      </c>
      <c r="G49" s="79">
        <v>0</v>
      </c>
      <c r="H49" s="79">
        <v>10.76</v>
      </c>
      <c r="I49" s="79">
        <v>18.59</v>
      </c>
      <c r="J49" s="79">
        <v>10.76</v>
      </c>
      <c r="K49"/>
      <c r="L49"/>
      <c r="M49"/>
      <c r="N49"/>
      <c r="O49"/>
      <c r="P49"/>
      <c r="Q49"/>
      <c r="R49"/>
      <c r="S49"/>
    </row>
    <row r="50" spans="1:19">
      <c r="A50" s="79" t="s">
        <v>532</v>
      </c>
      <c r="B50" s="79">
        <v>569.03</v>
      </c>
      <c r="C50" s="79" t="s">
        <v>50</v>
      </c>
      <c r="D50" s="79">
        <v>2428.79</v>
      </c>
      <c r="E50" s="79">
        <v>1</v>
      </c>
      <c r="F50" s="79">
        <v>91.07</v>
      </c>
      <c r="G50" s="79">
        <v>0</v>
      </c>
      <c r="H50" s="79">
        <v>10.76</v>
      </c>
      <c r="I50" s="79">
        <v>92.59</v>
      </c>
      <c r="J50" s="79">
        <v>0</v>
      </c>
      <c r="K50"/>
      <c r="L50"/>
      <c r="M50"/>
      <c r="N50"/>
      <c r="O50"/>
      <c r="P50"/>
      <c r="Q50"/>
      <c r="R50"/>
      <c r="S50"/>
    </row>
    <row r="51" spans="1:19">
      <c r="A51" s="79" t="s">
        <v>533</v>
      </c>
      <c r="B51" s="79">
        <v>1012.64</v>
      </c>
      <c r="C51" s="79" t="s">
        <v>50</v>
      </c>
      <c r="D51" s="79">
        <v>4322.24</v>
      </c>
      <c r="E51" s="79">
        <v>1</v>
      </c>
      <c r="F51" s="79">
        <v>182.14</v>
      </c>
      <c r="G51" s="79">
        <v>35.76</v>
      </c>
      <c r="H51" s="79">
        <v>10.76</v>
      </c>
      <c r="I51" s="79">
        <v>18.59</v>
      </c>
      <c r="J51" s="79">
        <v>8.07</v>
      </c>
      <c r="K51"/>
      <c r="L51"/>
      <c r="M51"/>
      <c r="N51"/>
      <c r="O51"/>
      <c r="P51"/>
      <c r="Q51"/>
      <c r="R51"/>
      <c r="S51"/>
    </row>
    <row r="52" spans="1:19">
      <c r="A52" s="79" t="s">
        <v>534</v>
      </c>
      <c r="B52" s="79">
        <v>20.9</v>
      </c>
      <c r="C52" s="79" t="s">
        <v>50</v>
      </c>
      <c r="D52" s="79">
        <v>89.21</v>
      </c>
      <c r="E52" s="79">
        <v>10</v>
      </c>
      <c r="F52" s="79">
        <v>19.510000000000002</v>
      </c>
      <c r="G52" s="79">
        <v>4.91</v>
      </c>
      <c r="H52" s="79">
        <v>7.53</v>
      </c>
      <c r="I52" s="79">
        <v>13.93</v>
      </c>
      <c r="J52" s="79">
        <v>10.76</v>
      </c>
      <c r="K52"/>
      <c r="L52"/>
      <c r="M52"/>
      <c r="N52"/>
      <c r="O52"/>
      <c r="P52"/>
      <c r="Q52"/>
      <c r="R52"/>
      <c r="S52"/>
    </row>
    <row r="53" spans="1:19">
      <c r="A53" s="79" t="s">
        <v>535</v>
      </c>
      <c r="B53" s="79">
        <v>34.840000000000003</v>
      </c>
      <c r="C53" s="79" t="s">
        <v>50</v>
      </c>
      <c r="D53" s="79">
        <v>148.71</v>
      </c>
      <c r="E53" s="79">
        <v>1</v>
      </c>
      <c r="F53" s="79">
        <v>52.04</v>
      </c>
      <c r="G53" s="79">
        <v>13.08</v>
      </c>
      <c r="H53" s="79">
        <v>7.53</v>
      </c>
      <c r="I53" s="79">
        <v>23.2</v>
      </c>
      <c r="J53" s="79">
        <v>10.76</v>
      </c>
      <c r="K53"/>
      <c r="L53"/>
      <c r="M53"/>
      <c r="N53"/>
      <c r="O53"/>
      <c r="P53"/>
      <c r="Q53"/>
      <c r="R53"/>
      <c r="S53"/>
    </row>
    <row r="54" spans="1:19">
      <c r="A54" s="79" t="s">
        <v>536</v>
      </c>
      <c r="B54" s="79">
        <v>20.21</v>
      </c>
      <c r="C54" s="79" t="s">
        <v>50</v>
      </c>
      <c r="D54" s="79">
        <v>86.26</v>
      </c>
      <c r="E54" s="79">
        <v>10</v>
      </c>
      <c r="F54" s="79">
        <v>18.87</v>
      </c>
      <c r="G54" s="79">
        <v>4.74</v>
      </c>
      <c r="H54" s="79">
        <v>7.53</v>
      </c>
      <c r="I54" s="79">
        <v>13.48</v>
      </c>
      <c r="J54" s="79">
        <v>10.76</v>
      </c>
      <c r="K54"/>
      <c r="L54"/>
      <c r="M54"/>
      <c r="N54"/>
      <c r="O54"/>
      <c r="P54"/>
      <c r="Q54"/>
      <c r="R54"/>
      <c r="S54"/>
    </row>
    <row r="55" spans="1:19">
      <c r="A55" s="79" t="s">
        <v>537</v>
      </c>
      <c r="B55" s="79">
        <v>34.840000000000003</v>
      </c>
      <c r="C55" s="79" t="s">
        <v>50</v>
      </c>
      <c r="D55" s="79">
        <v>148.71</v>
      </c>
      <c r="E55" s="79">
        <v>1</v>
      </c>
      <c r="F55" s="79">
        <v>52.04</v>
      </c>
      <c r="G55" s="79">
        <v>13.08</v>
      </c>
      <c r="H55" s="79">
        <v>7.53</v>
      </c>
      <c r="I55" s="79">
        <v>23.2</v>
      </c>
      <c r="J55" s="79">
        <v>10.76</v>
      </c>
      <c r="K55"/>
      <c r="L55"/>
      <c r="M55"/>
      <c r="N55"/>
      <c r="O55"/>
      <c r="P55"/>
      <c r="Q55"/>
      <c r="R55"/>
      <c r="S55"/>
    </row>
    <row r="56" spans="1:19">
      <c r="A56" s="79" t="s">
        <v>538</v>
      </c>
      <c r="B56" s="79">
        <v>20.9</v>
      </c>
      <c r="C56" s="79" t="s">
        <v>50</v>
      </c>
      <c r="D56" s="79">
        <v>89.21</v>
      </c>
      <c r="E56" s="79">
        <v>10</v>
      </c>
      <c r="F56" s="79">
        <v>19.510000000000002</v>
      </c>
      <c r="G56" s="79">
        <v>4.91</v>
      </c>
      <c r="H56" s="79">
        <v>7.53</v>
      </c>
      <c r="I56" s="79">
        <v>13.93</v>
      </c>
      <c r="J56" s="79">
        <v>10.76</v>
      </c>
      <c r="K56"/>
      <c r="L56"/>
      <c r="M56"/>
      <c r="N56"/>
      <c r="O56"/>
      <c r="P56"/>
      <c r="Q56"/>
      <c r="R56"/>
      <c r="S56"/>
    </row>
    <row r="57" spans="1:19">
      <c r="A57" s="79" t="s">
        <v>539</v>
      </c>
      <c r="B57" s="79">
        <v>487.74</v>
      </c>
      <c r="C57" s="79" t="s">
        <v>50</v>
      </c>
      <c r="D57" s="79">
        <v>2081.8200000000002</v>
      </c>
      <c r="E57" s="79">
        <v>1</v>
      </c>
      <c r="F57" s="79">
        <v>0</v>
      </c>
      <c r="G57" s="79">
        <v>0</v>
      </c>
      <c r="H57" s="79">
        <v>9.68</v>
      </c>
      <c r="I57" s="79">
        <v>4.6399999999999997</v>
      </c>
      <c r="J57" s="79">
        <v>16.149999999999999</v>
      </c>
      <c r="K57"/>
      <c r="L57"/>
      <c r="M57"/>
      <c r="N57"/>
      <c r="O57"/>
      <c r="P57"/>
      <c r="Q57"/>
      <c r="R57"/>
      <c r="S57"/>
    </row>
    <row r="58" spans="1:19">
      <c r="A58" s="79" t="s">
        <v>540</v>
      </c>
      <c r="B58" s="79">
        <v>27.87</v>
      </c>
      <c r="C58" s="79" t="s">
        <v>50</v>
      </c>
      <c r="D58" s="79">
        <v>118.96</v>
      </c>
      <c r="E58" s="79">
        <v>1</v>
      </c>
      <c r="F58" s="79">
        <v>45.53</v>
      </c>
      <c r="G58" s="79">
        <v>11.44</v>
      </c>
      <c r="H58" s="79">
        <v>7.53</v>
      </c>
      <c r="I58" s="79">
        <v>18.59</v>
      </c>
      <c r="J58" s="79">
        <v>10.76</v>
      </c>
      <c r="K58"/>
      <c r="L58"/>
      <c r="M58"/>
      <c r="N58"/>
      <c r="O58"/>
      <c r="P58"/>
      <c r="Q58"/>
      <c r="R58"/>
      <c r="S58"/>
    </row>
    <row r="59" spans="1:19">
      <c r="A59" s="79" t="s">
        <v>541</v>
      </c>
      <c r="B59" s="79">
        <v>20.21</v>
      </c>
      <c r="C59" s="79" t="s">
        <v>50</v>
      </c>
      <c r="D59" s="79">
        <v>86.26</v>
      </c>
      <c r="E59" s="79">
        <v>10</v>
      </c>
      <c r="F59" s="79">
        <v>18.87</v>
      </c>
      <c r="G59" s="79">
        <v>4.74</v>
      </c>
      <c r="H59" s="79">
        <v>7.53</v>
      </c>
      <c r="I59" s="79">
        <v>13.48</v>
      </c>
      <c r="J59" s="79">
        <v>10.76</v>
      </c>
      <c r="K59"/>
      <c r="L59"/>
      <c r="M59"/>
      <c r="N59"/>
      <c r="O59"/>
      <c r="P59"/>
      <c r="Q59"/>
      <c r="R59"/>
      <c r="S59"/>
    </row>
    <row r="60" spans="1:19">
      <c r="A60" s="79" t="s">
        <v>542</v>
      </c>
      <c r="B60" s="79">
        <v>27.87</v>
      </c>
      <c r="C60" s="79" t="s">
        <v>50</v>
      </c>
      <c r="D60" s="79">
        <v>118.96</v>
      </c>
      <c r="E60" s="79">
        <v>1</v>
      </c>
      <c r="F60" s="79">
        <v>45.53</v>
      </c>
      <c r="G60" s="79">
        <v>11.44</v>
      </c>
      <c r="H60" s="79">
        <v>7.53</v>
      </c>
      <c r="I60" s="79">
        <v>18.59</v>
      </c>
      <c r="J60" s="79">
        <v>10.76</v>
      </c>
      <c r="K60"/>
      <c r="L60"/>
      <c r="M60"/>
      <c r="N60"/>
      <c r="O60"/>
      <c r="P60"/>
      <c r="Q60"/>
      <c r="R60"/>
      <c r="S60"/>
    </row>
    <row r="61" spans="1:19">
      <c r="A61" s="79" t="s">
        <v>543</v>
      </c>
      <c r="B61" s="79">
        <v>905.8</v>
      </c>
      <c r="C61" s="79" t="s">
        <v>50</v>
      </c>
      <c r="D61" s="79">
        <v>3866.25</v>
      </c>
      <c r="E61" s="79">
        <v>1</v>
      </c>
      <c r="F61" s="79">
        <v>0</v>
      </c>
      <c r="G61" s="79">
        <v>0</v>
      </c>
      <c r="H61" s="79">
        <v>10.76</v>
      </c>
      <c r="I61" s="79">
        <v>18.59</v>
      </c>
      <c r="J61" s="79">
        <v>8.07</v>
      </c>
      <c r="K61"/>
      <c r="L61"/>
      <c r="M61"/>
      <c r="N61"/>
      <c r="O61"/>
      <c r="P61"/>
      <c r="Q61"/>
      <c r="R61"/>
      <c r="S61"/>
    </row>
    <row r="62" spans="1:19">
      <c r="A62" s="79" t="s">
        <v>544</v>
      </c>
      <c r="B62" s="79">
        <v>264.77</v>
      </c>
      <c r="C62" s="79" t="s">
        <v>50</v>
      </c>
      <c r="D62" s="79">
        <v>1129.43</v>
      </c>
      <c r="E62" s="79">
        <v>1</v>
      </c>
      <c r="F62" s="79">
        <v>0</v>
      </c>
      <c r="G62" s="79">
        <v>0</v>
      </c>
      <c r="H62" s="79">
        <v>15.06</v>
      </c>
      <c r="I62" s="79">
        <v>3.72</v>
      </c>
      <c r="J62" s="79">
        <v>32.28</v>
      </c>
      <c r="K62"/>
      <c r="L62"/>
      <c r="M62"/>
      <c r="N62"/>
      <c r="O62"/>
      <c r="P62"/>
      <c r="Q62"/>
      <c r="R62"/>
      <c r="S62"/>
    </row>
    <row r="63" spans="1:19">
      <c r="A63" s="79" t="s">
        <v>545</v>
      </c>
      <c r="B63" s="79">
        <v>566.71</v>
      </c>
      <c r="C63" s="79" t="s">
        <v>50</v>
      </c>
      <c r="D63" s="79">
        <v>2418.88</v>
      </c>
      <c r="E63" s="79">
        <v>1</v>
      </c>
      <c r="F63" s="79">
        <v>45.53</v>
      </c>
      <c r="G63" s="79">
        <v>0</v>
      </c>
      <c r="H63" s="79">
        <v>10.76</v>
      </c>
      <c r="I63" s="79">
        <v>92.59</v>
      </c>
      <c r="J63" s="79">
        <v>0</v>
      </c>
      <c r="K63"/>
      <c r="L63"/>
      <c r="M63"/>
      <c r="N63"/>
      <c r="O63"/>
      <c r="P63"/>
      <c r="Q63"/>
      <c r="R63"/>
      <c r="S63"/>
    </row>
    <row r="64" spans="1:19">
      <c r="A64" s="79" t="s">
        <v>546</v>
      </c>
      <c r="B64" s="79">
        <v>566.71</v>
      </c>
      <c r="C64" s="79" t="s">
        <v>50</v>
      </c>
      <c r="D64" s="79">
        <v>2418.88</v>
      </c>
      <c r="E64" s="79">
        <v>1</v>
      </c>
      <c r="F64" s="79">
        <v>45.53</v>
      </c>
      <c r="G64" s="79">
        <v>0</v>
      </c>
      <c r="H64" s="79">
        <v>10.76</v>
      </c>
      <c r="I64" s="79">
        <v>92.59</v>
      </c>
      <c r="J64" s="79">
        <v>0</v>
      </c>
      <c r="K64"/>
      <c r="L64"/>
      <c r="M64"/>
      <c r="N64"/>
      <c r="O64"/>
      <c r="P64"/>
      <c r="Q64"/>
      <c r="R64"/>
      <c r="S64"/>
    </row>
    <row r="65" spans="1:19">
      <c r="A65" s="79" t="s">
        <v>547</v>
      </c>
      <c r="B65" s="79">
        <v>20.9</v>
      </c>
      <c r="C65" s="79" t="s">
        <v>50</v>
      </c>
      <c r="D65" s="79">
        <v>89.21</v>
      </c>
      <c r="E65" s="79">
        <v>10</v>
      </c>
      <c r="F65" s="79">
        <v>19.510000000000002</v>
      </c>
      <c r="G65" s="79">
        <v>4.91</v>
      </c>
      <c r="H65" s="79">
        <v>7.53</v>
      </c>
      <c r="I65" s="79">
        <v>13.93</v>
      </c>
      <c r="J65" s="79">
        <v>10.76</v>
      </c>
      <c r="K65"/>
      <c r="L65"/>
      <c r="M65"/>
      <c r="N65"/>
      <c r="O65"/>
      <c r="P65"/>
      <c r="Q65"/>
      <c r="R65"/>
      <c r="S65"/>
    </row>
    <row r="66" spans="1:19">
      <c r="A66" s="79" t="s">
        <v>548</v>
      </c>
      <c r="B66" s="79">
        <v>34.840000000000003</v>
      </c>
      <c r="C66" s="79" t="s">
        <v>50</v>
      </c>
      <c r="D66" s="79">
        <v>148.71</v>
      </c>
      <c r="E66" s="79">
        <v>1</v>
      </c>
      <c r="F66" s="79">
        <v>52.04</v>
      </c>
      <c r="G66" s="79">
        <v>13.08</v>
      </c>
      <c r="H66" s="79">
        <v>7.53</v>
      </c>
      <c r="I66" s="79">
        <v>23.2</v>
      </c>
      <c r="J66" s="79">
        <v>10.76</v>
      </c>
      <c r="K66"/>
      <c r="L66"/>
      <c r="M66"/>
      <c r="N66"/>
      <c r="O66"/>
      <c r="P66"/>
      <c r="Q66"/>
      <c r="R66"/>
      <c r="S66"/>
    </row>
    <row r="67" spans="1:19">
      <c r="A67" s="79" t="s">
        <v>549</v>
      </c>
      <c r="B67" s="79">
        <v>20.21</v>
      </c>
      <c r="C67" s="79" t="s">
        <v>50</v>
      </c>
      <c r="D67" s="79">
        <v>86.26</v>
      </c>
      <c r="E67" s="79">
        <v>10</v>
      </c>
      <c r="F67" s="79">
        <v>18.87</v>
      </c>
      <c r="G67" s="79">
        <v>4.74</v>
      </c>
      <c r="H67" s="79">
        <v>7.53</v>
      </c>
      <c r="I67" s="79">
        <v>13.48</v>
      </c>
      <c r="J67" s="79">
        <v>10.76</v>
      </c>
      <c r="K67"/>
      <c r="L67"/>
      <c r="M67"/>
      <c r="N67"/>
      <c r="O67"/>
      <c r="P67"/>
      <c r="Q67"/>
      <c r="R67"/>
      <c r="S67"/>
    </row>
    <row r="68" spans="1:19">
      <c r="A68" s="79" t="s">
        <v>550</v>
      </c>
      <c r="B68" s="79">
        <v>34.840000000000003</v>
      </c>
      <c r="C68" s="79" t="s">
        <v>50</v>
      </c>
      <c r="D68" s="79">
        <v>148.71</v>
      </c>
      <c r="E68" s="79">
        <v>1</v>
      </c>
      <c r="F68" s="79">
        <v>52.04</v>
      </c>
      <c r="G68" s="79">
        <v>13.08</v>
      </c>
      <c r="H68" s="79">
        <v>7.53</v>
      </c>
      <c r="I68" s="79">
        <v>23.2</v>
      </c>
      <c r="J68" s="79">
        <v>10.76</v>
      </c>
      <c r="K68"/>
      <c r="L68"/>
      <c r="M68"/>
      <c r="N68"/>
      <c r="O68"/>
      <c r="P68"/>
      <c r="Q68"/>
      <c r="R68"/>
      <c r="S68"/>
    </row>
    <row r="69" spans="1:19">
      <c r="A69" s="79" t="s">
        <v>551</v>
      </c>
      <c r="B69" s="79">
        <v>20.9</v>
      </c>
      <c r="C69" s="79" t="s">
        <v>50</v>
      </c>
      <c r="D69" s="79">
        <v>89.21</v>
      </c>
      <c r="E69" s="79">
        <v>10</v>
      </c>
      <c r="F69" s="79">
        <v>19.510000000000002</v>
      </c>
      <c r="G69" s="79">
        <v>4.91</v>
      </c>
      <c r="H69" s="79">
        <v>7.53</v>
      </c>
      <c r="I69" s="79">
        <v>13.93</v>
      </c>
      <c r="J69" s="79">
        <v>10.76</v>
      </c>
      <c r="K69"/>
      <c r="L69"/>
      <c r="M69"/>
      <c r="N69"/>
      <c r="O69"/>
      <c r="P69"/>
      <c r="Q69"/>
      <c r="R69"/>
      <c r="S69"/>
    </row>
    <row r="70" spans="1:19">
      <c r="A70" s="79" t="s">
        <v>552</v>
      </c>
      <c r="B70" s="79">
        <v>487.74</v>
      </c>
      <c r="C70" s="79" t="s">
        <v>50</v>
      </c>
      <c r="D70" s="79">
        <v>2081.8200000000002</v>
      </c>
      <c r="E70" s="79">
        <v>1</v>
      </c>
      <c r="F70" s="79">
        <v>0</v>
      </c>
      <c r="G70" s="79">
        <v>0</v>
      </c>
      <c r="H70" s="79">
        <v>4.3</v>
      </c>
      <c r="I70" s="79">
        <v>18.59</v>
      </c>
      <c r="J70" s="79">
        <v>53.8</v>
      </c>
      <c r="K70"/>
      <c r="L70"/>
      <c r="M70"/>
      <c r="N70"/>
      <c r="O70"/>
      <c r="P70"/>
      <c r="Q70"/>
      <c r="R70"/>
      <c r="S70"/>
    </row>
    <row r="71" spans="1:19">
      <c r="A71" s="79" t="s">
        <v>553</v>
      </c>
      <c r="B71" s="79">
        <v>27.87</v>
      </c>
      <c r="C71" s="79" t="s">
        <v>50</v>
      </c>
      <c r="D71" s="79">
        <v>118.96</v>
      </c>
      <c r="E71" s="79">
        <v>1</v>
      </c>
      <c r="F71" s="79">
        <v>45.53</v>
      </c>
      <c r="G71" s="79">
        <v>11.44</v>
      </c>
      <c r="H71" s="79">
        <v>7.53</v>
      </c>
      <c r="I71" s="79">
        <v>18.59</v>
      </c>
      <c r="J71" s="79">
        <v>10.76</v>
      </c>
      <c r="K71"/>
      <c r="L71"/>
      <c r="M71"/>
      <c r="N71"/>
      <c r="O71"/>
      <c r="P71"/>
      <c r="Q71"/>
      <c r="R71"/>
      <c r="S71"/>
    </row>
    <row r="72" spans="1:19">
      <c r="A72" s="79" t="s">
        <v>554</v>
      </c>
      <c r="B72" s="79">
        <v>20.21</v>
      </c>
      <c r="C72" s="79" t="s">
        <v>50</v>
      </c>
      <c r="D72" s="79">
        <v>86.26</v>
      </c>
      <c r="E72" s="79">
        <v>10</v>
      </c>
      <c r="F72" s="79">
        <v>18.87</v>
      </c>
      <c r="G72" s="79">
        <v>4.74</v>
      </c>
      <c r="H72" s="79">
        <v>7.53</v>
      </c>
      <c r="I72" s="79">
        <v>13.48</v>
      </c>
      <c r="J72" s="79">
        <v>10.76</v>
      </c>
      <c r="K72"/>
      <c r="L72"/>
      <c r="M72"/>
      <c r="N72"/>
      <c r="O72"/>
      <c r="P72"/>
      <c r="Q72"/>
      <c r="R72"/>
      <c r="S72"/>
    </row>
    <row r="73" spans="1:19">
      <c r="A73" s="79" t="s">
        <v>555</v>
      </c>
      <c r="B73" s="79">
        <v>27.87</v>
      </c>
      <c r="C73" s="79" t="s">
        <v>50</v>
      </c>
      <c r="D73" s="79">
        <v>118.96</v>
      </c>
      <c r="E73" s="79">
        <v>1</v>
      </c>
      <c r="F73" s="79">
        <v>45.53</v>
      </c>
      <c r="G73" s="79">
        <v>11.44</v>
      </c>
      <c r="H73" s="79">
        <v>7.53</v>
      </c>
      <c r="I73" s="79">
        <v>18.59</v>
      </c>
      <c r="J73" s="79">
        <v>10.76</v>
      </c>
      <c r="K73"/>
      <c r="L73"/>
      <c r="M73"/>
      <c r="N73"/>
      <c r="O73"/>
      <c r="P73"/>
      <c r="Q73"/>
      <c r="R73"/>
      <c r="S73"/>
    </row>
    <row r="74" spans="1:19">
      <c r="A74" s="79" t="s">
        <v>556</v>
      </c>
      <c r="B74" s="79">
        <v>905.8</v>
      </c>
      <c r="C74" s="79" t="s">
        <v>50</v>
      </c>
      <c r="D74" s="79">
        <v>3866.22</v>
      </c>
      <c r="E74" s="79">
        <v>1</v>
      </c>
      <c r="F74" s="79">
        <v>0</v>
      </c>
      <c r="G74" s="79">
        <v>0</v>
      </c>
      <c r="H74" s="79">
        <v>10.76</v>
      </c>
      <c r="I74" s="79">
        <v>18.59</v>
      </c>
      <c r="J74" s="79">
        <v>8.07</v>
      </c>
      <c r="K74"/>
      <c r="L74"/>
      <c r="M74"/>
      <c r="N74"/>
      <c r="O74"/>
      <c r="P74"/>
      <c r="Q74"/>
      <c r="R74"/>
      <c r="S74"/>
    </row>
    <row r="75" spans="1:19">
      <c r="A75" s="79" t="s">
        <v>557</v>
      </c>
      <c r="B75" s="79">
        <v>264.77</v>
      </c>
      <c r="C75" s="79" t="s">
        <v>50</v>
      </c>
      <c r="D75" s="79">
        <v>1129.43</v>
      </c>
      <c r="E75" s="79">
        <v>1</v>
      </c>
      <c r="F75" s="79">
        <v>0</v>
      </c>
      <c r="G75" s="79">
        <v>0</v>
      </c>
      <c r="H75" s="79">
        <v>15.06</v>
      </c>
      <c r="I75" s="79">
        <v>3.72</v>
      </c>
      <c r="J75" s="79">
        <v>32.28</v>
      </c>
      <c r="K75"/>
      <c r="L75"/>
      <c r="M75"/>
      <c r="N75"/>
      <c r="O75"/>
      <c r="P75"/>
      <c r="Q75"/>
      <c r="R75"/>
      <c r="S75"/>
    </row>
    <row r="76" spans="1:19">
      <c r="A76" s="79" t="s">
        <v>558</v>
      </c>
      <c r="B76" s="79">
        <v>566.71</v>
      </c>
      <c r="C76" s="79" t="s">
        <v>50</v>
      </c>
      <c r="D76" s="79">
        <v>2418.88</v>
      </c>
      <c r="E76" s="79">
        <v>1</v>
      </c>
      <c r="F76" s="79">
        <v>45.53</v>
      </c>
      <c r="G76" s="79">
        <v>0</v>
      </c>
      <c r="H76" s="79">
        <v>10.76</v>
      </c>
      <c r="I76" s="79">
        <v>92.59</v>
      </c>
      <c r="J76" s="79">
        <v>0</v>
      </c>
      <c r="K76"/>
      <c r="L76"/>
      <c r="M76"/>
      <c r="N76"/>
      <c r="O76"/>
      <c r="P76"/>
      <c r="Q76"/>
      <c r="R76"/>
      <c r="S76"/>
    </row>
    <row r="77" spans="1:19">
      <c r="A77" s="79" t="s">
        <v>559</v>
      </c>
      <c r="B77" s="79">
        <v>566.71</v>
      </c>
      <c r="C77" s="79" t="s">
        <v>50</v>
      </c>
      <c r="D77" s="79">
        <v>2418.88</v>
      </c>
      <c r="E77" s="79">
        <v>1</v>
      </c>
      <c r="F77" s="79">
        <v>45.53</v>
      </c>
      <c r="G77" s="79">
        <v>0</v>
      </c>
      <c r="H77" s="79">
        <v>10.76</v>
      </c>
      <c r="I77" s="79">
        <v>92.59</v>
      </c>
      <c r="J77" s="79">
        <v>0</v>
      </c>
      <c r="K77"/>
      <c r="L77"/>
      <c r="M77"/>
      <c r="N77"/>
      <c r="O77"/>
      <c r="P77"/>
      <c r="Q77"/>
      <c r="R77"/>
      <c r="S77"/>
    </row>
    <row r="78" spans="1:19">
      <c r="A78" s="79" t="s">
        <v>560</v>
      </c>
      <c r="B78" s="79">
        <v>696.77</v>
      </c>
      <c r="C78" s="79" t="s">
        <v>50</v>
      </c>
      <c r="D78" s="79">
        <v>2974.04</v>
      </c>
      <c r="E78" s="79">
        <v>1</v>
      </c>
      <c r="F78" s="79">
        <v>227.67</v>
      </c>
      <c r="G78" s="79">
        <v>35.76</v>
      </c>
      <c r="H78" s="79">
        <v>9.68</v>
      </c>
      <c r="I78" s="79">
        <v>1.39</v>
      </c>
      <c r="J78" s="79">
        <v>2.69</v>
      </c>
      <c r="K78"/>
      <c r="L78"/>
      <c r="M78"/>
      <c r="N78"/>
      <c r="O78"/>
      <c r="P78"/>
      <c r="Q78"/>
      <c r="R78"/>
      <c r="S78"/>
    </row>
    <row r="79" spans="1:19">
      <c r="A79" s="79" t="s">
        <v>561</v>
      </c>
      <c r="B79" s="79">
        <v>1040.51</v>
      </c>
      <c r="C79" s="79" t="s">
        <v>50</v>
      </c>
      <c r="D79" s="79">
        <v>4441.2299999999996</v>
      </c>
      <c r="E79" s="79">
        <v>1</v>
      </c>
      <c r="F79" s="79">
        <v>104.08</v>
      </c>
      <c r="G79" s="79">
        <v>0</v>
      </c>
      <c r="H79" s="79">
        <v>10.76</v>
      </c>
      <c r="I79" s="79">
        <v>18.59</v>
      </c>
      <c r="J79" s="79">
        <v>8.07</v>
      </c>
      <c r="K79"/>
      <c r="L79"/>
      <c r="M79"/>
      <c r="N79"/>
      <c r="O79"/>
      <c r="P79"/>
      <c r="Q79"/>
      <c r="R79"/>
      <c r="S79"/>
    </row>
    <row r="80" spans="1:19">
      <c r="A80" s="79" t="s">
        <v>562</v>
      </c>
      <c r="B80" s="79">
        <v>929.03</v>
      </c>
      <c r="C80" s="79" t="s">
        <v>50</v>
      </c>
      <c r="D80" s="79">
        <v>3965.37</v>
      </c>
      <c r="E80" s="79">
        <v>1</v>
      </c>
      <c r="F80" s="79">
        <v>260.2</v>
      </c>
      <c r="G80" s="79">
        <v>0</v>
      </c>
      <c r="H80" s="79">
        <v>12.91</v>
      </c>
      <c r="I80" s="79">
        <v>18.59</v>
      </c>
      <c r="J80" s="79">
        <v>538.25170000000003</v>
      </c>
      <c r="K80"/>
      <c r="L80"/>
      <c r="M80"/>
      <c r="N80"/>
      <c r="O80"/>
      <c r="P80"/>
      <c r="Q80"/>
      <c r="R80"/>
      <c r="S80"/>
    </row>
    <row r="81" spans="1:19">
      <c r="A81" s="79" t="s">
        <v>563</v>
      </c>
      <c r="B81" s="79">
        <v>69.7</v>
      </c>
      <c r="C81" s="79" t="s">
        <v>50</v>
      </c>
      <c r="D81" s="79">
        <v>297.5</v>
      </c>
      <c r="E81" s="79">
        <v>1</v>
      </c>
      <c r="F81" s="79">
        <v>71.56</v>
      </c>
      <c r="G81" s="79">
        <v>17.98</v>
      </c>
      <c r="H81" s="79">
        <v>11.84</v>
      </c>
      <c r="I81" s="79">
        <v>18.59</v>
      </c>
      <c r="J81" s="79">
        <v>8.07</v>
      </c>
      <c r="K81"/>
      <c r="L81"/>
      <c r="M81"/>
      <c r="N81"/>
      <c r="O81"/>
      <c r="P81"/>
      <c r="Q81"/>
      <c r="R81"/>
      <c r="S81"/>
    </row>
    <row r="82" spans="1:19">
      <c r="A82" s="79" t="s">
        <v>564</v>
      </c>
      <c r="B82" s="79">
        <v>69.680000000000007</v>
      </c>
      <c r="C82" s="79" t="s">
        <v>50</v>
      </c>
      <c r="D82" s="79">
        <v>297.41000000000003</v>
      </c>
      <c r="E82" s="79">
        <v>5</v>
      </c>
      <c r="F82" s="79">
        <v>32.520000000000003</v>
      </c>
      <c r="G82" s="79">
        <v>8.17</v>
      </c>
      <c r="H82" s="79">
        <v>11.84</v>
      </c>
      <c r="I82" s="79">
        <v>18.59</v>
      </c>
      <c r="J82" s="79">
        <v>8.07</v>
      </c>
      <c r="K82"/>
      <c r="L82"/>
      <c r="M82"/>
      <c r="N82"/>
      <c r="O82"/>
      <c r="P82"/>
      <c r="Q82"/>
      <c r="R82"/>
      <c r="S82"/>
    </row>
    <row r="83" spans="1:19">
      <c r="A83" s="79" t="s">
        <v>565</v>
      </c>
      <c r="B83" s="79">
        <v>69.680000000000007</v>
      </c>
      <c r="C83" s="79" t="s">
        <v>50</v>
      </c>
      <c r="D83" s="79">
        <v>297.41000000000003</v>
      </c>
      <c r="E83" s="79">
        <v>1</v>
      </c>
      <c r="F83" s="79">
        <v>71.55</v>
      </c>
      <c r="G83" s="79">
        <v>17.98</v>
      </c>
      <c r="H83" s="79">
        <v>11.84</v>
      </c>
      <c r="I83" s="79">
        <v>18.59</v>
      </c>
      <c r="J83" s="79">
        <v>8.07</v>
      </c>
      <c r="K83"/>
      <c r="L83"/>
      <c r="M83"/>
      <c r="N83"/>
      <c r="O83"/>
      <c r="P83"/>
      <c r="Q83"/>
      <c r="R83"/>
      <c r="S83"/>
    </row>
    <row r="84" spans="1:19">
      <c r="A84" s="79" t="s">
        <v>566</v>
      </c>
      <c r="B84" s="79">
        <v>13.94</v>
      </c>
      <c r="C84" s="79" t="s">
        <v>50</v>
      </c>
      <c r="D84" s="79">
        <v>59.5</v>
      </c>
      <c r="E84" s="79">
        <v>6</v>
      </c>
      <c r="F84" s="79">
        <v>13.01</v>
      </c>
      <c r="G84" s="79">
        <v>2.96</v>
      </c>
      <c r="H84" s="79">
        <v>11.84</v>
      </c>
      <c r="I84" s="79">
        <v>13.95</v>
      </c>
      <c r="J84" s="79">
        <v>8.07</v>
      </c>
      <c r="K84"/>
      <c r="L84"/>
      <c r="M84"/>
      <c r="N84"/>
      <c r="O84"/>
      <c r="P84"/>
      <c r="Q84"/>
      <c r="R84"/>
      <c r="S84"/>
    </row>
    <row r="85" spans="1:19">
      <c r="A85" s="79" t="s">
        <v>567</v>
      </c>
      <c r="B85" s="79">
        <v>501.68</v>
      </c>
      <c r="C85" s="79" t="s">
        <v>50</v>
      </c>
      <c r="D85" s="79">
        <v>2141.3200000000002</v>
      </c>
      <c r="E85" s="79">
        <v>1</v>
      </c>
      <c r="F85" s="79">
        <v>78.06</v>
      </c>
      <c r="G85" s="79">
        <v>0</v>
      </c>
      <c r="H85" s="79">
        <v>10.76</v>
      </c>
      <c r="I85" s="79">
        <v>92.59</v>
      </c>
      <c r="J85" s="79">
        <v>328.44540000000001</v>
      </c>
      <c r="K85"/>
      <c r="L85"/>
      <c r="M85"/>
      <c r="N85"/>
      <c r="O85"/>
      <c r="P85"/>
      <c r="Q85"/>
      <c r="R85"/>
      <c r="S85"/>
    </row>
    <row r="86" spans="1:19">
      <c r="A86" s="79" t="s">
        <v>453</v>
      </c>
      <c r="B86" s="79">
        <v>22422.240000000002</v>
      </c>
      <c r="C86" s="79"/>
      <c r="D86" s="79">
        <v>88862.77</v>
      </c>
      <c r="E86" s="79"/>
      <c r="F86" s="79">
        <v>5184.43</v>
      </c>
      <c r="G86" s="79">
        <v>845.42</v>
      </c>
      <c r="H86" s="79">
        <v>11.31</v>
      </c>
      <c r="I86" s="79">
        <v>14.17</v>
      </c>
      <c r="J86" s="79">
        <v>39.179699999999997</v>
      </c>
      <c r="K86"/>
      <c r="L86"/>
      <c r="M86"/>
      <c r="N86"/>
      <c r="O86"/>
      <c r="P86"/>
      <c r="Q86"/>
      <c r="R86"/>
      <c r="S86"/>
    </row>
    <row r="87" spans="1:19">
      <c r="A87" s="79" t="s">
        <v>568</v>
      </c>
      <c r="B87" s="79">
        <v>22422.240000000002</v>
      </c>
      <c r="C87" s="79"/>
      <c r="D87" s="79">
        <v>88862.77</v>
      </c>
      <c r="E87" s="79"/>
      <c r="F87" s="79">
        <v>5184.43</v>
      </c>
      <c r="G87" s="79">
        <v>845.42</v>
      </c>
      <c r="H87" s="79">
        <v>11.31</v>
      </c>
      <c r="I87" s="79">
        <v>14.17</v>
      </c>
      <c r="J87" s="79">
        <v>39.179699999999997</v>
      </c>
      <c r="K87"/>
      <c r="L87"/>
      <c r="M87"/>
      <c r="N87"/>
      <c r="O87"/>
      <c r="P87"/>
      <c r="Q87"/>
      <c r="R87"/>
      <c r="S87"/>
    </row>
    <row r="88" spans="1:19">
      <c r="A88" s="79" t="s">
        <v>569</v>
      </c>
      <c r="B88" s="79">
        <v>0</v>
      </c>
      <c r="C88" s="79"/>
      <c r="D88" s="79">
        <v>0</v>
      </c>
      <c r="E88" s="79"/>
      <c r="F88" s="79">
        <v>0</v>
      </c>
      <c r="G88" s="79">
        <v>0</v>
      </c>
      <c r="H88" s="79"/>
      <c r="I88" s="79"/>
      <c r="J88" s="79"/>
      <c r="K88"/>
      <c r="L88"/>
      <c r="M88"/>
      <c r="N88"/>
      <c r="O88"/>
      <c r="P88"/>
      <c r="Q88"/>
      <c r="R88"/>
      <c r="S88"/>
    </row>
    <row r="89" spans="1:19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</row>
    <row r="90" spans="1:19">
      <c r="A90" s="78"/>
      <c r="B90" s="79" t="s">
        <v>336</v>
      </c>
      <c r="C90" s="79" t="s">
        <v>570</v>
      </c>
      <c r="D90" s="79" t="s">
        <v>571</v>
      </c>
      <c r="E90" s="79" t="s">
        <v>572</v>
      </c>
      <c r="F90" s="79" t="s">
        <v>573</v>
      </c>
      <c r="G90" s="79" t="s">
        <v>574</v>
      </c>
      <c r="H90" s="79" t="s">
        <v>575</v>
      </c>
      <c r="I90" s="79" t="s">
        <v>576</v>
      </c>
      <c r="J90"/>
      <c r="K90"/>
      <c r="L90"/>
      <c r="M90"/>
      <c r="N90"/>
      <c r="O90"/>
      <c r="P90"/>
      <c r="Q90"/>
      <c r="R90"/>
      <c r="S90"/>
    </row>
    <row r="91" spans="1:19">
      <c r="A91" s="79" t="s">
        <v>577</v>
      </c>
      <c r="B91" s="79" t="s">
        <v>578</v>
      </c>
      <c r="C91" s="79">
        <v>0.3</v>
      </c>
      <c r="D91" s="79">
        <v>4.4020000000000001</v>
      </c>
      <c r="E91" s="79">
        <v>12.9</v>
      </c>
      <c r="F91" s="79">
        <v>170.98</v>
      </c>
      <c r="G91" s="79">
        <v>0</v>
      </c>
      <c r="H91" s="79">
        <v>90</v>
      </c>
      <c r="I91" s="79" t="s">
        <v>579</v>
      </c>
      <c r="J91"/>
      <c r="K91"/>
      <c r="L91"/>
      <c r="M91"/>
      <c r="N91"/>
      <c r="O91"/>
      <c r="P91"/>
      <c r="Q91"/>
      <c r="R91"/>
      <c r="S91"/>
    </row>
    <row r="92" spans="1:19">
      <c r="A92" s="79" t="s">
        <v>580</v>
      </c>
      <c r="B92" s="79" t="s">
        <v>578</v>
      </c>
      <c r="C92" s="79">
        <v>0.3</v>
      </c>
      <c r="D92" s="79">
        <v>4.4020000000000001</v>
      </c>
      <c r="E92" s="79">
        <v>12.9</v>
      </c>
      <c r="F92" s="79">
        <v>130.1</v>
      </c>
      <c r="G92" s="79">
        <v>90</v>
      </c>
      <c r="H92" s="79">
        <v>90</v>
      </c>
      <c r="I92" s="79" t="s">
        <v>581</v>
      </c>
      <c r="J92"/>
      <c r="K92"/>
      <c r="L92"/>
      <c r="M92"/>
      <c r="N92"/>
      <c r="O92"/>
      <c r="P92"/>
      <c r="Q92"/>
      <c r="R92"/>
      <c r="S92"/>
    </row>
    <row r="93" spans="1:19">
      <c r="A93" s="79" t="s">
        <v>582</v>
      </c>
      <c r="B93" s="79" t="s">
        <v>578</v>
      </c>
      <c r="C93" s="79">
        <v>0.3</v>
      </c>
      <c r="D93" s="79">
        <v>4.4020000000000001</v>
      </c>
      <c r="E93" s="79">
        <v>12.9</v>
      </c>
      <c r="F93" s="79">
        <v>170.98</v>
      </c>
      <c r="G93" s="79">
        <v>180</v>
      </c>
      <c r="H93" s="79">
        <v>90</v>
      </c>
      <c r="I93" s="79" t="s">
        <v>583</v>
      </c>
      <c r="J93"/>
      <c r="K93"/>
      <c r="L93"/>
      <c r="M93"/>
      <c r="N93"/>
      <c r="O93"/>
      <c r="P93"/>
      <c r="Q93"/>
      <c r="R93"/>
      <c r="S93"/>
    </row>
    <row r="94" spans="1:19">
      <c r="A94" s="79" t="s">
        <v>584</v>
      </c>
      <c r="B94" s="79" t="s">
        <v>578</v>
      </c>
      <c r="C94" s="79">
        <v>0.3</v>
      </c>
      <c r="D94" s="79">
        <v>4.4020000000000001</v>
      </c>
      <c r="E94" s="79">
        <v>12.9</v>
      </c>
      <c r="F94" s="79">
        <v>130.1</v>
      </c>
      <c r="G94" s="79">
        <v>270</v>
      </c>
      <c r="H94" s="79">
        <v>90</v>
      </c>
      <c r="I94" s="79" t="s">
        <v>585</v>
      </c>
      <c r="J94"/>
      <c r="K94"/>
      <c r="L94"/>
      <c r="M94"/>
      <c r="N94"/>
      <c r="O94"/>
      <c r="P94"/>
      <c r="Q94"/>
      <c r="R94"/>
      <c r="S94"/>
    </row>
    <row r="95" spans="1:19">
      <c r="A95" s="79" t="s">
        <v>586</v>
      </c>
      <c r="B95" s="79" t="s">
        <v>578</v>
      </c>
      <c r="C95" s="79">
        <v>0.3</v>
      </c>
      <c r="D95" s="79">
        <v>3.12</v>
      </c>
      <c r="E95" s="79">
        <v>12.9</v>
      </c>
      <c r="F95" s="79">
        <v>3739.35</v>
      </c>
      <c r="G95" s="79">
        <v>0</v>
      </c>
      <c r="H95" s="79">
        <v>180</v>
      </c>
      <c r="I95" s="79"/>
      <c r="J95"/>
      <c r="K95"/>
      <c r="L95"/>
      <c r="M95"/>
      <c r="N95"/>
      <c r="O95"/>
      <c r="P95"/>
      <c r="Q95"/>
      <c r="R95"/>
      <c r="S95"/>
    </row>
    <row r="96" spans="1:19">
      <c r="A96" s="79" t="s">
        <v>587</v>
      </c>
      <c r="B96" s="79" t="s">
        <v>588</v>
      </c>
      <c r="C96" s="79">
        <v>0.08</v>
      </c>
      <c r="D96" s="79">
        <v>0.59099999999999997</v>
      </c>
      <c r="E96" s="79">
        <v>0.65</v>
      </c>
      <c r="F96" s="79">
        <v>104.08</v>
      </c>
      <c r="G96" s="79">
        <v>180</v>
      </c>
      <c r="H96" s="79">
        <v>90</v>
      </c>
      <c r="I96" s="79" t="s">
        <v>583</v>
      </c>
      <c r="J96"/>
      <c r="K96"/>
      <c r="L96"/>
      <c r="M96"/>
      <c r="N96"/>
      <c r="O96"/>
      <c r="P96"/>
      <c r="Q96"/>
      <c r="R96"/>
      <c r="S96"/>
    </row>
    <row r="97" spans="1:19">
      <c r="A97" s="79" t="s">
        <v>589</v>
      </c>
      <c r="B97" s="79" t="s">
        <v>588</v>
      </c>
      <c r="C97" s="79">
        <v>0.08</v>
      </c>
      <c r="D97" s="79">
        <v>0.59099999999999997</v>
      </c>
      <c r="E97" s="79">
        <v>0.65</v>
      </c>
      <c r="F97" s="79">
        <v>19.510000000000002</v>
      </c>
      <c r="G97" s="79">
        <v>90</v>
      </c>
      <c r="H97" s="79">
        <v>90</v>
      </c>
      <c r="I97" s="79" t="s">
        <v>581</v>
      </c>
      <c r="J97"/>
      <c r="K97"/>
      <c r="L97"/>
      <c r="M97"/>
      <c r="N97"/>
      <c r="O97"/>
      <c r="P97"/>
      <c r="Q97"/>
      <c r="R97"/>
      <c r="S97"/>
    </row>
    <row r="98" spans="1:19">
      <c r="A98" s="79" t="s">
        <v>590</v>
      </c>
      <c r="B98" s="79" t="s">
        <v>588</v>
      </c>
      <c r="C98" s="79">
        <v>0.08</v>
      </c>
      <c r="D98" s="79">
        <v>0.59099999999999997</v>
      </c>
      <c r="E98" s="79">
        <v>0.65</v>
      </c>
      <c r="F98" s="79">
        <v>26.02</v>
      </c>
      <c r="G98" s="79">
        <v>180</v>
      </c>
      <c r="H98" s="79">
        <v>90</v>
      </c>
      <c r="I98" s="79" t="s">
        <v>583</v>
      </c>
      <c r="J98"/>
      <c r="K98"/>
      <c r="L98"/>
      <c r="M98"/>
      <c r="N98"/>
      <c r="O98"/>
      <c r="P98"/>
      <c r="Q98"/>
      <c r="R98"/>
      <c r="S98"/>
    </row>
    <row r="99" spans="1:19">
      <c r="A99" s="79" t="s">
        <v>591</v>
      </c>
      <c r="B99" s="79" t="s">
        <v>588</v>
      </c>
      <c r="C99" s="79">
        <v>0.08</v>
      </c>
      <c r="D99" s="79">
        <v>0.59099999999999997</v>
      </c>
      <c r="E99" s="79">
        <v>0.65</v>
      </c>
      <c r="F99" s="79">
        <v>78.06</v>
      </c>
      <c r="G99" s="79">
        <v>90</v>
      </c>
      <c r="H99" s="79">
        <v>90</v>
      </c>
      <c r="I99" s="79" t="s">
        <v>581</v>
      </c>
      <c r="J99"/>
      <c r="K99"/>
      <c r="L99"/>
      <c r="M99"/>
      <c r="N99"/>
      <c r="O99"/>
      <c r="P99"/>
      <c r="Q99"/>
      <c r="R99"/>
      <c r="S99"/>
    </row>
    <row r="100" spans="1:19">
      <c r="A100" s="79" t="s">
        <v>592</v>
      </c>
      <c r="B100" s="79" t="s">
        <v>588</v>
      </c>
      <c r="C100" s="79">
        <v>0.08</v>
      </c>
      <c r="D100" s="79">
        <v>0.59099999999999997</v>
      </c>
      <c r="E100" s="79">
        <v>0.65</v>
      </c>
      <c r="F100" s="79">
        <v>26.02</v>
      </c>
      <c r="G100" s="79">
        <v>0</v>
      </c>
      <c r="H100" s="79">
        <v>90</v>
      </c>
      <c r="I100" s="79" t="s">
        <v>579</v>
      </c>
      <c r="J100"/>
      <c r="K100"/>
      <c r="L100"/>
      <c r="M100"/>
      <c r="N100"/>
      <c r="O100"/>
      <c r="P100"/>
      <c r="Q100"/>
      <c r="R100"/>
      <c r="S100"/>
    </row>
    <row r="101" spans="1:19">
      <c r="A101" s="79" t="s">
        <v>593</v>
      </c>
      <c r="B101" s="79" t="s">
        <v>588</v>
      </c>
      <c r="C101" s="79">
        <v>0.08</v>
      </c>
      <c r="D101" s="79">
        <v>0.59099999999999997</v>
      </c>
      <c r="E101" s="79">
        <v>0.65</v>
      </c>
      <c r="F101" s="79">
        <v>19.510000000000002</v>
      </c>
      <c r="G101" s="79">
        <v>90</v>
      </c>
      <c r="H101" s="79">
        <v>90</v>
      </c>
      <c r="I101" s="79" t="s">
        <v>581</v>
      </c>
      <c r="J101"/>
      <c r="K101"/>
      <c r="L101"/>
      <c r="M101"/>
      <c r="N101"/>
      <c r="O101"/>
      <c r="P101"/>
      <c r="Q101"/>
      <c r="R101"/>
      <c r="S101"/>
    </row>
    <row r="102" spans="1:19">
      <c r="A102" s="79" t="s">
        <v>594</v>
      </c>
      <c r="B102" s="79" t="s">
        <v>588</v>
      </c>
      <c r="C102" s="79">
        <v>0.08</v>
      </c>
      <c r="D102" s="79">
        <v>0.59099999999999997</v>
      </c>
      <c r="E102" s="79">
        <v>0.65</v>
      </c>
      <c r="F102" s="79">
        <v>104.08</v>
      </c>
      <c r="G102" s="79">
        <v>0</v>
      </c>
      <c r="H102" s="79">
        <v>90</v>
      </c>
      <c r="I102" s="79" t="s">
        <v>579</v>
      </c>
      <c r="J102"/>
      <c r="K102"/>
      <c r="L102"/>
      <c r="M102"/>
      <c r="N102"/>
      <c r="O102"/>
      <c r="P102"/>
      <c r="Q102"/>
      <c r="R102"/>
      <c r="S102"/>
    </row>
    <row r="103" spans="1:19">
      <c r="A103" s="79" t="s">
        <v>595</v>
      </c>
      <c r="B103" s="79" t="s">
        <v>588</v>
      </c>
      <c r="C103" s="79">
        <v>0.08</v>
      </c>
      <c r="D103" s="79">
        <v>0.59099999999999997</v>
      </c>
      <c r="E103" s="79">
        <v>0.65</v>
      </c>
      <c r="F103" s="79">
        <v>52.04</v>
      </c>
      <c r="G103" s="79">
        <v>180</v>
      </c>
      <c r="H103" s="79">
        <v>90</v>
      </c>
      <c r="I103" s="79" t="s">
        <v>583</v>
      </c>
      <c r="J103"/>
      <c r="K103"/>
      <c r="L103"/>
      <c r="M103"/>
      <c r="N103"/>
      <c r="O103"/>
      <c r="P103"/>
      <c r="Q103"/>
      <c r="R103"/>
      <c r="S103"/>
    </row>
    <row r="104" spans="1:19">
      <c r="A104" s="79" t="s">
        <v>596</v>
      </c>
      <c r="B104" s="79" t="s">
        <v>588</v>
      </c>
      <c r="C104" s="79">
        <v>0.08</v>
      </c>
      <c r="D104" s="79">
        <v>0.59099999999999997</v>
      </c>
      <c r="E104" s="79">
        <v>0.65</v>
      </c>
      <c r="F104" s="79">
        <v>123.59</v>
      </c>
      <c r="G104" s="79">
        <v>0</v>
      </c>
      <c r="H104" s="79">
        <v>90</v>
      </c>
      <c r="I104" s="79" t="s">
        <v>579</v>
      </c>
      <c r="J104"/>
      <c r="K104"/>
      <c r="L104"/>
      <c r="M104"/>
      <c r="N104"/>
      <c r="O104"/>
      <c r="P104"/>
      <c r="Q104"/>
      <c r="R104"/>
      <c r="S104"/>
    </row>
    <row r="105" spans="1:19">
      <c r="A105" s="79" t="s">
        <v>597</v>
      </c>
      <c r="B105" s="79" t="s">
        <v>588</v>
      </c>
      <c r="C105" s="79">
        <v>0.08</v>
      </c>
      <c r="D105" s="79">
        <v>0.59099999999999997</v>
      </c>
      <c r="E105" s="79">
        <v>0.65</v>
      </c>
      <c r="F105" s="79">
        <v>227.67</v>
      </c>
      <c r="G105" s="79">
        <v>270</v>
      </c>
      <c r="H105" s="79">
        <v>90</v>
      </c>
      <c r="I105" s="79" t="s">
        <v>585</v>
      </c>
      <c r="J105"/>
      <c r="K105"/>
      <c r="L105"/>
      <c r="M105"/>
      <c r="N105"/>
      <c r="O105"/>
      <c r="P105"/>
      <c r="Q105"/>
      <c r="R105"/>
      <c r="S105"/>
    </row>
    <row r="106" spans="1:19">
      <c r="A106" s="79" t="s">
        <v>598</v>
      </c>
      <c r="B106" s="79" t="s">
        <v>588</v>
      </c>
      <c r="C106" s="79">
        <v>0.08</v>
      </c>
      <c r="D106" s="79">
        <v>0.59099999999999997</v>
      </c>
      <c r="E106" s="79">
        <v>0.65</v>
      </c>
      <c r="F106" s="79">
        <v>26.02</v>
      </c>
      <c r="G106" s="79">
        <v>180</v>
      </c>
      <c r="H106" s="79">
        <v>90</v>
      </c>
      <c r="I106" s="79" t="s">
        <v>583</v>
      </c>
      <c r="J106"/>
      <c r="K106"/>
      <c r="L106"/>
      <c r="M106"/>
      <c r="N106"/>
      <c r="O106"/>
      <c r="P106"/>
      <c r="Q106"/>
      <c r="R106"/>
      <c r="S106"/>
    </row>
    <row r="107" spans="1:19">
      <c r="A107" s="79" t="s">
        <v>599</v>
      </c>
      <c r="B107" s="79" t="s">
        <v>588</v>
      </c>
      <c r="C107" s="79">
        <v>0.08</v>
      </c>
      <c r="D107" s="79">
        <v>0.59099999999999997</v>
      </c>
      <c r="E107" s="79">
        <v>0.65</v>
      </c>
      <c r="F107" s="79">
        <v>32.5</v>
      </c>
      <c r="G107" s="79">
        <v>180</v>
      </c>
      <c r="H107" s="79">
        <v>90</v>
      </c>
      <c r="I107" s="79" t="s">
        <v>583</v>
      </c>
      <c r="J107"/>
      <c r="K107"/>
      <c r="L107"/>
      <c r="M107"/>
      <c r="N107"/>
      <c r="O107"/>
      <c r="P107"/>
      <c r="Q107"/>
      <c r="R107"/>
      <c r="S107"/>
    </row>
    <row r="108" spans="1:19">
      <c r="A108" s="79" t="s">
        <v>600</v>
      </c>
      <c r="B108" s="79" t="s">
        <v>588</v>
      </c>
      <c r="C108" s="79">
        <v>0.08</v>
      </c>
      <c r="D108" s="79">
        <v>0.59099999999999997</v>
      </c>
      <c r="E108" s="79">
        <v>0.65</v>
      </c>
      <c r="F108" s="79">
        <v>45.53</v>
      </c>
      <c r="G108" s="79">
        <v>0</v>
      </c>
      <c r="H108" s="79">
        <v>90</v>
      </c>
      <c r="I108" s="79" t="s">
        <v>579</v>
      </c>
      <c r="J108"/>
      <c r="K108"/>
      <c r="L108"/>
      <c r="M108"/>
      <c r="N108"/>
      <c r="O108"/>
      <c r="P108"/>
      <c r="Q108"/>
      <c r="R108"/>
      <c r="S108"/>
    </row>
    <row r="109" spans="1:19">
      <c r="A109" s="79" t="s">
        <v>601</v>
      </c>
      <c r="B109" s="79" t="s">
        <v>588</v>
      </c>
      <c r="C109" s="79">
        <v>0.08</v>
      </c>
      <c r="D109" s="79">
        <v>0.59099999999999997</v>
      </c>
      <c r="E109" s="79">
        <v>0.65</v>
      </c>
      <c r="F109" s="79">
        <v>45.53</v>
      </c>
      <c r="G109" s="79">
        <v>180</v>
      </c>
      <c r="H109" s="79">
        <v>90</v>
      </c>
      <c r="I109" s="79" t="s">
        <v>583</v>
      </c>
      <c r="J109"/>
      <c r="K109"/>
      <c r="L109"/>
      <c r="M109"/>
      <c r="N109"/>
      <c r="O109"/>
      <c r="P109"/>
      <c r="Q109"/>
      <c r="R109"/>
      <c r="S109"/>
    </row>
    <row r="110" spans="1:19">
      <c r="A110" s="79" t="s">
        <v>602</v>
      </c>
      <c r="B110" s="79" t="s">
        <v>588</v>
      </c>
      <c r="C110" s="79">
        <v>0.08</v>
      </c>
      <c r="D110" s="79">
        <v>0.59099999999999997</v>
      </c>
      <c r="E110" s="79">
        <v>0.65</v>
      </c>
      <c r="F110" s="79">
        <v>110.58</v>
      </c>
      <c r="G110" s="79">
        <v>90</v>
      </c>
      <c r="H110" s="79">
        <v>90</v>
      </c>
      <c r="I110" s="79" t="s">
        <v>581</v>
      </c>
      <c r="J110"/>
      <c r="K110"/>
      <c r="L110"/>
      <c r="M110"/>
      <c r="N110"/>
      <c r="O110"/>
      <c r="P110"/>
      <c r="Q110"/>
      <c r="R110"/>
      <c r="S110"/>
    </row>
    <row r="111" spans="1:19">
      <c r="A111" s="79" t="s">
        <v>603</v>
      </c>
      <c r="B111" s="79" t="s">
        <v>588</v>
      </c>
      <c r="C111" s="79">
        <v>0.08</v>
      </c>
      <c r="D111" s="79">
        <v>0.59099999999999997</v>
      </c>
      <c r="E111" s="79">
        <v>0.65</v>
      </c>
      <c r="F111" s="79">
        <v>39.03</v>
      </c>
      <c r="G111" s="79">
        <v>0</v>
      </c>
      <c r="H111" s="79">
        <v>90</v>
      </c>
      <c r="I111" s="79" t="s">
        <v>579</v>
      </c>
      <c r="J111"/>
      <c r="K111"/>
      <c r="L111"/>
      <c r="M111"/>
      <c r="N111"/>
      <c r="O111"/>
      <c r="P111"/>
      <c r="Q111"/>
      <c r="R111"/>
      <c r="S111"/>
    </row>
    <row r="112" spans="1:19">
      <c r="A112" s="79" t="s">
        <v>604</v>
      </c>
      <c r="B112" s="79" t="s">
        <v>588</v>
      </c>
      <c r="C112" s="79">
        <v>0.08</v>
      </c>
      <c r="D112" s="79">
        <v>0.59099999999999997</v>
      </c>
      <c r="E112" s="79">
        <v>0.65</v>
      </c>
      <c r="F112" s="79">
        <v>26.02</v>
      </c>
      <c r="G112" s="79">
        <v>90</v>
      </c>
      <c r="H112" s="79">
        <v>90</v>
      </c>
      <c r="I112" s="79" t="s">
        <v>581</v>
      </c>
      <c r="J112"/>
      <c r="K112"/>
      <c r="L112"/>
      <c r="M112"/>
      <c r="N112"/>
      <c r="O112"/>
      <c r="P112"/>
      <c r="Q112"/>
      <c r="R112"/>
      <c r="S112"/>
    </row>
    <row r="113" spans="1:19">
      <c r="A113" s="79" t="s">
        <v>605</v>
      </c>
      <c r="B113" s="79" t="s">
        <v>588</v>
      </c>
      <c r="C113" s="79">
        <v>0.08</v>
      </c>
      <c r="D113" s="79">
        <v>0.59099999999999997</v>
      </c>
      <c r="E113" s="79">
        <v>0.65</v>
      </c>
      <c r="F113" s="79">
        <v>130.1</v>
      </c>
      <c r="G113" s="79">
        <v>90</v>
      </c>
      <c r="H113" s="79">
        <v>90</v>
      </c>
      <c r="I113" s="79" t="s">
        <v>581</v>
      </c>
      <c r="J113"/>
      <c r="K113"/>
      <c r="L113"/>
      <c r="M113"/>
      <c r="N113"/>
      <c r="O113"/>
      <c r="P113"/>
      <c r="Q113"/>
      <c r="R113"/>
      <c r="S113"/>
    </row>
    <row r="114" spans="1:19">
      <c r="A114" s="79" t="s">
        <v>606</v>
      </c>
      <c r="B114" s="79" t="s">
        <v>588</v>
      </c>
      <c r="C114" s="79">
        <v>0.08</v>
      </c>
      <c r="D114" s="79">
        <v>0.59099999999999997</v>
      </c>
      <c r="E114" s="79">
        <v>0.65</v>
      </c>
      <c r="F114" s="79">
        <v>39.03</v>
      </c>
      <c r="G114" s="79">
        <v>0</v>
      </c>
      <c r="H114" s="79">
        <v>90</v>
      </c>
      <c r="I114" s="79" t="s">
        <v>579</v>
      </c>
      <c r="J114"/>
      <c r="K114"/>
      <c r="L114"/>
      <c r="M114"/>
      <c r="N114"/>
      <c r="O114"/>
      <c r="P114"/>
      <c r="Q114"/>
      <c r="R114"/>
      <c r="S114"/>
    </row>
    <row r="115" spans="1:19">
      <c r="A115" s="79" t="s">
        <v>607</v>
      </c>
      <c r="B115" s="79" t="s">
        <v>588</v>
      </c>
      <c r="C115" s="79">
        <v>0.08</v>
      </c>
      <c r="D115" s="79">
        <v>0.59099999999999997</v>
      </c>
      <c r="E115" s="79">
        <v>0.65</v>
      </c>
      <c r="F115" s="79">
        <v>97.57</v>
      </c>
      <c r="G115" s="79">
        <v>0</v>
      </c>
      <c r="H115" s="79">
        <v>90</v>
      </c>
      <c r="I115" s="79" t="s">
        <v>579</v>
      </c>
      <c r="J115"/>
      <c r="K115"/>
      <c r="L115"/>
      <c r="M115"/>
      <c r="N115"/>
      <c r="O115"/>
      <c r="P115"/>
      <c r="Q115"/>
      <c r="R115"/>
      <c r="S115"/>
    </row>
    <row r="116" spans="1:19">
      <c r="A116" s="79" t="s">
        <v>608</v>
      </c>
      <c r="B116" s="79" t="s">
        <v>588</v>
      </c>
      <c r="C116" s="79">
        <v>0.08</v>
      </c>
      <c r="D116" s="79">
        <v>0.59099999999999997</v>
      </c>
      <c r="E116" s="79">
        <v>0.65</v>
      </c>
      <c r="F116" s="79">
        <v>26.02</v>
      </c>
      <c r="G116" s="79">
        <v>0</v>
      </c>
      <c r="H116" s="79">
        <v>90</v>
      </c>
      <c r="I116" s="79" t="s">
        <v>579</v>
      </c>
      <c r="J116"/>
      <c r="K116"/>
      <c r="L116"/>
      <c r="M116"/>
      <c r="N116"/>
      <c r="O116"/>
      <c r="P116"/>
      <c r="Q116"/>
      <c r="R116"/>
      <c r="S116"/>
    </row>
    <row r="117" spans="1:19">
      <c r="A117" s="79" t="s">
        <v>609</v>
      </c>
      <c r="B117" s="79" t="s">
        <v>588</v>
      </c>
      <c r="C117" s="79">
        <v>0.08</v>
      </c>
      <c r="D117" s="79">
        <v>0.59099999999999997</v>
      </c>
      <c r="E117" s="79">
        <v>0.65</v>
      </c>
      <c r="F117" s="79">
        <v>19.510000000000002</v>
      </c>
      <c r="G117" s="79">
        <v>270</v>
      </c>
      <c r="H117" s="79">
        <v>90</v>
      </c>
      <c r="I117" s="79" t="s">
        <v>585</v>
      </c>
      <c r="J117"/>
      <c r="K117"/>
      <c r="L117"/>
      <c r="M117"/>
      <c r="N117"/>
      <c r="O117"/>
      <c r="P117"/>
      <c r="Q117"/>
      <c r="R117"/>
      <c r="S117"/>
    </row>
    <row r="118" spans="1:19">
      <c r="A118" s="79" t="s">
        <v>610</v>
      </c>
      <c r="B118" s="79" t="s">
        <v>588</v>
      </c>
      <c r="C118" s="79">
        <v>0.08</v>
      </c>
      <c r="D118" s="79">
        <v>0.59099999999999997</v>
      </c>
      <c r="E118" s="79">
        <v>0.65</v>
      </c>
      <c r="F118" s="79">
        <v>117.09</v>
      </c>
      <c r="G118" s="79">
        <v>270</v>
      </c>
      <c r="H118" s="79">
        <v>90</v>
      </c>
      <c r="I118" s="79" t="s">
        <v>585</v>
      </c>
      <c r="J118"/>
      <c r="K118"/>
      <c r="L118"/>
      <c r="M118"/>
      <c r="N118"/>
      <c r="O118"/>
      <c r="P118"/>
      <c r="Q118"/>
      <c r="R118"/>
      <c r="S118"/>
    </row>
    <row r="119" spans="1:19">
      <c r="A119" s="79" t="s">
        <v>611</v>
      </c>
      <c r="B119" s="79" t="s">
        <v>588</v>
      </c>
      <c r="C119" s="79">
        <v>0.08</v>
      </c>
      <c r="D119" s="79">
        <v>0.59099999999999997</v>
      </c>
      <c r="E119" s="79">
        <v>0.65</v>
      </c>
      <c r="F119" s="79">
        <v>123.59</v>
      </c>
      <c r="G119" s="79">
        <v>180</v>
      </c>
      <c r="H119" s="79">
        <v>90</v>
      </c>
      <c r="I119" s="79" t="s">
        <v>583</v>
      </c>
      <c r="J119"/>
      <c r="K119"/>
      <c r="L119"/>
      <c r="M119"/>
      <c r="N119"/>
      <c r="O119"/>
      <c r="P119"/>
      <c r="Q119"/>
      <c r="R119"/>
      <c r="S119"/>
    </row>
    <row r="120" spans="1:19">
      <c r="A120" s="79" t="s">
        <v>612</v>
      </c>
      <c r="B120" s="79" t="s">
        <v>588</v>
      </c>
      <c r="C120" s="79">
        <v>0.08</v>
      </c>
      <c r="D120" s="79">
        <v>0.59099999999999997</v>
      </c>
      <c r="E120" s="79">
        <v>0.65</v>
      </c>
      <c r="F120" s="79">
        <v>91.09</v>
      </c>
      <c r="G120" s="79">
        <v>270</v>
      </c>
      <c r="H120" s="79">
        <v>90</v>
      </c>
      <c r="I120" s="79" t="s">
        <v>585</v>
      </c>
      <c r="J120"/>
      <c r="K120"/>
      <c r="L120"/>
      <c r="M120"/>
      <c r="N120"/>
      <c r="O120"/>
      <c r="P120"/>
      <c r="Q120"/>
      <c r="R120"/>
      <c r="S120"/>
    </row>
    <row r="121" spans="1:19">
      <c r="A121" s="79" t="s">
        <v>613</v>
      </c>
      <c r="B121" s="79" t="s">
        <v>588</v>
      </c>
      <c r="C121" s="79">
        <v>0.08</v>
      </c>
      <c r="D121" s="79">
        <v>0.59099999999999997</v>
      </c>
      <c r="E121" s="79">
        <v>0.65</v>
      </c>
      <c r="F121" s="79">
        <v>45.53</v>
      </c>
      <c r="G121" s="79">
        <v>0</v>
      </c>
      <c r="H121" s="79">
        <v>90</v>
      </c>
      <c r="I121" s="79" t="s">
        <v>579</v>
      </c>
      <c r="J121"/>
      <c r="K121"/>
      <c r="L121"/>
      <c r="M121"/>
      <c r="N121"/>
      <c r="O121"/>
      <c r="P121"/>
      <c r="Q121"/>
      <c r="R121"/>
      <c r="S121"/>
    </row>
    <row r="122" spans="1:19">
      <c r="A122" s="79" t="s">
        <v>614</v>
      </c>
      <c r="B122" s="79" t="s">
        <v>588</v>
      </c>
      <c r="C122" s="79">
        <v>0.08</v>
      </c>
      <c r="D122" s="79">
        <v>0.59099999999999997</v>
      </c>
      <c r="E122" s="79">
        <v>0.65</v>
      </c>
      <c r="F122" s="79">
        <v>45.53</v>
      </c>
      <c r="G122" s="79">
        <v>180</v>
      </c>
      <c r="H122" s="79">
        <v>90</v>
      </c>
      <c r="I122" s="79" t="s">
        <v>583</v>
      </c>
      <c r="J122"/>
      <c r="K122"/>
      <c r="L122"/>
      <c r="M122"/>
      <c r="N122"/>
      <c r="O122"/>
      <c r="P122"/>
      <c r="Q122"/>
      <c r="R122"/>
      <c r="S122"/>
    </row>
    <row r="123" spans="1:19">
      <c r="A123" s="79" t="s">
        <v>615</v>
      </c>
      <c r="B123" s="79" t="s">
        <v>588</v>
      </c>
      <c r="C123" s="79">
        <v>0.08</v>
      </c>
      <c r="D123" s="79">
        <v>0.59099999999999997</v>
      </c>
      <c r="E123" s="79">
        <v>0.65</v>
      </c>
      <c r="F123" s="79">
        <v>52.04</v>
      </c>
      <c r="G123" s="79">
        <v>0</v>
      </c>
      <c r="H123" s="79">
        <v>90</v>
      </c>
      <c r="I123" s="79" t="s">
        <v>579</v>
      </c>
      <c r="J123"/>
      <c r="K123"/>
      <c r="L123"/>
      <c r="M123"/>
      <c r="N123"/>
      <c r="O123"/>
      <c r="P123"/>
      <c r="Q123"/>
      <c r="R123"/>
      <c r="S123"/>
    </row>
    <row r="124" spans="1:19">
      <c r="A124" s="79" t="s">
        <v>616</v>
      </c>
      <c r="B124" s="79" t="s">
        <v>588</v>
      </c>
      <c r="C124" s="79">
        <v>0.08</v>
      </c>
      <c r="D124" s="79">
        <v>0.59099999999999997</v>
      </c>
      <c r="E124" s="79">
        <v>0.65</v>
      </c>
      <c r="F124" s="79">
        <v>130.1</v>
      </c>
      <c r="G124" s="79">
        <v>180</v>
      </c>
      <c r="H124" s="79">
        <v>90</v>
      </c>
      <c r="I124" s="79" t="s">
        <v>583</v>
      </c>
      <c r="J124"/>
      <c r="K124"/>
      <c r="L124"/>
      <c r="M124"/>
      <c r="N124"/>
      <c r="O124"/>
      <c r="P124"/>
      <c r="Q124"/>
      <c r="R124"/>
      <c r="S124"/>
    </row>
    <row r="125" spans="1:19">
      <c r="A125" s="79" t="s">
        <v>617</v>
      </c>
      <c r="B125" s="79" t="s">
        <v>588</v>
      </c>
      <c r="C125" s="79">
        <v>0.08</v>
      </c>
      <c r="D125" s="79">
        <v>0.59099999999999997</v>
      </c>
      <c r="E125" s="79">
        <v>0.65</v>
      </c>
      <c r="F125" s="79">
        <v>195.15</v>
      </c>
      <c r="G125" s="79">
        <v>180</v>
      </c>
      <c r="H125" s="79">
        <v>90</v>
      </c>
      <c r="I125" s="79" t="s">
        <v>583</v>
      </c>
      <c r="J125"/>
      <c r="K125"/>
      <c r="L125"/>
      <c r="M125"/>
      <c r="N125"/>
      <c r="O125"/>
      <c r="P125"/>
      <c r="Q125"/>
      <c r="R125"/>
      <c r="S125"/>
    </row>
    <row r="126" spans="1:19">
      <c r="A126" s="79" t="s">
        <v>618</v>
      </c>
      <c r="B126" s="79" t="s">
        <v>588</v>
      </c>
      <c r="C126" s="79">
        <v>0.08</v>
      </c>
      <c r="D126" s="79">
        <v>0.59099999999999997</v>
      </c>
      <c r="E126" s="79">
        <v>0.65</v>
      </c>
      <c r="F126" s="79">
        <v>19.510000000000002</v>
      </c>
      <c r="G126" s="79">
        <v>90</v>
      </c>
      <c r="H126" s="79">
        <v>90</v>
      </c>
      <c r="I126" s="79" t="s">
        <v>581</v>
      </c>
      <c r="J126"/>
      <c r="K126"/>
      <c r="L126"/>
      <c r="M126"/>
      <c r="N126"/>
      <c r="O126"/>
      <c r="P126"/>
      <c r="Q126"/>
      <c r="R126"/>
      <c r="S126"/>
    </row>
    <row r="127" spans="1:19">
      <c r="A127" s="79" t="s">
        <v>619</v>
      </c>
      <c r="B127" s="79" t="s">
        <v>588</v>
      </c>
      <c r="C127" s="79">
        <v>0.08</v>
      </c>
      <c r="D127" s="79">
        <v>0.59099999999999997</v>
      </c>
      <c r="E127" s="79">
        <v>0.65</v>
      </c>
      <c r="F127" s="79">
        <v>32.520000000000003</v>
      </c>
      <c r="G127" s="79">
        <v>180</v>
      </c>
      <c r="H127" s="79">
        <v>90</v>
      </c>
      <c r="I127" s="79" t="s">
        <v>583</v>
      </c>
      <c r="J127"/>
      <c r="K127"/>
      <c r="L127"/>
      <c r="M127"/>
      <c r="N127"/>
      <c r="O127"/>
      <c r="P127"/>
      <c r="Q127"/>
      <c r="R127"/>
      <c r="S127"/>
    </row>
    <row r="128" spans="1:19">
      <c r="A128" s="79" t="s">
        <v>620</v>
      </c>
      <c r="B128" s="79" t="s">
        <v>588</v>
      </c>
      <c r="C128" s="79">
        <v>0.08</v>
      </c>
      <c r="D128" s="79">
        <v>0.59099999999999997</v>
      </c>
      <c r="E128" s="79">
        <v>0.65</v>
      </c>
      <c r="F128" s="79">
        <v>188.66</v>
      </c>
      <c r="G128" s="79">
        <v>90</v>
      </c>
      <c r="H128" s="79">
        <v>90</v>
      </c>
      <c r="I128" s="79" t="s">
        <v>581</v>
      </c>
      <c r="J128"/>
      <c r="K128"/>
      <c r="L128"/>
      <c r="M128"/>
      <c r="N128"/>
      <c r="O128"/>
      <c r="P128"/>
      <c r="Q128"/>
      <c r="R128"/>
      <c r="S128"/>
    </row>
    <row r="129" spans="1:19">
      <c r="A129" s="79" t="s">
        <v>621</v>
      </c>
      <c r="B129" s="79" t="s">
        <v>588</v>
      </c>
      <c r="C129" s="79">
        <v>0.08</v>
      </c>
      <c r="D129" s="79">
        <v>0.59099999999999997</v>
      </c>
      <c r="E129" s="79">
        <v>0.65</v>
      </c>
      <c r="F129" s="79">
        <v>32.520000000000003</v>
      </c>
      <c r="G129" s="79">
        <v>0</v>
      </c>
      <c r="H129" s="79">
        <v>90</v>
      </c>
      <c r="I129" s="79" t="s">
        <v>579</v>
      </c>
      <c r="J129"/>
      <c r="K129"/>
      <c r="L129"/>
      <c r="M129"/>
      <c r="N129"/>
      <c r="O129"/>
      <c r="P129"/>
      <c r="Q129"/>
      <c r="R129"/>
      <c r="S129"/>
    </row>
    <row r="130" spans="1:19">
      <c r="A130" s="79" t="s">
        <v>622</v>
      </c>
      <c r="B130" s="79" t="s">
        <v>588</v>
      </c>
      <c r="C130" s="79">
        <v>0.08</v>
      </c>
      <c r="D130" s="79">
        <v>0.59099999999999997</v>
      </c>
      <c r="E130" s="79">
        <v>0.65</v>
      </c>
      <c r="F130" s="79">
        <v>19.510000000000002</v>
      </c>
      <c r="G130" s="79">
        <v>90</v>
      </c>
      <c r="H130" s="79">
        <v>90</v>
      </c>
      <c r="I130" s="79" t="s">
        <v>581</v>
      </c>
      <c r="J130"/>
      <c r="K130"/>
      <c r="L130"/>
      <c r="M130"/>
      <c r="N130"/>
      <c r="O130"/>
      <c r="P130"/>
      <c r="Q130"/>
      <c r="R130"/>
      <c r="S130"/>
    </row>
    <row r="131" spans="1:19">
      <c r="A131" s="79" t="s">
        <v>623</v>
      </c>
      <c r="B131" s="79" t="s">
        <v>588</v>
      </c>
      <c r="C131" s="79">
        <v>0.08</v>
      </c>
      <c r="D131" s="79">
        <v>0.59099999999999997</v>
      </c>
      <c r="E131" s="79">
        <v>0.65</v>
      </c>
      <c r="F131" s="79">
        <v>195.15</v>
      </c>
      <c r="G131" s="79">
        <v>0</v>
      </c>
      <c r="H131" s="79">
        <v>90</v>
      </c>
      <c r="I131" s="79" t="s">
        <v>579</v>
      </c>
      <c r="J131"/>
      <c r="K131"/>
      <c r="L131"/>
      <c r="M131"/>
      <c r="N131"/>
      <c r="O131"/>
      <c r="P131"/>
      <c r="Q131"/>
      <c r="R131"/>
      <c r="S131"/>
    </row>
    <row r="132" spans="1:19">
      <c r="A132" s="79" t="s">
        <v>624</v>
      </c>
      <c r="B132" s="79" t="s">
        <v>588</v>
      </c>
      <c r="C132" s="79">
        <v>0.08</v>
      </c>
      <c r="D132" s="79">
        <v>0.59099999999999997</v>
      </c>
      <c r="E132" s="79">
        <v>0.65</v>
      </c>
      <c r="F132" s="79">
        <v>26.02</v>
      </c>
      <c r="G132" s="79">
        <v>180</v>
      </c>
      <c r="H132" s="79">
        <v>90</v>
      </c>
      <c r="I132" s="79" t="s">
        <v>583</v>
      </c>
      <c r="J132"/>
      <c r="K132"/>
      <c r="L132"/>
      <c r="M132"/>
      <c r="N132"/>
      <c r="O132"/>
      <c r="P132"/>
      <c r="Q132"/>
      <c r="R132"/>
      <c r="S132"/>
    </row>
    <row r="133" spans="1:19">
      <c r="A133" s="79" t="s">
        <v>625</v>
      </c>
      <c r="B133" s="79" t="s">
        <v>588</v>
      </c>
      <c r="C133" s="79">
        <v>0.08</v>
      </c>
      <c r="D133" s="79">
        <v>0.59099999999999997</v>
      </c>
      <c r="E133" s="79">
        <v>0.65</v>
      </c>
      <c r="F133" s="79">
        <v>19.510000000000002</v>
      </c>
      <c r="G133" s="79">
        <v>270</v>
      </c>
      <c r="H133" s="79">
        <v>90</v>
      </c>
      <c r="I133" s="79" t="s">
        <v>585</v>
      </c>
      <c r="J133"/>
      <c r="K133"/>
      <c r="L133"/>
      <c r="M133"/>
      <c r="N133"/>
      <c r="O133"/>
      <c r="P133"/>
      <c r="Q133"/>
      <c r="R133"/>
      <c r="S133"/>
    </row>
    <row r="134" spans="1:19">
      <c r="A134" s="79" t="s">
        <v>626</v>
      </c>
      <c r="B134" s="79" t="s">
        <v>588</v>
      </c>
      <c r="C134" s="79">
        <v>0.08</v>
      </c>
      <c r="D134" s="79">
        <v>0.59099999999999997</v>
      </c>
      <c r="E134" s="79">
        <v>0.65</v>
      </c>
      <c r="F134" s="79">
        <v>188.66</v>
      </c>
      <c r="G134" s="79">
        <v>270</v>
      </c>
      <c r="H134" s="79">
        <v>90</v>
      </c>
      <c r="I134" s="79" t="s">
        <v>585</v>
      </c>
      <c r="J134"/>
      <c r="K134"/>
      <c r="L134"/>
      <c r="M134"/>
      <c r="N134"/>
      <c r="O134"/>
      <c r="P134"/>
      <c r="Q134"/>
      <c r="R134"/>
      <c r="S134"/>
    </row>
    <row r="135" spans="1:19">
      <c r="A135" s="79" t="s">
        <v>627</v>
      </c>
      <c r="B135" s="79" t="s">
        <v>588</v>
      </c>
      <c r="C135" s="79">
        <v>0.08</v>
      </c>
      <c r="D135" s="79">
        <v>0.59099999999999997</v>
      </c>
      <c r="E135" s="79">
        <v>0.65</v>
      </c>
      <c r="F135" s="79">
        <v>26.02</v>
      </c>
      <c r="G135" s="79">
        <v>0</v>
      </c>
      <c r="H135" s="79">
        <v>90</v>
      </c>
      <c r="I135" s="79" t="s">
        <v>579</v>
      </c>
      <c r="J135"/>
      <c r="K135"/>
      <c r="L135"/>
      <c r="M135"/>
      <c r="N135"/>
      <c r="O135"/>
      <c r="P135"/>
      <c r="Q135"/>
      <c r="R135"/>
      <c r="S135"/>
    </row>
    <row r="136" spans="1:19">
      <c r="A136" s="79" t="s">
        <v>628</v>
      </c>
      <c r="B136" s="79" t="s">
        <v>588</v>
      </c>
      <c r="C136" s="79">
        <v>0.08</v>
      </c>
      <c r="D136" s="79">
        <v>0.59099999999999997</v>
      </c>
      <c r="E136" s="79">
        <v>0.65</v>
      </c>
      <c r="F136" s="79">
        <v>19.510000000000002</v>
      </c>
      <c r="G136" s="79">
        <v>270</v>
      </c>
      <c r="H136" s="79">
        <v>90</v>
      </c>
      <c r="I136" s="79" t="s">
        <v>585</v>
      </c>
      <c r="J136"/>
      <c r="K136"/>
      <c r="L136"/>
      <c r="M136"/>
      <c r="N136"/>
      <c r="O136"/>
      <c r="P136"/>
      <c r="Q136"/>
      <c r="R136"/>
      <c r="S136"/>
    </row>
    <row r="137" spans="1:19">
      <c r="A137" s="79" t="s">
        <v>629</v>
      </c>
      <c r="B137" s="79" t="s">
        <v>588</v>
      </c>
      <c r="C137" s="79">
        <v>0.08</v>
      </c>
      <c r="D137" s="79">
        <v>0.59099999999999997</v>
      </c>
      <c r="E137" s="79">
        <v>0.65</v>
      </c>
      <c r="F137" s="79">
        <v>45.53</v>
      </c>
      <c r="G137" s="79">
        <v>180</v>
      </c>
      <c r="H137" s="79">
        <v>90</v>
      </c>
      <c r="I137" s="79" t="s">
        <v>583</v>
      </c>
      <c r="J137"/>
      <c r="K137"/>
      <c r="L137"/>
      <c r="M137"/>
      <c r="N137"/>
      <c r="O137"/>
      <c r="P137"/>
      <c r="Q137"/>
      <c r="R137"/>
      <c r="S137"/>
    </row>
    <row r="138" spans="1:19">
      <c r="A138" s="79" t="s">
        <v>630</v>
      </c>
      <c r="B138" s="79" t="s">
        <v>588</v>
      </c>
      <c r="C138" s="79">
        <v>0.08</v>
      </c>
      <c r="D138" s="79">
        <v>0.59099999999999997</v>
      </c>
      <c r="E138" s="79">
        <v>0.65</v>
      </c>
      <c r="F138" s="79">
        <v>45.53</v>
      </c>
      <c r="G138" s="79">
        <v>0</v>
      </c>
      <c r="H138" s="79">
        <v>90</v>
      </c>
      <c r="I138" s="79" t="s">
        <v>579</v>
      </c>
      <c r="J138"/>
      <c r="K138"/>
      <c r="L138"/>
      <c r="M138"/>
      <c r="N138"/>
      <c r="O138"/>
      <c r="P138"/>
      <c r="Q138"/>
      <c r="R138"/>
      <c r="S138"/>
    </row>
    <row r="139" spans="1:19">
      <c r="A139" s="79" t="s">
        <v>631</v>
      </c>
      <c r="B139" s="79" t="s">
        <v>588</v>
      </c>
      <c r="C139" s="79">
        <v>0.08</v>
      </c>
      <c r="D139" s="79">
        <v>0.59099999999999997</v>
      </c>
      <c r="E139" s="79">
        <v>0.65</v>
      </c>
      <c r="F139" s="79">
        <v>195.15</v>
      </c>
      <c r="G139" s="79">
        <v>180</v>
      </c>
      <c r="H139" s="79">
        <v>90</v>
      </c>
      <c r="I139" s="79" t="s">
        <v>583</v>
      </c>
      <c r="J139"/>
      <c r="K139"/>
      <c r="L139"/>
      <c r="M139"/>
      <c r="N139"/>
      <c r="O139"/>
      <c r="P139"/>
      <c r="Q139"/>
      <c r="R139"/>
      <c r="S139"/>
    </row>
    <row r="140" spans="1:19">
      <c r="A140" s="79" t="s">
        <v>632</v>
      </c>
      <c r="B140" s="79" t="s">
        <v>588</v>
      </c>
      <c r="C140" s="79">
        <v>0.08</v>
      </c>
      <c r="D140" s="79">
        <v>0.59099999999999997</v>
      </c>
      <c r="E140" s="79">
        <v>0.65</v>
      </c>
      <c r="F140" s="79">
        <v>19.510000000000002</v>
      </c>
      <c r="G140" s="79">
        <v>90</v>
      </c>
      <c r="H140" s="79">
        <v>90</v>
      </c>
      <c r="I140" s="79" t="s">
        <v>581</v>
      </c>
      <c r="J140"/>
      <c r="K140"/>
      <c r="L140"/>
      <c r="M140"/>
      <c r="N140"/>
      <c r="O140"/>
      <c r="P140"/>
      <c r="Q140"/>
      <c r="R140"/>
      <c r="S140"/>
    </row>
    <row r="141" spans="1:19">
      <c r="A141" s="79" t="s">
        <v>633</v>
      </c>
      <c r="B141" s="79" t="s">
        <v>588</v>
      </c>
      <c r="C141" s="79">
        <v>0.08</v>
      </c>
      <c r="D141" s="79">
        <v>0.59099999999999997</v>
      </c>
      <c r="E141" s="79">
        <v>0.65</v>
      </c>
      <c r="F141" s="79">
        <v>32.520000000000003</v>
      </c>
      <c r="G141" s="79">
        <v>180</v>
      </c>
      <c r="H141" s="79">
        <v>90</v>
      </c>
      <c r="I141" s="79" t="s">
        <v>583</v>
      </c>
      <c r="J141"/>
      <c r="K141"/>
      <c r="L141"/>
      <c r="M141"/>
      <c r="N141"/>
      <c r="O141"/>
      <c r="P141"/>
      <c r="Q141"/>
      <c r="R141"/>
      <c r="S141"/>
    </row>
    <row r="142" spans="1:19">
      <c r="A142" s="79" t="s">
        <v>634</v>
      </c>
      <c r="B142" s="79" t="s">
        <v>588</v>
      </c>
      <c r="C142" s="79">
        <v>0.08</v>
      </c>
      <c r="D142" s="79">
        <v>0.59099999999999997</v>
      </c>
      <c r="E142" s="79">
        <v>0.65</v>
      </c>
      <c r="F142" s="79">
        <v>188.66</v>
      </c>
      <c r="G142" s="79">
        <v>90</v>
      </c>
      <c r="H142" s="79">
        <v>90</v>
      </c>
      <c r="I142" s="79" t="s">
        <v>581</v>
      </c>
      <c r="J142"/>
      <c r="K142"/>
      <c r="L142"/>
      <c r="M142"/>
      <c r="N142"/>
      <c r="O142"/>
      <c r="P142"/>
      <c r="Q142"/>
      <c r="R142"/>
      <c r="S142"/>
    </row>
    <row r="143" spans="1:19">
      <c r="A143" s="79" t="s">
        <v>635</v>
      </c>
      <c r="B143" s="79" t="s">
        <v>588</v>
      </c>
      <c r="C143" s="79">
        <v>0.08</v>
      </c>
      <c r="D143" s="79">
        <v>0.59099999999999997</v>
      </c>
      <c r="E143" s="79">
        <v>0.65</v>
      </c>
      <c r="F143" s="79">
        <v>32.520000000000003</v>
      </c>
      <c r="G143" s="79">
        <v>0</v>
      </c>
      <c r="H143" s="79">
        <v>90</v>
      </c>
      <c r="I143" s="79" t="s">
        <v>579</v>
      </c>
      <c r="J143"/>
      <c r="K143"/>
      <c r="L143"/>
      <c r="M143"/>
      <c r="N143"/>
      <c r="O143"/>
      <c r="P143"/>
      <c r="Q143"/>
      <c r="R143"/>
      <c r="S143"/>
    </row>
    <row r="144" spans="1:19">
      <c r="A144" s="79" t="s">
        <v>636</v>
      </c>
      <c r="B144" s="79" t="s">
        <v>588</v>
      </c>
      <c r="C144" s="79">
        <v>0.08</v>
      </c>
      <c r="D144" s="79">
        <v>0.59099999999999997</v>
      </c>
      <c r="E144" s="79">
        <v>0.65</v>
      </c>
      <c r="F144" s="79">
        <v>19.510000000000002</v>
      </c>
      <c r="G144" s="79">
        <v>90</v>
      </c>
      <c r="H144" s="79">
        <v>90</v>
      </c>
      <c r="I144" s="79" t="s">
        <v>581</v>
      </c>
      <c r="J144"/>
      <c r="K144"/>
      <c r="L144"/>
      <c r="M144"/>
      <c r="N144"/>
      <c r="O144"/>
      <c r="P144"/>
      <c r="Q144"/>
      <c r="R144"/>
      <c r="S144"/>
    </row>
    <row r="145" spans="1:19">
      <c r="A145" s="79" t="s">
        <v>637</v>
      </c>
      <c r="B145" s="79" t="s">
        <v>588</v>
      </c>
      <c r="C145" s="79">
        <v>0.08</v>
      </c>
      <c r="D145" s="79">
        <v>0.59099999999999997</v>
      </c>
      <c r="E145" s="79">
        <v>0.65</v>
      </c>
      <c r="F145" s="79">
        <v>195.15</v>
      </c>
      <c r="G145" s="79">
        <v>0</v>
      </c>
      <c r="H145" s="79">
        <v>90</v>
      </c>
      <c r="I145" s="79" t="s">
        <v>579</v>
      </c>
      <c r="J145"/>
      <c r="K145"/>
      <c r="L145"/>
      <c r="M145"/>
      <c r="N145"/>
      <c r="O145"/>
      <c r="P145"/>
      <c r="Q145"/>
      <c r="R145"/>
      <c r="S145"/>
    </row>
    <row r="146" spans="1:19">
      <c r="A146" s="79" t="s">
        <v>638</v>
      </c>
      <c r="B146" s="79" t="s">
        <v>588</v>
      </c>
      <c r="C146" s="79">
        <v>0.08</v>
      </c>
      <c r="D146" s="79">
        <v>0.59099999999999997</v>
      </c>
      <c r="E146" s="79">
        <v>0.65</v>
      </c>
      <c r="F146" s="79">
        <v>26.02</v>
      </c>
      <c r="G146" s="79">
        <v>180</v>
      </c>
      <c r="H146" s="79">
        <v>90</v>
      </c>
      <c r="I146" s="79" t="s">
        <v>583</v>
      </c>
      <c r="J146"/>
      <c r="K146"/>
      <c r="L146"/>
      <c r="M146"/>
      <c r="N146"/>
      <c r="O146"/>
      <c r="P146"/>
      <c r="Q146"/>
      <c r="R146"/>
      <c r="S146"/>
    </row>
    <row r="147" spans="1:19">
      <c r="A147" s="79" t="s">
        <v>639</v>
      </c>
      <c r="B147" s="79" t="s">
        <v>588</v>
      </c>
      <c r="C147" s="79">
        <v>0.08</v>
      </c>
      <c r="D147" s="79">
        <v>0.59099999999999997</v>
      </c>
      <c r="E147" s="79">
        <v>0.65</v>
      </c>
      <c r="F147" s="79">
        <v>19.510000000000002</v>
      </c>
      <c r="G147" s="79">
        <v>270</v>
      </c>
      <c r="H147" s="79">
        <v>90</v>
      </c>
      <c r="I147" s="79" t="s">
        <v>585</v>
      </c>
      <c r="J147"/>
      <c r="K147"/>
      <c r="L147"/>
      <c r="M147"/>
      <c r="N147"/>
      <c r="O147"/>
      <c r="P147"/>
      <c r="Q147"/>
      <c r="R147"/>
      <c r="S147"/>
    </row>
    <row r="148" spans="1:19">
      <c r="A148" s="79" t="s">
        <v>640</v>
      </c>
      <c r="B148" s="79" t="s">
        <v>588</v>
      </c>
      <c r="C148" s="79">
        <v>0.08</v>
      </c>
      <c r="D148" s="79">
        <v>0.59099999999999997</v>
      </c>
      <c r="E148" s="79">
        <v>0.65</v>
      </c>
      <c r="F148" s="79">
        <v>188.66</v>
      </c>
      <c r="G148" s="79">
        <v>270</v>
      </c>
      <c r="H148" s="79">
        <v>90</v>
      </c>
      <c r="I148" s="79" t="s">
        <v>585</v>
      </c>
      <c r="J148"/>
      <c r="K148"/>
      <c r="L148"/>
      <c r="M148"/>
      <c r="N148"/>
      <c r="O148"/>
      <c r="P148"/>
      <c r="Q148"/>
      <c r="R148"/>
      <c r="S148"/>
    </row>
    <row r="149" spans="1:19">
      <c r="A149" s="79" t="s">
        <v>641</v>
      </c>
      <c r="B149" s="79" t="s">
        <v>588</v>
      </c>
      <c r="C149" s="79">
        <v>0.08</v>
      </c>
      <c r="D149" s="79">
        <v>0.59099999999999997</v>
      </c>
      <c r="E149" s="79">
        <v>0.65</v>
      </c>
      <c r="F149" s="79">
        <v>26.02</v>
      </c>
      <c r="G149" s="79">
        <v>0</v>
      </c>
      <c r="H149" s="79">
        <v>90</v>
      </c>
      <c r="I149" s="79" t="s">
        <v>579</v>
      </c>
      <c r="J149"/>
      <c r="K149"/>
      <c r="L149"/>
      <c r="M149"/>
      <c r="N149"/>
      <c r="O149"/>
      <c r="P149"/>
      <c r="Q149"/>
      <c r="R149"/>
      <c r="S149"/>
    </row>
    <row r="150" spans="1:19">
      <c r="A150" s="79" t="s">
        <v>642</v>
      </c>
      <c r="B150" s="79" t="s">
        <v>588</v>
      </c>
      <c r="C150" s="79">
        <v>0.08</v>
      </c>
      <c r="D150" s="79">
        <v>0.59099999999999997</v>
      </c>
      <c r="E150" s="79">
        <v>0.65</v>
      </c>
      <c r="F150" s="79">
        <v>19.510000000000002</v>
      </c>
      <c r="G150" s="79">
        <v>270</v>
      </c>
      <c r="H150" s="79">
        <v>90</v>
      </c>
      <c r="I150" s="79" t="s">
        <v>585</v>
      </c>
      <c r="J150"/>
      <c r="K150"/>
      <c r="L150"/>
      <c r="M150"/>
      <c r="N150"/>
      <c r="O150"/>
      <c r="P150"/>
      <c r="Q150"/>
      <c r="R150"/>
      <c r="S150"/>
    </row>
    <row r="151" spans="1:19">
      <c r="A151" s="79" t="s">
        <v>643</v>
      </c>
      <c r="B151" s="79" t="s">
        <v>588</v>
      </c>
      <c r="C151" s="79">
        <v>0.08</v>
      </c>
      <c r="D151" s="79">
        <v>0.59099999999999997</v>
      </c>
      <c r="E151" s="79">
        <v>0.65</v>
      </c>
      <c r="F151" s="79">
        <v>45.53</v>
      </c>
      <c r="G151" s="79">
        <v>180</v>
      </c>
      <c r="H151" s="79">
        <v>90</v>
      </c>
      <c r="I151" s="79" t="s">
        <v>583</v>
      </c>
      <c r="J151"/>
      <c r="K151"/>
      <c r="L151"/>
      <c r="M151"/>
      <c r="N151"/>
      <c r="O151"/>
      <c r="P151"/>
      <c r="Q151"/>
      <c r="R151"/>
      <c r="S151"/>
    </row>
    <row r="152" spans="1:19">
      <c r="A152" s="79" t="s">
        <v>644</v>
      </c>
      <c r="B152" s="79" t="s">
        <v>588</v>
      </c>
      <c r="C152" s="79">
        <v>0.08</v>
      </c>
      <c r="D152" s="79">
        <v>0.59099999999999997</v>
      </c>
      <c r="E152" s="79">
        <v>0.65</v>
      </c>
      <c r="F152" s="79">
        <v>45.53</v>
      </c>
      <c r="G152" s="79">
        <v>0</v>
      </c>
      <c r="H152" s="79">
        <v>90</v>
      </c>
      <c r="I152" s="79" t="s">
        <v>579</v>
      </c>
      <c r="J152"/>
      <c r="K152"/>
      <c r="L152"/>
      <c r="M152"/>
      <c r="N152"/>
      <c r="O152"/>
      <c r="P152"/>
      <c r="Q152"/>
      <c r="R152"/>
      <c r="S152"/>
    </row>
    <row r="153" spans="1:19">
      <c r="A153" s="79" t="s">
        <v>645</v>
      </c>
      <c r="B153" s="79" t="s">
        <v>588</v>
      </c>
      <c r="C153" s="79">
        <v>0.08</v>
      </c>
      <c r="D153" s="79">
        <v>0.59099999999999997</v>
      </c>
      <c r="E153" s="79">
        <v>0.65</v>
      </c>
      <c r="F153" s="79">
        <v>97.57</v>
      </c>
      <c r="G153" s="79">
        <v>90</v>
      </c>
      <c r="H153" s="79">
        <v>90</v>
      </c>
      <c r="I153" s="79" t="s">
        <v>581</v>
      </c>
      <c r="J153"/>
      <c r="K153"/>
      <c r="L153"/>
      <c r="M153"/>
      <c r="N153"/>
      <c r="O153"/>
      <c r="P153"/>
      <c r="Q153"/>
      <c r="R153"/>
      <c r="S153"/>
    </row>
    <row r="154" spans="1:19">
      <c r="A154" s="79" t="s">
        <v>646</v>
      </c>
      <c r="B154" s="79" t="s">
        <v>588</v>
      </c>
      <c r="C154" s="79">
        <v>0.08</v>
      </c>
      <c r="D154" s="79">
        <v>0.59099999999999997</v>
      </c>
      <c r="E154" s="79">
        <v>0.65</v>
      </c>
      <c r="F154" s="79">
        <v>130.1</v>
      </c>
      <c r="G154" s="79">
        <v>180</v>
      </c>
      <c r="H154" s="79">
        <v>90</v>
      </c>
      <c r="I154" s="79" t="s">
        <v>583</v>
      </c>
      <c r="J154"/>
      <c r="K154"/>
      <c r="L154"/>
      <c r="M154"/>
      <c r="N154"/>
      <c r="O154"/>
      <c r="P154"/>
      <c r="Q154"/>
      <c r="R154"/>
      <c r="S154"/>
    </row>
    <row r="155" spans="1:19">
      <c r="A155" s="79" t="s">
        <v>647</v>
      </c>
      <c r="B155" s="79" t="s">
        <v>648</v>
      </c>
      <c r="C155" s="79">
        <v>0.3</v>
      </c>
      <c r="D155" s="79">
        <v>0.35699999999999998</v>
      </c>
      <c r="E155" s="79">
        <v>0.38</v>
      </c>
      <c r="F155" s="79">
        <v>696.77</v>
      </c>
      <c r="G155" s="79">
        <v>90</v>
      </c>
      <c r="H155" s="79">
        <v>0</v>
      </c>
      <c r="I155" s="79"/>
      <c r="J155"/>
      <c r="K155"/>
      <c r="L155"/>
      <c r="M155"/>
      <c r="N155"/>
      <c r="O155"/>
      <c r="P155"/>
      <c r="Q155"/>
      <c r="R155"/>
      <c r="S155"/>
    </row>
    <row r="156" spans="1:19">
      <c r="A156" s="79" t="s">
        <v>649</v>
      </c>
      <c r="B156" s="79" t="s">
        <v>588</v>
      </c>
      <c r="C156" s="79">
        <v>0.08</v>
      </c>
      <c r="D156" s="79">
        <v>0.59099999999999997</v>
      </c>
      <c r="E156" s="79">
        <v>0.65</v>
      </c>
      <c r="F156" s="79">
        <v>104.08</v>
      </c>
      <c r="G156" s="79">
        <v>180</v>
      </c>
      <c r="H156" s="79">
        <v>90</v>
      </c>
      <c r="I156" s="79" t="s">
        <v>583</v>
      </c>
      <c r="J156"/>
      <c r="K156"/>
      <c r="L156"/>
      <c r="M156"/>
      <c r="N156"/>
      <c r="O156"/>
      <c r="P156"/>
      <c r="Q156"/>
      <c r="R156"/>
      <c r="S156"/>
    </row>
    <row r="157" spans="1:19">
      <c r="A157" s="79" t="s">
        <v>650</v>
      </c>
      <c r="B157" s="79" t="s">
        <v>648</v>
      </c>
      <c r="C157" s="79">
        <v>0.3</v>
      </c>
      <c r="D157" s="79">
        <v>0.35699999999999998</v>
      </c>
      <c r="E157" s="79">
        <v>0.38</v>
      </c>
      <c r="F157" s="79">
        <v>1040.51</v>
      </c>
      <c r="G157" s="79">
        <v>90</v>
      </c>
      <c r="H157" s="79">
        <v>0</v>
      </c>
      <c r="I157" s="79"/>
      <c r="J157"/>
      <c r="K157"/>
      <c r="L157"/>
      <c r="M157"/>
      <c r="N157"/>
      <c r="O157"/>
      <c r="P157"/>
      <c r="Q157"/>
      <c r="R157"/>
      <c r="S157"/>
    </row>
    <row r="158" spans="1:19">
      <c r="A158" s="79" t="s">
        <v>651</v>
      </c>
      <c r="B158" s="79" t="s">
        <v>588</v>
      </c>
      <c r="C158" s="79">
        <v>0.08</v>
      </c>
      <c r="D158" s="79">
        <v>0.59099999999999997</v>
      </c>
      <c r="E158" s="79">
        <v>0.65</v>
      </c>
      <c r="F158" s="79">
        <v>130.1</v>
      </c>
      <c r="G158" s="79">
        <v>0</v>
      </c>
      <c r="H158" s="79">
        <v>90</v>
      </c>
      <c r="I158" s="79" t="s">
        <v>579</v>
      </c>
      <c r="J158"/>
      <c r="K158"/>
      <c r="L158"/>
      <c r="M158"/>
      <c r="N158"/>
      <c r="O158"/>
      <c r="P158"/>
      <c r="Q158"/>
      <c r="R158"/>
      <c r="S158"/>
    </row>
    <row r="159" spans="1:19">
      <c r="A159" s="79" t="s">
        <v>652</v>
      </c>
      <c r="B159" s="79" t="s">
        <v>588</v>
      </c>
      <c r="C159" s="79">
        <v>0.08</v>
      </c>
      <c r="D159" s="79">
        <v>0.59099999999999997</v>
      </c>
      <c r="E159" s="79">
        <v>0.65</v>
      </c>
      <c r="F159" s="79">
        <v>130.1</v>
      </c>
      <c r="G159" s="79">
        <v>90</v>
      </c>
      <c r="H159" s="79">
        <v>90</v>
      </c>
      <c r="I159" s="79" t="s">
        <v>581</v>
      </c>
      <c r="J159"/>
      <c r="K159"/>
      <c r="L159"/>
      <c r="M159"/>
      <c r="N159"/>
      <c r="O159"/>
      <c r="P159"/>
      <c r="Q159"/>
      <c r="R159"/>
      <c r="S159"/>
    </row>
    <row r="160" spans="1:19">
      <c r="A160" s="79" t="s">
        <v>653</v>
      </c>
      <c r="B160" s="79" t="s">
        <v>648</v>
      </c>
      <c r="C160" s="79">
        <v>0.3</v>
      </c>
      <c r="D160" s="79">
        <v>0.35699999999999998</v>
      </c>
      <c r="E160" s="79">
        <v>0.38</v>
      </c>
      <c r="F160" s="79">
        <v>929.03</v>
      </c>
      <c r="G160" s="79">
        <v>180</v>
      </c>
      <c r="H160" s="79">
        <v>0</v>
      </c>
      <c r="I160" s="79"/>
      <c r="J160"/>
      <c r="K160"/>
      <c r="L160"/>
      <c r="M160"/>
      <c r="N160"/>
      <c r="O160"/>
      <c r="P160"/>
      <c r="Q160"/>
      <c r="R160"/>
      <c r="S160"/>
    </row>
    <row r="161" spans="1:19">
      <c r="A161" s="79" t="s">
        <v>654</v>
      </c>
      <c r="B161" s="79" t="s">
        <v>588</v>
      </c>
      <c r="C161" s="79">
        <v>0.08</v>
      </c>
      <c r="D161" s="79">
        <v>0.59099999999999997</v>
      </c>
      <c r="E161" s="79">
        <v>0.65</v>
      </c>
      <c r="F161" s="79">
        <v>39.03</v>
      </c>
      <c r="G161" s="79">
        <v>180</v>
      </c>
      <c r="H161" s="79">
        <v>90</v>
      </c>
      <c r="I161" s="79" t="s">
        <v>583</v>
      </c>
      <c r="J161"/>
      <c r="K161"/>
      <c r="L161"/>
      <c r="M161"/>
      <c r="N161"/>
      <c r="O161"/>
      <c r="P161"/>
      <c r="Q161"/>
      <c r="R161"/>
      <c r="S161"/>
    </row>
    <row r="162" spans="1:19">
      <c r="A162" s="79" t="s">
        <v>655</v>
      </c>
      <c r="B162" s="79" t="s">
        <v>588</v>
      </c>
      <c r="C162" s="79">
        <v>0.08</v>
      </c>
      <c r="D162" s="79">
        <v>0.59099999999999997</v>
      </c>
      <c r="E162" s="79">
        <v>0.65</v>
      </c>
      <c r="F162" s="79">
        <v>32.53</v>
      </c>
      <c r="G162" s="79">
        <v>270</v>
      </c>
      <c r="H162" s="79">
        <v>90</v>
      </c>
      <c r="I162" s="79" t="s">
        <v>585</v>
      </c>
      <c r="J162"/>
      <c r="K162"/>
      <c r="L162"/>
      <c r="M162"/>
      <c r="N162"/>
      <c r="O162"/>
      <c r="P162"/>
      <c r="Q162"/>
      <c r="R162"/>
      <c r="S162"/>
    </row>
    <row r="163" spans="1:19">
      <c r="A163" s="79" t="s">
        <v>656</v>
      </c>
      <c r="B163" s="79" t="s">
        <v>648</v>
      </c>
      <c r="C163" s="79">
        <v>0.3</v>
      </c>
      <c r="D163" s="79">
        <v>0.35699999999999998</v>
      </c>
      <c r="E163" s="79">
        <v>0.38</v>
      </c>
      <c r="F163" s="79">
        <v>69.7</v>
      </c>
      <c r="G163" s="79">
        <v>180</v>
      </c>
      <c r="H163" s="79">
        <v>0</v>
      </c>
      <c r="I163" s="79"/>
      <c r="J163"/>
      <c r="K163"/>
      <c r="L163"/>
      <c r="M163"/>
      <c r="N163"/>
      <c r="O163"/>
      <c r="P163"/>
      <c r="Q163"/>
      <c r="R163"/>
      <c r="S163"/>
    </row>
    <row r="164" spans="1:19">
      <c r="A164" s="79" t="s">
        <v>657</v>
      </c>
      <c r="B164" s="79" t="s">
        <v>588</v>
      </c>
      <c r="C164" s="79">
        <v>0.08</v>
      </c>
      <c r="D164" s="79">
        <v>0.59099999999999997</v>
      </c>
      <c r="E164" s="79">
        <v>0.65</v>
      </c>
      <c r="F164" s="79">
        <v>162.58000000000001</v>
      </c>
      <c r="G164" s="79">
        <v>270</v>
      </c>
      <c r="H164" s="79">
        <v>90</v>
      </c>
      <c r="I164" s="79" t="s">
        <v>585</v>
      </c>
      <c r="J164"/>
      <c r="K164"/>
      <c r="L164"/>
      <c r="M164"/>
      <c r="N164"/>
      <c r="O164"/>
      <c r="P164"/>
      <c r="Q164"/>
      <c r="R164"/>
      <c r="S164"/>
    </row>
    <row r="165" spans="1:19">
      <c r="A165" s="79" t="s">
        <v>658</v>
      </c>
      <c r="B165" s="79" t="s">
        <v>648</v>
      </c>
      <c r="C165" s="79">
        <v>0.3</v>
      </c>
      <c r="D165" s="79">
        <v>0.35699999999999998</v>
      </c>
      <c r="E165" s="79">
        <v>0.38</v>
      </c>
      <c r="F165" s="79">
        <v>348.39</v>
      </c>
      <c r="G165" s="79">
        <v>180</v>
      </c>
      <c r="H165" s="79">
        <v>0</v>
      </c>
      <c r="I165" s="79"/>
      <c r="J165"/>
      <c r="K165"/>
      <c r="L165"/>
      <c r="M165"/>
      <c r="N165"/>
      <c r="O165"/>
      <c r="P165"/>
      <c r="Q165"/>
      <c r="R165"/>
      <c r="S165"/>
    </row>
    <row r="166" spans="1:19">
      <c r="A166" s="79" t="s">
        <v>659</v>
      </c>
      <c r="B166" s="79" t="s">
        <v>588</v>
      </c>
      <c r="C166" s="79">
        <v>0.08</v>
      </c>
      <c r="D166" s="79">
        <v>0.59099999999999997</v>
      </c>
      <c r="E166" s="79">
        <v>0.65</v>
      </c>
      <c r="F166" s="79">
        <v>39.03</v>
      </c>
      <c r="G166" s="79">
        <v>0</v>
      </c>
      <c r="H166" s="79">
        <v>90</v>
      </c>
      <c r="I166" s="79" t="s">
        <v>579</v>
      </c>
      <c r="J166"/>
      <c r="K166"/>
      <c r="L166"/>
      <c r="M166"/>
      <c r="N166"/>
      <c r="O166"/>
      <c r="P166"/>
      <c r="Q166"/>
      <c r="R166"/>
      <c r="S166"/>
    </row>
    <row r="167" spans="1:19">
      <c r="A167" s="79" t="s">
        <v>660</v>
      </c>
      <c r="B167" s="79" t="s">
        <v>588</v>
      </c>
      <c r="C167" s="79">
        <v>0.08</v>
      </c>
      <c r="D167" s="79">
        <v>0.59099999999999997</v>
      </c>
      <c r="E167" s="79">
        <v>0.65</v>
      </c>
      <c r="F167" s="79">
        <v>32.520000000000003</v>
      </c>
      <c r="G167" s="79">
        <v>270</v>
      </c>
      <c r="H167" s="79">
        <v>90</v>
      </c>
      <c r="I167" s="79" t="s">
        <v>585</v>
      </c>
      <c r="J167"/>
      <c r="K167"/>
      <c r="L167"/>
      <c r="M167"/>
      <c r="N167"/>
      <c r="O167"/>
      <c r="P167"/>
      <c r="Q167"/>
      <c r="R167"/>
      <c r="S167"/>
    </row>
    <row r="168" spans="1:19">
      <c r="A168" s="79" t="s">
        <v>661</v>
      </c>
      <c r="B168" s="79" t="s">
        <v>648</v>
      </c>
      <c r="C168" s="79">
        <v>0.3</v>
      </c>
      <c r="D168" s="79">
        <v>0.35699999999999998</v>
      </c>
      <c r="E168" s="79">
        <v>0.38</v>
      </c>
      <c r="F168" s="79">
        <v>69.680000000000007</v>
      </c>
      <c r="G168" s="79">
        <v>180</v>
      </c>
      <c r="H168" s="79">
        <v>0</v>
      </c>
      <c r="I168" s="79"/>
      <c r="J168"/>
      <c r="K168"/>
      <c r="L168"/>
      <c r="M168"/>
      <c r="N168"/>
      <c r="O168"/>
      <c r="P168"/>
      <c r="Q168"/>
      <c r="R168"/>
      <c r="S168"/>
    </row>
    <row r="169" spans="1:19">
      <c r="A169" s="79" t="s">
        <v>662</v>
      </c>
      <c r="B169" s="79" t="s">
        <v>588</v>
      </c>
      <c r="C169" s="79">
        <v>0.08</v>
      </c>
      <c r="D169" s="79">
        <v>0.59099999999999997</v>
      </c>
      <c r="E169" s="79">
        <v>0.65</v>
      </c>
      <c r="F169" s="79">
        <v>78.06</v>
      </c>
      <c r="G169" s="79">
        <v>0</v>
      </c>
      <c r="H169" s="79">
        <v>90</v>
      </c>
      <c r="I169" s="79" t="s">
        <v>579</v>
      </c>
      <c r="J169"/>
      <c r="K169"/>
      <c r="L169"/>
      <c r="M169"/>
      <c r="N169"/>
      <c r="O169"/>
      <c r="P169"/>
      <c r="Q169"/>
      <c r="R169"/>
      <c r="S169"/>
    </row>
    <row r="170" spans="1:19">
      <c r="A170" s="79" t="s">
        <v>663</v>
      </c>
      <c r="B170" s="79" t="s">
        <v>648</v>
      </c>
      <c r="C170" s="79">
        <v>0.3</v>
      </c>
      <c r="D170" s="79">
        <v>0.35699999999999998</v>
      </c>
      <c r="E170" s="79">
        <v>0.38</v>
      </c>
      <c r="F170" s="79">
        <v>83.61</v>
      </c>
      <c r="G170" s="79">
        <v>180</v>
      </c>
      <c r="H170" s="79">
        <v>0</v>
      </c>
      <c r="I170" s="79"/>
      <c r="J170"/>
      <c r="K170"/>
      <c r="L170"/>
      <c r="M170"/>
      <c r="N170"/>
      <c r="O170"/>
      <c r="P170"/>
      <c r="Q170"/>
      <c r="R170"/>
      <c r="S170"/>
    </row>
    <row r="171" spans="1:19">
      <c r="A171" s="79" t="s">
        <v>664</v>
      </c>
      <c r="B171" s="79" t="s">
        <v>588</v>
      </c>
      <c r="C171" s="79">
        <v>0.08</v>
      </c>
      <c r="D171" s="79">
        <v>0.59099999999999997</v>
      </c>
      <c r="E171" s="79">
        <v>0.65</v>
      </c>
      <c r="F171" s="79">
        <v>52.04</v>
      </c>
      <c r="G171" s="79">
        <v>0</v>
      </c>
      <c r="H171" s="79">
        <v>90</v>
      </c>
      <c r="I171" s="79" t="s">
        <v>579</v>
      </c>
      <c r="J171"/>
      <c r="K171"/>
      <c r="L171"/>
      <c r="M171"/>
      <c r="N171"/>
      <c r="O171"/>
      <c r="P171"/>
      <c r="Q171"/>
      <c r="R171"/>
      <c r="S171"/>
    </row>
    <row r="172" spans="1:19">
      <c r="A172" s="79" t="s">
        <v>665</v>
      </c>
      <c r="B172" s="79" t="s">
        <v>588</v>
      </c>
      <c r="C172" s="79">
        <v>0.08</v>
      </c>
      <c r="D172" s="79">
        <v>0.59099999999999997</v>
      </c>
      <c r="E172" s="79">
        <v>0.65</v>
      </c>
      <c r="F172" s="79">
        <v>26.02</v>
      </c>
      <c r="G172" s="79">
        <v>180</v>
      </c>
      <c r="H172" s="79">
        <v>90</v>
      </c>
      <c r="I172" s="79" t="s">
        <v>583</v>
      </c>
      <c r="J172"/>
      <c r="K172"/>
      <c r="L172"/>
      <c r="M172"/>
      <c r="N172"/>
      <c r="O172"/>
      <c r="P172"/>
      <c r="Q172"/>
      <c r="R172"/>
      <c r="S172"/>
    </row>
    <row r="173" spans="1:19">
      <c r="A173" s="79" t="s">
        <v>666</v>
      </c>
      <c r="B173" s="79" t="s">
        <v>648</v>
      </c>
      <c r="C173" s="79">
        <v>0.3</v>
      </c>
      <c r="D173" s="79">
        <v>0.35699999999999998</v>
      </c>
      <c r="E173" s="79">
        <v>0.38</v>
      </c>
      <c r="F173" s="79">
        <v>501.68</v>
      </c>
      <c r="G173" s="79">
        <v>90</v>
      </c>
      <c r="H173" s="79">
        <v>0</v>
      </c>
      <c r="I173" s="79"/>
      <c r="J173"/>
      <c r="K173"/>
      <c r="L173"/>
      <c r="M173"/>
      <c r="N173"/>
      <c r="O173"/>
      <c r="P173"/>
      <c r="Q173"/>
      <c r="R173"/>
      <c r="S173"/>
    </row>
    <row r="174" spans="1:19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</row>
    <row r="175" spans="1:19">
      <c r="A175" s="78"/>
      <c r="B175" s="79" t="s">
        <v>336</v>
      </c>
      <c r="C175" s="79" t="s">
        <v>667</v>
      </c>
      <c r="D175" s="79" t="s">
        <v>668</v>
      </c>
      <c r="E175" s="79" t="s">
        <v>669</v>
      </c>
      <c r="F175" s="79" t="s">
        <v>331</v>
      </c>
      <c r="G175" s="79" t="s">
        <v>670</v>
      </c>
      <c r="H175" s="79" t="s">
        <v>671</v>
      </c>
      <c r="I175" s="79" t="s">
        <v>672</v>
      </c>
      <c r="J175" s="79" t="s">
        <v>574</v>
      </c>
      <c r="K175" s="79" t="s">
        <v>576</v>
      </c>
      <c r="L175"/>
      <c r="M175"/>
      <c r="N175"/>
      <c r="O175"/>
      <c r="P175"/>
      <c r="Q175"/>
      <c r="R175"/>
      <c r="S175"/>
    </row>
    <row r="176" spans="1:19">
      <c r="A176" s="79" t="s">
        <v>673</v>
      </c>
      <c r="B176" s="79" t="s">
        <v>674</v>
      </c>
      <c r="C176" s="79">
        <v>2.96</v>
      </c>
      <c r="D176" s="79">
        <v>11.86</v>
      </c>
      <c r="E176" s="79">
        <v>3.18</v>
      </c>
      <c r="F176" s="79">
        <v>0.40200000000000002</v>
      </c>
      <c r="G176" s="79">
        <v>0.495</v>
      </c>
      <c r="H176" s="79" t="s">
        <v>675</v>
      </c>
      <c r="I176" s="79" t="s">
        <v>595</v>
      </c>
      <c r="J176" s="79">
        <v>180</v>
      </c>
      <c r="K176" s="79" t="s">
        <v>583</v>
      </c>
      <c r="L176"/>
      <c r="M176"/>
      <c r="N176"/>
      <c r="O176"/>
      <c r="P176"/>
      <c r="Q176"/>
      <c r="R176"/>
      <c r="S176"/>
    </row>
    <row r="177" spans="1:19">
      <c r="A177" s="79" t="s">
        <v>676</v>
      </c>
      <c r="B177" s="79" t="s">
        <v>677</v>
      </c>
      <c r="C177" s="79">
        <v>62.63</v>
      </c>
      <c r="D177" s="79">
        <v>62.63</v>
      </c>
      <c r="E177" s="79">
        <v>3.18</v>
      </c>
      <c r="F177" s="79">
        <v>0.40200000000000002</v>
      </c>
      <c r="G177" s="79">
        <v>0.495</v>
      </c>
      <c r="H177" s="79" t="s">
        <v>675</v>
      </c>
      <c r="I177" s="79" t="s">
        <v>597</v>
      </c>
      <c r="J177" s="79">
        <v>270</v>
      </c>
      <c r="K177" s="79" t="s">
        <v>585</v>
      </c>
      <c r="L177"/>
      <c r="M177"/>
      <c r="N177"/>
      <c r="O177"/>
      <c r="P177"/>
      <c r="Q177"/>
      <c r="R177"/>
      <c r="S177"/>
    </row>
    <row r="178" spans="1:19">
      <c r="A178" s="79" t="s">
        <v>678</v>
      </c>
      <c r="B178" s="79" t="s">
        <v>679</v>
      </c>
      <c r="C178" s="79">
        <v>30.42</v>
      </c>
      <c r="D178" s="79">
        <v>30.42</v>
      </c>
      <c r="E178" s="79">
        <v>3.18</v>
      </c>
      <c r="F178" s="79">
        <v>0.40200000000000002</v>
      </c>
      <c r="G178" s="79">
        <v>0.495</v>
      </c>
      <c r="H178" s="79" t="s">
        <v>675</v>
      </c>
      <c r="I178" s="79" t="s">
        <v>602</v>
      </c>
      <c r="J178" s="79">
        <v>90</v>
      </c>
      <c r="K178" s="79" t="s">
        <v>581</v>
      </c>
      <c r="L178"/>
      <c r="M178"/>
      <c r="N178"/>
      <c r="O178"/>
      <c r="P178"/>
      <c r="Q178"/>
      <c r="R178"/>
      <c r="S178"/>
    </row>
    <row r="179" spans="1:19">
      <c r="A179" s="79" t="s">
        <v>680</v>
      </c>
      <c r="B179" s="79" t="s">
        <v>681</v>
      </c>
      <c r="C179" s="79">
        <v>4.91</v>
      </c>
      <c r="D179" s="79">
        <v>24.53</v>
      </c>
      <c r="E179" s="79">
        <v>3.18</v>
      </c>
      <c r="F179" s="79">
        <v>0.501</v>
      </c>
      <c r="G179" s="79">
        <v>0.622</v>
      </c>
      <c r="H179" s="79" t="s">
        <v>675</v>
      </c>
      <c r="I179" s="79" t="s">
        <v>607</v>
      </c>
      <c r="J179" s="79">
        <v>0</v>
      </c>
      <c r="K179" s="79" t="s">
        <v>579</v>
      </c>
      <c r="L179"/>
      <c r="M179"/>
      <c r="N179"/>
      <c r="O179"/>
      <c r="P179"/>
      <c r="Q179"/>
      <c r="R179"/>
      <c r="S179"/>
    </row>
    <row r="180" spans="1:19">
      <c r="A180" s="79" t="s">
        <v>682</v>
      </c>
      <c r="B180" s="79" t="s">
        <v>681</v>
      </c>
      <c r="C180" s="79">
        <v>6.54</v>
      </c>
      <c r="D180" s="79">
        <v>6.54</v>
      </c>
      <c r="E180" s="79">
        <v>3.18</v>
      </c>
      <c r="F180" s="79">
        <v>0.501</v>
      </c>
      <c r="G180" s="79">
        <v>0.622</v>
      </c>
      <c r="H180" s="79" t="s">
        <v>675</v>
      </c>
      <c r="I180" s="79" t="s">
        <v>608</v>
      </c>
      <c r="J180" s="79">
        <v>0</v>
      </c>
      <c r="K180" s="79" t="s">
        <v>579</v>
      </c>
      <c r="L180"/>
      <c r="M180"/>
      <c r="N180"/>
      <c r="O180"/>
      <c r="P180"/>
      <c r="Q180"/>
      <c r="R180"/>
      <c r="S180"/>
    </row>
    <row r="181" spans="1:19">
      <c r="A181" s="79" t="s">
        <v>683</v>
      </c>
      <c r="B181" s="79" t="s">
        <v>677</v>
      </c>
      <c r="C181" s="79">
        <v>4.91</v>
      </c>
      <c r="D181" s="79">
        <v>4.91</v>
      </c>
      <c r="E181" s="79">
        <v>3.18</v>
      </c>
      <c r="F181" s="79">
        <v>0.40200000000000002</v>
      </c>
      <c r="G181" s="79">
        <v>0.495</v>
      </c>
      <c r="H181" s="79" t="s">
        <v>675</v>
      </c>
      <c r="I181" s="79" t="s">
        <v>609</v>
      </c>
      <c r="J181" s="79">
        <v>270</v>
      </c>
      <c r="K181" s="79" t="s">
        <v>585</v>
      </c>
      <c r="L181"/>
      <c r="M181"/>
      <c r="N181"/>
      <c r="O181"/>
      <c r="P181"/>
      <c r="Q181"/>
      <c r="R181"/>
      <c r="S181"/>
    </row>
    <row r="182" spans="1:19">
      <c r="A182" s="79" t="s">
        <v>684</v>
      </c>
      <c r="B182" s="79" t="s">
        <v>677</v>
      </c>
      <c r="C182" s="79">
        <v>4.91</v>
      </c>
      <c r="D182" s="79">
        <v>29.43</v>
      </c>
      <c r="E182" s="79">
        <v>3.18</v>
      </c>
      <c r="F182" s="79">
        <v>0.40200000000000002</v>
      </c>
      <c r="G182" s="79">
        <v>0.495</v>
      </c>
      <c r="H182" s="79" t="s">
        <v>675</v>
      </c>
      <c r="I182" s="79" t="s">
        <v>610</v>
      </c>
      <c r="J182" s="79">
        <v>270</v>
      </c>
      <c r="K182" s="79" t="s">
        <v>585</v>
      </c>
      <c r="L182"/>
      <c r="M182"/>
      <c r="N182"/>
      <c r="O182"/>
      <c r="P182"/>
      <c r="Q182"/>
      <c r="R182"/>
      <c r="S182"/>
    </row>
    <row r="183" spans="1:19">
      <c r="A183" s="79" t="s">
        <v>685</v>
      </c>
      <c r="B183" s="79" t="s">
        <v>677</v>
      </c>
      <c r="C183" s="79">
        <v>25.03</v>
      </c>
      <c r="D183" s="79">
        <v>25.03</v>
      </c>
      <c r="E183" s="79">
        <v>3.18</v>
      </c>
      <c r="F183" s="79">
        <v>0.40200000000000002</v>
      </c>
      <c r="G183" s="79">
        <v>0.495</v>
      </c>
      <c r="H183" s="79" t="s">
        <v>675</v>
      </c>
      <c r="I183" s="79" t="s">
        <v>612</v>
      </c>
      <c r="J183" s="79">
        <v>270</v>
      </c>
      <c r="K183" s="79" t="s">
        <v>585</v>
      </c>
      <c r="L183"/>
      <c r="M183"/>
      <c r="N183"/>
      <c r="O183"/>
      <c r="P183"/>
      <c r="Q183"/>
      <c r="R183"/>
      <c r="S183"/>
    </row>
    <row r="184" spans="1:19">
      <c r="A184" s="79" t="s">
        <v>686</v>
      </c>
      <c r="B184" s="79" t="s">
        <v>674</v>
      </c>
      <c r="C184" s="79">
        <v>35.76</v>
      </c>
      <c r="D184" s="79">
        <v>35.76</v>
      </c>
      <c r="E184" s="79">
        <v>3.18</v>
      </c>
      <c r="F184" s="79">
        <v>0.40200000000000002</v>
      </c>
      <c r="G184" s="79">
        <v>0.495</v>
      </c>
      <c r="H184" s="79" t="s">
        <v>675</v>
      </c>
      <c r="I184" s="79" t="s">
        <v>616</v>
      </c>
      <c r="J184" s="79">
        <v>180</v>
      </c>
      <c r="K184" s="79" t="s">
        <v>583</v>
      </c>
      <c r="L184"/>
      <c r="M184"/>
      <c r="N184"/>
      <c r="O184"/>
      <c r="P184"/>
      <c r="Q184"/>
      <c r="R184"/>
      <c r="S184"/>
    </row>
    <row r="185" spans="1:19">
      <c r="A185" s="79" t="s">
        <v>687</v>
      </c>
      <c r="B185" s="79" t="s">
        <v>674</v>
      </c>
      <c r="C185" s="79">
        <v>4.91</v>
      </c>
      <c r="D185" s="79">
        <v>49.05</v>
      </c>
      <c r="E185" s="79">
        <v>3.18</v>
      </c>
      <c r="F185" s="79">
        <v>0.40200000000000002</v>
      </c>
      <c r="G185" s="79">
        <v>0.495</v>
      </c>
      <c r="H185" s="79" t="s">
        <v>675</v>
      </c>
      <c r="I185" s="79" t="s">
        <v>617</v>
      </c>
      <c r="J185" s="79">
        <v>180</v>
      </c>
      <c r="K185" s="79" t="s">
        <v>583</v>
      </c>
      <c r="L185"/>
      <c r="M185"/>
      <c r="N185"/>
      <c r="O185"/>
      <c r="P185"/>
      <c r="Q185"/>
      <c r="R185"/>
      <c r="S185"/>
    </row>
    <row r="186" spans="1:19">
      <c r="A186" s="79" t="s">
        <v>688</v>
      </c>
      <c r="B186" s="79" t="s">
        <v>679</v>
      </c>
      <c r="C186" s="79">
        <v>4.91</v>
      </c>
      <c r="D186" s="79">
        <v>4.91</v>
      </c>
      <c r="E186" s="79">
        <v>3.18</v>
      </c>
      <c r="F186" s="79">
        <v>0.40200000000000002</v>
      </c>
      <c r="G186" s="79">
        <v>0.495</v>
      </c>
      <c r="H186" s="79" t="s">
        <v>675</v>
      </c>
      <c r="I186" s="79" t="s">
        <v>618</v>
      </c>
      <c r="J186" s="79">
        <v>90</v>
      </c>
      <c r="K186" s="79" t="s">
        <v>581</v>
      </c>
      <c r="L186"/>
      <c r="M186"/>
      <c r="N186"/>
      <c r="O186"/>
      <c r="P186"/>
      <c r="Q186"/>
      <c r="R186"/>
      <c r="S186"/>
    </row>
    <row r="187" spans="1:19">
      <c r="A187" s="79" t="s">
        <v>689</v>
      </c>
      <c r="B187" s="79" t="s">
        <v>674</v>
      </c>
      <c r="C187" s="79">
        <v>8.17</v>
      </c>
      <c r="D187" s="79">
        <v>8.17</v>
      </c>
      <c r="E187" s="79">
        <v>3.18</v>
      </c>
      <c r="F187" s="79">
        <v>0.40200000000000002</v>
      </c>
      <c r="G187" s="79">
        <v>0.495</v>
      </c>
      <c r="H187" s="79" t="s">
        <v>675</v>
      </c>
      <c r="I187" s="79" t="s">
        <v>619</v>
      </c>
      <c r="J187" s="79">
        <v>180</v>
      </c>
      <c r="K187" s="79" t="s">
        <v>583</v>
      </c>
      <c r="L187"/>
      <c r="M187"/>
      <c r="N187"/>
      <c r="O187"/>
      <c r="P187"/>
      <c r="Q187"/>
      <c r="R187"/>
      <c r="S187"/>
    </row>
    <row r="188" spans="1:19">
      <c r="A188" s="79" t="s">
        <v>690</v>
      </c>
      <c r="B188" s="79" t="s">
        <v>679</v>
      </c>
      <c r="C188" s="79">
        <v>4.74</v>
      </c>
      <c r="D188" s="79">
        <v>47.41</v>
      </c>
      <c r="E188" s="79">
        <v>3.18</v>
      </c>
      <c r="F188" s="79">
        <v>0.40200000000000002</v>
      </c>
      <c r="G188" s="79">
        <v>0.495</v>
      </c>
      <c r="H188" s="79" t="s">
        <v>675</v>
      </c>
      <c r="I188" s="79" t="s">
        <v>620</v>
      </c>
      <c r="J188" s="79">
        <v>90</v>
      </c>
      <c r="K188" s="79" t="s">
        <v>581</v>
      </c>
      <c r="L188"/>
      <c r="M188"/>
      <c r="N188"/>
      <c r="O188"/>
      <c r="P188"/>
      <c r="Q188"/>
      <c r="R188"/>
      <c r="S188"/>
    </row>
    <row r="189" spans="1:19">
      <c r="A189" s="79" t="s">
        <v>691</v>
      </c>
      <c r="B189" s="79" t="s">
        <v>681</v>
      </c>
      <c r="C189" s="79">
        <v>8.17</v>
      </c>
      <c r="D189" s="79">
        <v>8.17</v>
      </c>
      <c r="E189" s="79">
        <v>3.18</v>
      </c>
      <c r="F189" s="79">
        <v>0.501</v>
      </c>
      <c r="G189" s="79">
        <v>0.622</v>
      </c>
      <c r="H189" s="79" t="s">
        <v>675</v>
      </c>
      <c r="I189" s="79" t="s">
        <v>621</v>
      </c>
      <c r="J189" s="79">
        <v>0</v>
      </c>
      <c r="K189" s="79" t="s">
        <v>579</v>
      </c>
      <c r="L189"/>
      <c r="M189"/>
      <c r="N189"/>
      <c r="O189"/>
      <c r="P189"/>
      <c r="Q189"/>
      <c r="R189"/>
      <c r="S189"/>
    </row>
    <row r="190" spans="1:19">
      <c r="A190" s="79" t="s">
        <v>692</v>
      </c>
      <c r="B190" s="79" t="s">
        <v>679</v>
      </c>
      <c r="C190" s="79">
        <v>4.91</v>
      </c>
      <c r="D190" s="79">
        <v>4.91</v>
      </c>
      <c r="E190" s="79">
        <v>3.18</v>
      </c>
      <c r="F190" s="79">
        <v>0.40200000000000002</v>
      </c>
      <c r="G190" s="79">
        <v>0.495</v>
      </c>
      <c r="H190" s="79" t="s">
        <v>675</v>
      </c>
      <c r="I190" s="79" t="s">
        <v>622</v>
      </c>
      <c r="J190" s="79">
        <v>90</v>
      </c>
      <c r="K190" s="79" t="s">
        <v>581</v>
      </c>
      <c r="L190"/>
      <c r="M190"/>
      <c r="N190"/>
      <c r="O190"/>
      <c r="P190"/>
      <c r="Q190"/>
      <c r="R190"/>
      <c r="S190"/>
    </row>
    <row r="191" spans="1:19">
      <c r="A191" s="79" t="s">
        <v>693</v>
      </c>
      <c r="B191" s="79" t="s">
        <v>681</v>
      </c>
      <c r="C191" s="79">
        <v>4.91</v>
      </c>
      <c r="D191" s="79">
        <v>49.05</v>
      </c>
      <c r="E191" s="79">
        <v>3.18</v>
      </c>
      <c r="F191" s="79">
        <v>0.501</v>
      </c>
      <c r="G191" s="79">
        <v>0.622</v>
      </c>
      <c r="H191" s="79" t="s">
        <v>675</v>
      </c>
      <c r="I191" s="79" t="s">
        <v>623</v>
      </c>
      <c r="J191" s="79">
        <v>0</v>
      </c>
      <c r="K191" s="79" t="s">
        <v>579</v>
      </c>
      <c r="L191"/>
      <c r="M191"/>
      <c r="N191"/>
      <c r="O191"/>
      <c r="P191"/>
      <c r="Q191"/>
      <c r="R191"/>
      <c r="S191"/>
    </row>
    <row r="192" spans="1:19">
      <c r="A192" s="79" t="s">
        <v>694</v>
      </c>
      <c r="B192" s="79" t="s">
        <v>674</v>
      </c>
      <c r="C192" s="79">
        <v>6.54</v>
      </c>
      <c r="D192" s="79">
        <v>6.54</v>
      </c>
      <c r="E192" s="79">
        <v>3.18</v>
      </c>
      <c r="F192" s="79">
        <v>0.40200000000000002</v>
      </c>
      <c r="G192" s="79">
        <v>0.495</v>
      </c>
      <c r="H192" s="79" t="s">
        <v>675</v>
      </c>
      <c r="I192" s="79" t="s">
        <v>624</v>
      </c>
      <c r="J192" s="79">
        <v>180</v>
      </c>
      <c r="K192" s="79" t="s">
        <v>583</v>
      </c>
      <c r="L192"/>
      <c r="M192"/>
      <c r="N192"/>
      <c r="O192"/>
      <c r="P192"/>
      <c r="Q192"/>
      <c r="R192"/>
      <c r="S192"/>
    </row>
    <row r="193" spans="1:19">
      <c r="A193" s="79" t="s">
        <v>695</v>
      </c>
      <c r="B193" s="79" t="s">
        <v>677</v>
      </c>
      <c r="C193" s="79">
        <v>4.91</v>
      </c>
      <c r="D193" s="79">
        <v>4.91</v>
      </c>
      <c r="E193" s="79">
        <v>3.18</v>
      </c>
      <c r="F193" s="79">
        <v>0.40200000000000002</v>
      </c>
      <c r="G193" s="79">
        <v>0.495</v>
      </c>
      <c r="H193" s="79" t="s">
        <v>675</v>
      </c>
      <c r="I193" s="79" t="s">
        <v>625</v>
      </c>
      <c r="J193" s="79">
        <v>270</v>
      </c>
      <c r="K193" s="79" t="s">
        <v>585</v>
      </c>
      <c r="L193"/>
      <c r="M193"/>
      <c r="N193"/>
      <c r="O193"/>
      <c r="P193"/>
      <c r="Q193"/>
      <c r="R193"/>
      <c r="S193"/>
    </row>
    <row r="194" spans="1:19">
      <c r="A194" s="79" t="s">
        <v>696</v>
      </c>
      <c r="B194" s="79" t="s">
        <v>679</v>
      </c>
      <c r="C194" s="79">
        <v>4.74</v>
      </c>
      <c r="D194" s="79">
        <v>47.41</v>
      </c>
      <c r="E194" s="79">
        <v>3.18</v>
      </c>
      <c r="F194" s="79">
        <v>0.40200000000000002</v>
      </c>
      <c r="G194" s="79">
        <v>0.495</v>
      </c>
      <c r="H194" s="79" t="s">
        <v>675</v>
      </c>
      <c r="I194" s="79" t="s">
        <v>626</v>
      </c>
      <c r="J194" s="79">
        <v>270</v>
      </c>
      <c r="K194" s="79" t="s">
        <v>585</v>
      </c>
      <c r="L194"/>
      <c r="M194"/>
      <c r="N194"/>
      <c r="O194"/>
      <c r="P194"/>
      <c r="Q194"/>
      <c r="R194"/>
      <c r="S194"/>
    </row>
    <row r="195" spans="1:19">
      <c r="A195" s="79" t="s">
        <v>697</v>
      </c>
      <c r="B195" s="79" t="s">
        <v>681</v>
      </c>
      <c r="C195" s="79">
        <v>6.54</v>
      </c>
      <c r="D195" s="79">
        <v>6.54</v>
      </c>
      <c r="E195" s="79">
        <v>3.18</v>
      </c>
      <c r="F195" s="79">
        <v>0.501</v>
      </c>
      <c r="G195" s="79">
        <v>0.622</v>
      </c>
      <c r="H195" s="79" t="s">
        <v>675</v>
      </c>
      <c r="I195" s="79" t="s">
        <v>627</v>
      </c>
      <c r="J195" s="79">
        <v>0</v>
      </c>
      <c r="K195" s="79" t="s">
        <v>579</v>
      </c>
      <c r="L195"/>
      <c r="M195"/>
      <c r="N195"/>
      <c r="O195"/>
      <c r="P195"/>
      <c r="Q195"/>
      <c r="R195"/>
      <c r="S195"/>
    </row>
    <row r="196" spans="1:19">
      <c r="A196" s="79" t="s">
        <v>698</v>
      </c>
      <c r="B196" s="79" t="s">
        <v>677</v>
      </c>
      <c r="C196" s="79">
        <v>4.91</v>
      </c>
      <c r="D196" s="79">
        <v>4.91</v>
      </c>
      <c r="E196" s="79">
        <v>3.18</v>
      </c>
      <c r="F196" s="79">
        <v>0.40200000000000002</v>
      </c>
      <c r="G196" s="79">
        <v>0.495</v>
      </c>
      <c r="H196" s="79" t="s">
        <v>675</v>
      </c>
      <c r="I196" s="79" t="s">
        <v>628</v>
      </c>
      <c r="J196" s="79">
        <v>270</v>
      </c>
      <c r="K196" s="79" t="s">
        <v>585</v>
      </c>
      <c r="L196"/>
      <c r="M196"/>
      <c r="N196"/>
      <c r="O196"/>
      <c r="P196"/>
      <c r="Q196"/>
      <c r="R196"/>
      <c r="S196"/>
    </row>
    <row r="197" spans="1:19">
      <c r="A197" s="79" t="s">
        <v>699</v>
      </c>
      <c r="B197" s="79" t="s">
        <v>674</v>
      </c>
      <c r="C197" s="79">
        <v>4.91</v>
      </c>
      <c r="D197" s="79">
        <v>49.05</v>
      </c>
      <c r="E197" s="79">
        <v>3.18</v>
      </c>
      <c r="F197" s="79">
        <v>0.40200000000000002</v>
      </c>
      <c r="G197" s="79">
        <v>0.495</v>
      </c>
      <c r="H197" s="79" t="s">
        <v>675</v>
      </c>
      <c r="I197" s="79" t="s">
        <v>631</v>
      </c>
      <c r="J197" s="79">
        <v>180</v>
      </c>
      <c r="K197" s="79" t="s">
        <v>583</v>
      </c>
      <c r="L197"/>
      <c r="M197"/>
      <c r="N197"/>
      <c r="O197"/>
      <c r="P197"/>
      <c r="Q197"/>
      <c r="R197"/>
      <c r="S197"/>
    </row>
    <row r="198" spans="1:19">
      <c r="A198" s="79" t="s">
        <v>700</v>
      </c>
      <c r="B198" s="79" t="s">
        <v>679</v>
      </c>
      <c r="C198" s="79">
        <v>4.91</v>
      </c>
      <c r="D198" s="79">
        <v>4.91</v>
      </c>
      <c r="E198" s="79">
        <v>3.18</v>
      </c>
      <c r="F198" s="79">
        <v>0.40200000000000002</v>
      </c>
      <c r="G198" s="79">
        <v>0.495</v>
      </c>
      <c r="H198" s="79" t="s">
        <v>675</v>
      </c>
      <c r="I198" s="79" t="s">
        <v>632</v>
      </c>
      <c r="J198" s="79">
        <v>90</v>
      </c>
      <c r="K198" s="79" t="s">
        <v>581</v>
      </c>
      <c r="L198"/>
      <c r="M198"/>
      <c r="N198"/>
      <c r="O198"/>
      <c r="P198"/>
      <c r="Q198"/>
      <c r="R198"/>
      <c r="S198"/>
    </row>
    <row r="199" spans="1:19">
      <c r="A199" s="79" t="s">
        <v>701</v>
      </c>
      <c r="B199" s="79" t="s">
        <v>674</v>
      </c>
      <c r="C199" s="79">
        <v>8.17</v>
      </c>
      <c r="D199" s="79">
        <v>8.17</v>
      </c>
      <c r="E199" s="79">
        <v>3.18</v>
      </c>
      <c r="F199" s="79">
        <v>0.40200000000000002</v>
      </c>
      <c r="G199" s="79">
        <v>0.495</v>
      </c>
      <c r="H199" s="79" t="s">
        <v>675</v>
      </c>
      <c r="I199" s="79" t="s">
        <v>633</v>
      </c>
      <c r="J199" s="79">
        <v>180</v>
      </c>
      <c r="K199" s="79" t="s">
        <v>583</v>
      </c>
      <c r="L199"/>
      <c r="M199"/>
      <c r="N199"/>
      <c r="O199"/>
      <c r="P199"/>
      <c r="Q199"/>
      <c r="R199"/>
      <c r="S199"/>
    </row>
    <row r="200" spans="1:19">
      <c r="A200" s="79" t="s">
        <v>702</v>
      </c>
      <c r="B200" s="79" t="s">
        <v>679</v>
      </c>
      <c r="C200" s="79">
        <v>4.74</v>
      </c>
      <c r="D200" s="79">
        <v>47.41</v>
      </c>
      <c r="E200" s="79">
        <v>3.18</v>
      </c>
      <c r="F200" s="79">
        <v>0.40200000000000002</v>
      </c>
      <c r="G200" s="79">
        <v>0.495</v>
      </c>
      <c r="H200" s="79" t="s">
        <v>675</v>
      </c>
      <c r="I200" s="79" t="s">
        <v>634</v>
      </c>
      <c r="J200" s="79">
        <v>90</v>
      </c>
      <c r="K200" s="79" t="s">
        <v>581</v>
      </c>
      <c r="L200"/>
      <c r="M200"/>
      <c r="N200"/>
      <c r="O200"/>
      <c r="P200"/>
      <c r="Q200"/>
      <c r="R200"/>
      <c r="S200"/>
    </row>
    <row r="201" spans="1:19">
      <c r="A201" s="79" t="s">
        <v>703</v>
      </c>
      <c r="B201" s="79" t="s">
        <v>681</v>
      </c>
      <c r="C201" s="79">
        <v>8.17</v>
      </c>
      <c r="D201" s="79">
        <v>8.17</v>
      </c>
      <c r="E201" s="79">
        <v>3.18</v>
      </c>
      <c r="F201" s="79">
        <v>0.501</v>
      </c>
      <c r="G201" s="79">
        <v>0.622</v>
      </c>
      <c r="H201" s="79" t="s">
        <v>675</v>
      </c>
      <c r="I201" s="79" t="s">
        <v>635</v>
      </c>
      <c r="J201" s="79">
        <v>0</v>
      </c>
      <c r="K201" s="79" t="s">
        <v>579</v>
      </c>
      <c r="L201"/>
      <c r="M201"/>
      <c r="N201"/>
      <c r="O201"/>
      <c r="P201"/>
      <c r="Q201"/>
      <c r="R201"/>
      <c r="S201"/>
    </row>
    <row r="202" spans="1:19">
      <c r="A202" s="79" t="s">
        <v>704</v>
      </c>
      <c r="B202" s="79" t="s">
        <v>679</v>
      </c>
      <c r="C202" s="79">
        <v>4.91</v>
      </c>
      <c r="D202" s="79">
        <v>4.91</v>
      </c>
      <c r="E202" s="79">
        <v>3.18</v>
      </c>
      <c r="F202" s="79">
        <v>0.40200000000000002</v>
      </c>
      <c r="G202" s="79">
        <v>0.495</v>
      </c>
      <c r="H202" s="79" t="s">
        <v>675</v>
      </c>
      <c r="I202" s="79" t="s">
        <v>636</v>
      </c>
      <c r="J202" s="79">
        <v>90</v>
      </c>
      <c r="K202" s="79" t="s">
        <v>581</v>
      </c>
      <c r="L202"/>
      <c r="M202"/>
      <c r="N202"/>
      <c r="O202"/>
      <c r="P202"/>
      <c r="Q202"/>
      <c r="R202"/>
      <c r="S202"/>
    </row>
    <row r="203" spans="1:19">
      <c r="A203" s="79" t="s">
        <v>705</v>
      </c>
      <c r="B203" s="79" t="s">
        <v>681</v>
      </c>
      <c r="C203" s="79">
        <v>4.91</v>
      </c>
      <c r="D203" s="79">
        <v>49.05</v>
      </c>
      <c r="E203" s="79">
        <v>3.18</v>
      </c>
      <c r="F203" s="79">
        <v>0.501</v>
      </c>
      <c r="G203" s="79">
        <v>0.622</v>
      </c>
      <c r="H203" s="79" t="s">
        <v>675</v>
      </c>
      <c r="I203" s="79" t="s">
        <v>637</v>
      </c>
      <c r="J203" s="79">
        <v>0</v>
      </c>
      <c r="K203" s="79" t="s">
        <v>579</v>
      </c>
      <c r="L203"/>
      <c r="M203"/>
      <c r="N203"/>
      <c r="O203"/>
      <c r="P203"/>
      <c r="Q203"/>
      <c r="R203"/>
      <c r="S203"/>
    </row>
    <row r="204" spans="1:19">
      <c r="A204" s="79" t="s">
        <v>706</v>
      </c>
      <c r="B204" s="79" t="s">
        <v>674</v>
      </c>
      <c r="C204" s="79">
        <v>6.54</v>
      </c>
      <c r="D204" s="79">
        <v>6.54</v>
      </c>
      <c r="E204" s="79">
        <v>3.18</v>
      </c>
      <c r="F204" s="79">
        <v>0.40200000000000002</v>
      </c>
      <c r="G204" s="79">
        <v>0.495</v>
      </c>
      <c r="H204" s="79" t="s">
        <v>675</v>
      </c>
      <c r="I204" s="79" t="s">
        <v>638</v>
      </c>
      <c r="J204" s="79">
        <v>180</v>
      </c>
      <c r="K204" s="79" t="s">
        <v>583</v>
      </c>
      <c r="L204"/>
      <c r="M204"/>
      <c r="N204"/>
      <c r="O204"/>
      <c r="P204"/>
      <c r="Q204"/>
      <c r="R204"/>
      <c r="S204"/>
    </row>
    <row r="205" spans="1:19">
      <c r="A205" s="79" t="s">
        <v>707</v>
      </c>
      <c r="B205" s="79" t="s">
        <v>677</v>
      </c>
      <c r="C205" s="79">
        <v>4.91</v>
      </c>
      <c r="D205" s="79">
        <v>4.91</v>
      </c>
      <c r="E205" s="79">
        <v>3.18</v>
      </c>
      <c r="F205" s="79">
        <v>0.40200000000000002</v>
      </c>
      <c r="G205" s="79">
        <v>0.495</v>
      </c>
      <c r="H205" s="79" t="s">
        <v>675</v>
      </c>
      <c r="I205" s="79" t="s">
        <v>639</v>
      </c>
      <c r="J205" s="79">
        <v>270</v>
      </c>
      <c r="K205" s="79" t="s">
        <v>585</v>
      </c>
      <c r="L205"/>
      <c r="M205"/>
      <c r="N205"/>
      <c r="O205"/>
      <c r="P205"/>
      <c r="Q205"/>
      <c r="R205"/>
      <c r="S205"/>
    </row>
    <row r="206" spans="1:19">
      <c r="A206" s="79" t="s">
        <v>708</v>
      </c>
      <c r="B206" s="79" t="s">
        <v>679</v>
      </c>
      <c r="C206" s="79">
        <v>4.74</v>
      </c>
      <c r="D206" s="79">
        <v>47.41</v>
      </c>
      <c r="E206" s="79">
        <v>3.18</v>
      </c>
      <c r="F206" s="79">
        <v>0.40200000000000002</v>
      </c>
      <c r="G206" s="79">
        <v>0.495</v>
      </c>
      <c r="H206" s="79" t="s">
        <v>675</v>
      </c>
      <c r="I206" s="79" t="s">
        <v>640</v>
      </c>
      <c r="J206" s="79">
        <v>270</v>
      </c>
      <c r="K206" s="79" t="s">
        <v>585</v>
      </c>
      <c r="L206"/>
      <c r="M206"/>
      <c r="N206"/>
      <c r="O206"/>
      <c r="P206"/>
      <c r="Q206"/>
      <c r="R206"/>
      <c r="S206"/>
    </row>
    <row r="207" spans="1:19">
      <c r="A207" s="79" t="s">
        <v>709</v>
      </c>
      <c r="B207" s="79" t="s">
        <v>681</v>
      </c>
      <c r="C207" s="79">
        <v>6.54</v>
      </c>
      <c r="D207" s="79">
        <v>6.54</v>
      </c>
      <c r="E207" s="79">
        <v>3.18</v>
      </c>
      <c r="F207" s="79">
        <v>0.501</v>
      </c>
      <c r="G207" s="79">
        <v>0.622</v>
      </c>
      <c r="H207" s="79" t="s">
        <v>675</v>
      </c>
      <c r="I207" s="79" t="s">
        <v>641</v>
      </c>
      <c r="J207" s="79">
        <v>0</v>
      </c>
      <c r="K207" s="79" t="s">
        <v>579</v>
      </c>
      <c r="L207"/>
      <c r="M207"/>
      <c r="N207"/>
      <c r="O207"/>
      <c r="P207"/>
      <c r="Q207"/>
      <c r="R207"/>
      <c r="S207"/>
    </row>
    <row r="208" spans="1:19">
      <c r="A208" s="79" t="s">
        <v>710</v>
      </c>
      <c r="B208" s="79" t="s">
        <v>677</v>
      </c>
      <c r="C208" s="79">
        <v>4.91</v>
      </c>
      <c r="D208" s="79">
        <v>4.91</v>
      </c>
      <c r="E208" s="79">
        <v>3.18</v>
      </c>
      <c r="F208" s="79">
        <v>0.40200000000000002</v>
      </c>
      <c r="G208" s="79">
        <v>0.495</v>
      </c>
      <c r="H208" s="79" t="s">
        <v>675</v>
      </c>
      <c r="I208" s="79" t="s">
        <v>642</v>
      </c>
      <c r="J208" s="79">
        <v>270</v>
      </c>
      <c r="K208" s="79" t="s">
        <v>585</v>
      </c>
      <c r="L208"/>
      <c r="M208"/>
      <c r="N208"/>
      <c r="O208"/>
      <c r="P208"/>
      <c r="Q208"/>
      <c r="R208"/>
      <c r="S208"/>
    </row>
    <row r="209" spans="1:19">
      <c r="A209" s="79" t="s">
        <v>711</v>
      </c>
      <c r="B209" s="79" t="s">
        <v>674</v>
      </c>
      <c r="C209" s="79">
        <v>35.76</v>
      </c>
      <c r="D209" s="79">
        <v>35.76</v>
      </c>
      <c r="E209" s="79">
        <v>3.18</v>
      </c>
      <c r="F209" s="79">
        <v>0.40200000000000002</v>
      </c>
      <c r="G209" s="79">
        <v>0.495</v>
      </c>
      <c r="H209" s="79" t="s">
        <v>675</v>
      </c>
      <c r="I209" s="79" t="s">
        <v>646</v>
      </c>
      <c r="J209" s="79">
        <v>180</v>
      </c>
      <c r="K209" s="79" t="s">
        <v>583</v>
      </c>
      <c r="L209"/>
      <c r="M209"/>
      <c r="N209"/>
      <c r="O209"/>
      <c r="P209"/>
      <c r="Q209"/>
      <c r="R209"/>
      <c r="S209"/>
    </row>
    <row r="210" spans="1:19">
      <c r="A210" s="79" t="s">
        <v>712</v>
      </c>
      <c r="B210" s="79" t="s">
        <v>674</v>
      </c>
      <c r="C210" s="79">
        <v>9.81</v>
      </c>
      <c r="D210" s="79">
        <v>9.81</v>
      </c>
      <c r="E210" s="79">
        <v>3.18</v>
      </c>
      <c r="F210" s="79">
        <v>0.40200000000000002</v>
      </c>
      <c r="G210" s="79">
        <v>0.495</v>
      </c>
      <c r="H210" s="79" t="s">
        <v>675</v>
      </c>
      <c r="I210" s="79" t="s">
        <v>654</v>
      </c>
      <c r="J210" s="79">
        <v>180</v>
      </c>
      <c r="K210" s="79" t="s">
        <v>583</v>
      </c>
      <c r="L210"/>
      <c r="M210"/>
      <c r="N210"/>
      <c r="O210"/>
      <c r="P210"/>
      <c r="Q210"/>
      <c r="R210"/>
      <c r="S210"/>
    </row>
    <row r="211" spans="1:19">
      <c r="A211" s="79" t="s">
        <v>713</v>
      </c>
      <c r="B211" s="79" t="s">
        <v>677</v>
      </c>
      <c r="C211" s="79">
        <v>8.17</v>
      </c>
      <c r="D211" s="79">
        <v>8.17</v>
      </c>
      <c r="E211" s="79">
        <v>3.18</v>
      </c>
      <c r="F211" s="79">
        <v>0.40200000000000002</v>
      </c>
      <c r="G211" s="79">
        <v>0.495</v>
      </c>
      <c r="H211" s="79" t="s">
        <v>675</v>
      </c>
      <c r="I211" s="79" t="s">
        <v>655</v>
      </c>
      <c r="J211" s="79">
        <v>270</v>
      </c>
      <c r="K211" s="79" t="s">
        <v>585</v>
      </c>
      <c r="L211"/>
      <c r="M211"/>
      <c r="N211"/>
      <c r="O211"/>
      <c r="P211"/>
      <c r="Q211"/>
      <c r="R211"/>
      <c r="S211"/>
    </row>
    <row r="212" spans="1:19">
      <c r="A212" s="79" t="s">
        <v>714</v>
      </c>
      <c r="B212" s="79" t="s">
        <v>677</v>
      </c>
      <c r="C212" s="79">
        <v>8.17</v>
      </c>
      <c r="D212" s="79">
        <v>40.869999999999997</v>
      </c>
      <c r="E212" s="79">
        <v>3.18</v>
      </c>
      <c r="F212" s="79">
        <v>0.40200000000000002</v>
      </c>
      <c r="G212" s="79">
        <v>0.495</v>
      </c>
      <c r="H212" s="79" t="s">
        <v>675</v>
      </c>
      <c r="I212" s="79" t="s">
        <v>657</v>
      </c>
      <c r="J212" s="79">
        <v>270</v>
      </c>
      <c r="K212" s="79" t="s">
        <v>585</v>
      </c>
      <c r="L212"/>
      <c r="M212"/>
      <c r="N212"/>
      <c r="O212"/>
      <c r="P212"/>
      <c r="Q212"/>
      <c r="R212"/>
      <c r="S212"/>
    </row>
    <row r="213" spans="1:19">
      <c r="A213" s="79" t="s">
        <v>715</v>
      </c>
      <c r="B213" s="79" t="s">
        <v>681</v>
      </c>
      <c r="C213" s="79">
        <v>9.81</v>
      </c>
      <c r="D213" s="79">
        <v>9.81</v>
      </c>
      <c r="E213" s="79">
        <v>3.18</v>
      </c>
      <c r="F213" s="79">
        <v>0.501</v>
      </c>
      <c r="G213" s="79">
        <v>0.622</v>
      </c>
      <c r="H213" s="79" t="s">
        <v>675</v>
      </c>
      <c r="I213" s="79" t="s">
        <v>659</v>
      </c>
      <c r="J213" s="79">
        <v>0</v>
      </c>
      <c r="K213" s="79" t="s">
        <v>579</v>
      </c>
      <c r="L213"/>
      <c r="M213"/>
      <c r="N213"/>
      <c r="O213"/>
      <c r="P213"/>
      <c r="Q213"/>
      <c r="R213"/>
      <c r="S213"/>
    </row>
    <row r="214" spans="1:19">
      <c r="A214" s="79" t="s">
        <v>716</v>
      </c>
      <c r="B214" s="79" t="s">
        <v>677</v>
      </c>
      <c r="C214" s="79">
        <v>8.17</v>
      </c>
      <c r="D214" s="79">
        <v>8.17</v>
      </c>
      <c r="E214" s="79">
        <v>3.18</v>
      </c>
      <c r="F214" s="79">
        <v>0.40200000000000002</v>
      </c>
      <c r="G214" s="79">
        <v>0.495</v>
      </c>
      <c r="H214" s="79" t="s">
        <v>675</v>
      </c>
      <c r="I214" s="79" t="s">
        <v>660</v>
      </c>
      <c r="J214" s="79">
        <v>270</v>
      </c>
      <c r="K214" s="79" t="s">
        <v>585</v>
      </c>
      <c r="L214"/>
      <c r="M214"/>
      <c r="N214"/>
      <c r="O214"/>
      <c r="P214"/>
      <c r="Q214"/>
      <c r="R214"/>
      <c r="S214"/>
    </row>
    <row r="215" spans="1:19">
      <c r="A215" s="79" t="s">
        <v>717</v>
      </c>
      <c r="B215" s="79" t="s">
        <v>681</v>
      </c>
      <c r="C215" s="79">
        <v>2.96</v>
      </c>
      <c r="D215" s="79">
        <v>17.77</v>
      </c>
      <c r="E215" s="79">
        <v>3.18</v>
      </c>
      <c r="F215" s="79">
        <v>0.501</v>
      </c>
      <c r="G215" s="79">
        <v>0.622</v>
      </c>
      <c r="H215" s="79" t="s">
        <v>675</v>
      </c>
      <c r="I215" s="79" t="s">
        <v>662</v>
      </c>
      <c r="J215" s="79">
        <v>0</v>
      </c>
      <c r="K215" s="79" t="s">
        <v>579</v>
      </c>
      <c r="L215"/>
      <c r="M215"/>
      <c r="N215"/>
      <c r="O215"/>
      <c r="P215"/>
      <c r="Q215"/>
      <c r="R215"/>
      <c r="S215"/>
    </row>
    <row r="216" spans="1:19">
      <c r="A216" s="79" t="s">
        <v>718</v>
      </c>
      <c r="B216" s="79"/>
      <c r="C216" s="79"/>
      <c r="D216" s="79">
        <v>845.42</v>
      </c>
      <c r="E216" s="79">
        <v>3.18</v>
      </c>
      <c r="F216" s="79">
        <v>0.42399999999999999</v>
      </c>
      <c r="G216" s="79">
        <v>0.52300000000000002</v>
      </c>
      <c r="H216" s="79"/>
      <c r="I216" s="79"/>
      <c r="J216" s="79"/>
      <c r="K216" s="79"/>
      <c r="L216"/>
      <c r="M216"/>
      <c r="N216"/>
      <c r="O216"/>
      <c r="P216"/>
      <c r="Q216"/>
      <c r="R216"/>
      <c r="S216"/>
    </row>
    <row r="217" spans="1:19">
      <c r="A217" s="79" t="s">
        <v>719</v>
      </c>
      <c r="B217" s="79"/>
      <c r="C217" s="79"/>
      <c r="D217" s="79">
        <v>186.18</v>
      </c>
      <c r="E217" s="79">
        <v>3.18</v>
      </c>
      <c r="F217" s="79">
        <v>0.501</v>
      </c>
      <c r="G217" s="79">
        <v>0.622</v>
      </c>
      <c r="H217" s="79"/>
      <c r="I217" s="79"/>
      <c r="J217" s="79"/>
      <c r="K217" s="79"/>
      <c r="L217"/>
      <c r="M217"/>
      <c r="N217"/>
      <c r="O217"/>
      <c r="P217"/>
      <c r="Q217"/>
      <c r="R217"/>
      <c r="S217"/>
    </row>
    <row r="218" spans="1:19">
      <c r="A218" s="79" t="s">
        <v>720</v>
      </c>
      <c r="B218" s="79"/>
      <c r="C218" s="79"/>
      <c r="D218" s="79">
        <v>659.24</v>
      </c>
      <c r="E218" s="79">
        <v>3.18</v>
      </c>
      <c r="F218" s="79">
        <v>0.40200000000000002</v>
      </c>
      <c r="G218" s="79">
        <v>0.495</v>
      </c>
      <c r="H218" s="79"/>
      <c r="I218" s="79"/>
      <c r="J218" s="79"/>
      <c r="K218" s="79"/>
      <c r="L218"/>
      <c r="M218"/>
      <c r="N218"/>
      <c r="O218"/>
      <c r="P218"/>
      <c r="Q218"/>
      <c r="R218"/>
      <c r="S218"/>
    </row>
    <row r="219" spans="1:19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</row>
    <row r="220" spans="1:19">
      <c r="A220" s="78"/>
      <c r="B220" s="79" t="s">
        <v>401</v>
      </c>
      <c r="C220" s="79" t="s">
        <v>721</v>
      </c>
      <c r="D220" s="79" t="s">
        <v>722</v>
      </c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</row>
    <row r="221" spans="1:19">
      <c r="A221" s="79" t="s">
        <v>723</v>
      </c>
      <c r="B221" s="79" t="s">
        <v>724</v>
      </c>
      <c r="C221" s="79">
        <v>1657963.86</v>
      </c>
      <c r="D221" s="79">
        <v>6.1</v>
      </c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</row>
    <row r="222" spans="1:19">
      <c r="A222" s="79" t="s">
        <v>725</v>
      </c>
      <c r="B222" s="79" t="s">
        <v>726</v>
      </c>
      <c r="C222" s="79">
        <v>4240706.8499999996</v>
      </c>
      <c r="D222" s="79">
        <v>0.79</v>
      </c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</row>
    <row r="223" spans="1:19">
      <c r="A223" s="79" t="s">
        <v>727</v>
      </c>
      <c r="B223" s="79" t="s">
        <v>728</v>
      </c>
      <c r="C223" s="79">
        <v>1543808.97</v>
      </c>
      <c r="D223" s="79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</row>
    <row r="224" spans="1:19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</row>
    <row r="225" spans="1:19">
      <c r="A225" s="78"/>
      <c r="B225" s="79" t="s">
        <v>401</v>
      </c>
      <c r="C225" s="79" t="s">
        <v>729</v>
      </c>
      <c r="D225" s="79" t="s">
        <v>730</v>
      </c>
      <c r="E225" s="79" t="s">
        <v>731</v>
      </c>
      <c r="F225" s="79" t="s">
        <v>732</v>
      </c>
      <c r="G225" s="79" t="s">
        <v>722</v>
      </c>
      <c r="H225"/>
      <c r="I225"/>
      <c r="J225"/>
      <c r="K225"/>
      <c r="L225"/>
      <c r="M225"/>
      <c r="N225"/>
      <c r="O225"/>
      <c r="P225"/>
      <c r="Q225"/>
      <c r="R225"/>
      <c r="S225"/>
    </row>
    <row r="226" spans="1:19">
      <c r="A226" s="79" t="s">
        <v>733</v>
      </c>
      <c r="B226" s="79" t="s">
        <v>734</v>
      </c>
      <c r="C226" s="79" t="s">
        <v>735</v>
      </c>
      <c r="D226" s="79" t="s">
        <v>735</v>
      </c>
      <c r="E226" s="79" t="s">
        <v>735</v>
      </c>
      <c r="F226" s="79" t="s">
        <v>735</v>
      </c>
      <c r="G226" s="79" t="s">
        <v>735</v>
      </c>
      <c r="H226"/>
      <c r="I226"/>
      <c r="J226"/>
      <c r="K226"/>
      <c r="L226"/>
      <c r="M226"/>
      <c r="N226"/>
      <c r="O226"/>
      <c r="P226"/>
      <c r="Q226"/>
      <c r="R226"/>
      <c r="S226"/>
    </row>
    <row r="227" spans="1:19">
      <c r="A227" s="79" t="s">
        <v>736</v>
      </c>
      <c r="B227" s="79" t="s">
        <v>734</v>
      </c>
      <c r="C227" s="79" t="s">
        <v>735</v>
      </c>
      <c r="D227" s="79" t="s">
        <v>735</v>
      </c>
      <c r="E227" s="79" t="s">
        <v>735</v>
      </c>
      <c r="F227" s="79" t="s">
        <v>735</v>
      </c>
      <c r="G227" s="79" t="s">
        <v>735</v>
      </c>
      <c r="H227"/>
      <c r="I227"/>
      <c r="J227"/>
      <c r="K227"/>
      <c r="L227"/>
      <c r="M227"/>
      <c r="N227"/>
      <c r="O227"/>
      <c r="P227"/>
      <c r="Q227"/>
      <c r="R227"/>
      <c r="S227"/>
    </row>
    <row r="228" spans="1:19">
      <c r="A228" s="79" t="s">
        <v>737</v>
      </c>
      <c r="B228" s="79" t="s">
        <v>734</v>
      </c>
      <c r="C228" s="79" t="s">
        <v>735</v>
      </c>
      <c r="D228" s="79" t="s">
        <v>735</v>
      </c>
      <c r="E228" s="79" t="s">
        <v>735</v>
      </c>
      <c r="F228" s="79" t="s">
        <v>735</v>
      </c>
      <c r="G228" s="79" t="s">
        <v>735</v>
      </c>
      <c r="H228"/>
      <c r="I228"/>
      <c r="J228"/>
      <c r="K228"/>
      <c r="L228"/>
      <c r="M228"/>
      <c r="N228"/>
      <c r="O228"/>
      <c r="P228"/>
      <c r="Q228"/>
      <c r="R228"/>
      <c r="S228"/>
    </row>
    <row r="229" spans="1:19">
      <c r="A229" s="79" t="s">
        <v>738</v>
      </c>
      <c r="B229" s="79" t="s">
        <v>734</v>
      </c>
      <c r="C229" s="79" t="s">
        <v>735</v>
      </c>
      <c r="D229" s="79" t="s">
        <v>735</v>
      </c>
      <c r="E229" s="79" t="s">
        <v>735</v>
      </c>
      <c r="F229" s="79" t="s">
        <v>735</v>
      </c>
      <c r="G229" s="79" t="s">
        <v>735</v>
      </c>
      <c r="H229"/>
      <c r="I229"/>
      <c r="J229"/>
      <c r="K229"/>
      <c r="L229"/>
      <c r="M229"/>
      <c r="N229"/>
      <c r="O229"/>
      <c r="P229"/>
      <c r="Q229"/>
      <c r="R229"/>
      <c r="S229"/>
    </row>
    <row r="230" spans="1:19">
      <c r="A230" s="79" t="s">
        <v>739</v>
      </c>
      <c r="B230" s="79" t="s">
        <v>734</v>
      </c>
      <c r="C230" s="79" t="s">
        <v>735</v>
      </c>
      <c r="D230" s="79" t="s">
        <v>735</v>
      </c>
      <c r="E230" s="79" t="s">
        <v>735</v>
      </c>
      <c r="F230" s="79" t="s">
        <v>735</v>
      </c>
      <c r="G230" s="79" t="s">
        <v>735</v>
      </c>
      <c r="H230"/>
      <c r="I230"/>
      <c r="J230"/>
      <c r="K230"/>
      <c r="L230"/>
      <c r="M230"/>
      <c r="N230"/>
      <c r="O230"/>
      <c r="P230"/>
      <c r="Q230"/>
      <c r="R230"/>
      <c r="S230"/>
    </row>
    <row r="231" spans="1:19">
      <c r="A231" s="79" t="s">
        <v>740</v>
      </c>
      <c r="B231" s="79" t="s">
        <v>734</v>
      </c>
      <c r="C231" s="79" t="s">
        <v>735</v>
      </c>
      <c r="D231" s="79" t="s">
        <v>735</v>
      </c>
      <c r="E231" s="79" t="s">
        <v>735</v>
      </c>
      <c r="F231" s="79" t="s">
        <v>735</v>
      </c>
      <c r="G231" s="79" t="s">
        <v>735</v>
      </c>
      <c r="H231"/>
      <c r="I231"/>
      <c r="J231"/>
      <c r="K231"/>
      <c r="L231"/>
      <c r="M231"/>
      <c r="N231"/>
      <c r="O231"/>
      <c r="P231"/>
      <c r="Q231"/>
      <c r="R231"/>
      <c r="S231"/>
    </row>
    <row r="232" spans="1:19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</row>
    <row r="233" spans="1:19">
      <c r="A233" s="78"/>
      <c r="B233" s="79" t="s">
        <v>401</v>
      </c>
      <c r="C233" s="79" t="s">
        <v>729</v>
      </c>
      <c r="D233" s="79" t="s">
        <v>722</v>
      </c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</row>
    <row r="234" spans="1:19">
      <c r="A234" s="79" t="s">
        <v>741</v>
      </c>
      <c r="B234" s="79" t="s">
        <v>742</v>
      </c>
      <c r="C234" s="79">
        <v>-99999</v>
      </c>
      <c r="D234" s="79" t="s">
        <v>735</v>
      </c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</row>
    <row r="235" spans="1:19">
      <c r="A235" s="79" t="s">
        <v>743</v>
      </c>
      <c r="B235" s="79" t="s">
        <v>742</v>
      </c>
      <c r="C235" s="79">
        <v>-99999</v>
      </c>
      <c r="D235" s="79" t="s">
        <v>735</v>
      </c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</row>
    <row r="236" spans="1:19">
      <c r="A236" s="79" t="s">
        <v>744</v>
      </c>
      <c r="B236" s="79" t="s">
        <v>742</v>
      </c>
      <c r="C236" s="79">
        <v>-99999</v>
      </c>
      <c r="D236" s="79" t="s">
        <v>735</v>
      </c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</row>
    <row r="237" spans="1:19">
      <c r="A237" s="79" t="s">
        <v>745</v>
      </c>
      <c r="B237" s="79" t="s">
        <v>742</v>
      </c>
      <c r="C237" s="79">
        <v>-99999</v>
      </c>
      <c r="D237" s="79" t="s">
        <v>735</v>
      </c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</row>
    <row r="238" spans="1:19">
      <c r="A238" s="79" t="s">
        <v>746</v>
      </c>
      <c r="B238" s="79" t="s">
        <v>742</v>
      </c>
      <c r="C238" s="79">
        <v>-99999</v>
      </c>
      <c r="D238" s="79" t="s">
        <v>735</v>
      </c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</row>
    <row r="239" spans="1:19">
      <c r="A239" s="79" t="s">
        <v>747</v>
      </c>
      <c r="B239" s="79" t="s">
        <v>742</v>
      </c>
      <c r="C239" s="79">
        <v>-99999</v>
      </c>
      <c r="D239" s="79" t="s">
        <v>735</v>
      </c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</row>
    <row r="240" spans="1:19">
      <c r="A240" s="79" t="s">
        <v>748</v>
      </c>
      <c r="B240" s="79" t="s">
        <v>742</v>
      </c>
      <c r="C240" s="79">
        <v>-99999</v>
      </c>
      <c r="D240" s="79" t="s">
        <v>735</v>
      </c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</row>
    <row r="241" spans="1:19">
      <c r="A241" s="79" t="s">
        <v>749</v>
      </c>
      <c r="B241" s="79" t="s">
        <v>742</v>
      </c>
      <c r="C241" s="79">
        <v>-99999</v>
      </c>
      <c r="D241" s="79" t="s">
        <v>735</v>
      </c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</row>
    <row r="242" spans="1:19">
      <c r="A242" s="79" t="s">
        <v>750</v>
      </c>
      <c r="B242" s="79" t="s">
        <v>742</v>
      </c>
      <c r="C242" s="79">
        <v>-99999</v>
      </c>
      <c r="D242" s="79" t="s">
        <v>735</v>
      </c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</row>
    <row r="243" spans="1:19">
      <c r="A243" s="79" t="s">
        <v>751</v>
      </c>
      <c r="B243" s="79" t="s">
        <v>742</v>
      </c>
      <c r="C243" s="79">
        <v>-99999</v>
      </c>
      <c r="D243" s="79" t="s">
        <v>735</v>
      </c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</row>
    <row r="244" spans="1:19">
      <c r="A244" s="79" t="s">
        <v>752</v>
      </c>
      <c r="B244" s="79" t="s">
        <v>742</v>
      </c>
      <c r="C244" s="79">
        <v>-99999</v>
      </c>
      <c r="D244" s="79" t="s">
        <v>735</v>
      </c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</row>
    <row r="245" spans="1:19">
      <c r="A245" s="79" t="s">
        <v>753</v>
      </c>
      <c r="B245" s="79" t="s">
        <v>742</v>
      </c>
      <c r="C245" s="79">
        <v>-99999</v>
      </c>
      <c r="D245" s="79" t="s">
        <v>735</v>
      </c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</row>
    <row r="246" spans="1:19">
      <c r="A246" s="79" t="s">
        <v>754</v>
      </c>
      <c r="B246" s="79" t="s">
        <v>742</v>
      </c>
      <c r="C246" s="79">
        <v>-99999</v>
      </c>
      <c r="D246" s="79" t="s">
        <v>735</v>
      </c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</row>
    <row r="247" spans="1:19">
      <c r="A247" s="79" t="s">
        <v>755</v>
      </c>
      <c r="B247" s="79" t="s">
        <v>742</v>
      </c>
      <c r="C247" s="79">
        <v>-99999</v>
      </c>
      <c r="D247" s="79" t="s">
        <v>735</v>
      </c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</row>
    <row r="248" spans="1:19">
      <c r="A248" s="79" t="s">
        <v>756</v>
      </c>
      <c r="B248" s="79" t="s">
        <v>742</v>
      </c>
      <c r="C248" s="79">
        <v>-99999</v>
      </c>
      <c r="D248" s="79" t="s">
        <v>735</v>
      </c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</row>
    <row r="249" spans="1:19">
      <c r="A249" s="79" t="s">
        <v>757</v>
      </c>
      <c r="B249" s="79" t="s">
        <v>742</v>
      </c>
      <c r="C249" s="79">
        <v>-99999</v>
      </c>
      <c r="D249" s="79" t="s">
        <v>735</v>
      </c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</row>
    <row r="250" spans="1:19">
      <c r="A250" s="79" t="s">
        <v>758</v>
      </c>
      <c r="B250" s="79" t="s">
        <v>742</v>
      </c>
      <c r="C250" s="79">
        <v>-99999</v>
      </c>
      <c r="D250" s="79" t="s">
        <v>735</v>
      </c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</row>
    <row r="251" spans="1:19">
      <c r="A251" s="79" t="s">
        <v>759</v>
      </c>
      <c r="B251" s="79" t="s">
        <v>742</v>
      </c>
      <c r="C251" s="79">
        <v>-99999</v>
      </c>
      <c r="D251" s="79" t="s">
        <v>735</v>
      </c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</row>
    <row r="252" spans="1:19">
      <c r="A252" s="79" t="s">
        <v>760</v>
      </c>
      <c r="B252" s="79" t="s">
        <v>742</v>
      </c>
      <c r="C252" s="79">
        <v>-99999</v>
      </c>
      <c r="D252" s="79" t="s">
        <v>735</v>
      </c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</row>
    <row r="253" spans="1:19">
      <c r="A253" s="79" t="s">
        <v>761</v>
      </c>
      <c r="B253" s="79" t="s">
        <v>742</v>
      </c>
      <c r="C253" s="79">
        <v>-99999</v>
      </c>
      <c r="D253" s="79" t="s">
        <v>735</v>
      </c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</row>
    <row r="254" spans="1:19">
      <c r="A254" s="79" t="s">
        <v>762</v>
      </c>
      <c r="B254" s="79" t="s">
        <v>742</v>
      </c>
      <c r="C254" s="79">
        <v>-99999</v>
      </c>
      <c r="D254" s="79" t="s">
        <v>735</v>
      </c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</row>
    <row r="255" spans="1:19">
      <c r="A255" s="79" t="s">
        <v>763</v>
      </c>
      <c r="B255" s="79" t="s">
        <v>742</v>
      </c>
      <c r="C255" s="79">
        <v>-99999</v>
      </c>
      <c r="D255" s="79" t="s">
        <v>735</v>
      </c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</row>
    <row r="256" spans="1:19">
      <c r="A256" s="79" t="s">
        <v>764</v>
      </c>
      <c r="B256" s="79" t="s">
        <v>742</v>
      </c>
      <c r="C256" s="79">
        <v>-99999</v>
      </c>
      <c r="D256" s="79" t="s">
        <v>735</v>
      </c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</row>
    <row r="257" spans="1:19">
      <c r="A257" s="79" t="s">
        <v>765</v>
      </c>
      <c r="B257" s="79" t="s">
        <v>742</v>
      </c>
      <c r="C257" s="79">
        <v>-99999</v>
      </c>
      <c r="D257" s="79" t="s">
        <v>735</v>
      </c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</row>
    <row r="258" spans="1:19">
      <c r="A258" s="79" t="s">
        <v>766</v>
      </c>
      <c r="B258" s="79" t="s">
        <v>742</v>
      </c>
      <c r="C258" s="79">
        <v>-99999</v>
      </c>
      <c r="D258" s="79" t="s">
        <v>735</v>
      </c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</row>
    <row r="259" spans="1:19">
      <c r="A259" s="79" t="s">
        <v>767</v>
      </c>
      <c r="B259" s="79" t="s">
        <v>742</v>
      </c>
      <c r="C259" s="79">
        <v>-99999</v>
      </c>
      <c r="D259" s="79" t="s">
        <v>735</v>
      </c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</row>
    <row r="260" spans="1:19">
      <c r="A260" s="79" t="s">
        <v>768</v>
      </c>
      <c r="B260" s="79" t="s">
        <v>742</v>
      </c>
      <c r="C260" s="79">
        <v>-99999</v>
      </c>
      <c r="D260" s="79" t="s">
        <v>735</v>
      </c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</row>
    <row r="261" spans="1:19">
      <c r="A261" s="79" t="s">
        <v>769</v>
      </c>
      <c r="B261" s="79" t="s">
        <v>742</v>
      </c>
      <c r="C261" s="79">
        <v>-99999</v>
      </c>
      <c r="D261" s="79" t="s">
        <v>735</v>
      </c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</row>
    <row r="262" spans="1:19">
      <c r="A262" s="79" t="s">
        <v>770</v>
      </c>
      <c r="B262" s="79" t="s">
        <v>742</v>
      </c>
      <c r="C262" s="79">
        <v>-99999</v>
      </c>
      <c r="D262" s="79" t="s">
        <v>735</v>
      </c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</row>
    <row r="263" spans="1:19">
      <c r="A263" s="79" t="s">
        <v>771</v>
      </c>
      <c r="B263" s="79" t="s">
        <v>742</v>
      </c>
      <c r="C263" s="79">
        <v>-99999</v>
      </c>
      <c r="D263" s="79" t="s">
        <v>735</v>
      </c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</row>
    <row r="264" spans="1:19">
      <c r="A264" s="79" t="s">
        <v>772</v>
      </c>
      <c r="B264" s="79" t="s">
        <v>742</v>
      </c>
      <c r="C264" s="79">
        <v>-99999</v>
      </c>
      <c r="D264" s="79" t="s">
        <v>735</v>
      </c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</row>
    <row r="265" spans="1:19">
      <c r="A265" s="79" t="s">
        <v>773</v>
      </c>
      <c r="B265" s="79" t="s">
        <v>742</v>
      </c>
      <c r="C265" s="79">
        <v>-99999</v>
      </c>
      <c r="D265" s="79" t="s">
        <v>735</v>
      </c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</row>
    <row r="266" spans="1:19">
      <c r="A266" s="79" t="s">
        <v>774</v>
      </c>
      <c r="B266" s="79" t="s">
        <v>742</v>
      </c>
      <c r="C266" s="79">
        <v>-99999</v>
      </c>
      <c r="D266" s="79" t="s">
        <v>735</v>
      </c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</row>
    <row r="267" spans="1:19">
      <c r="A267" s="79" t="s">
        <v>775</v>
      </c>
      <c r="B267" s="79" t="s">
        <v>742</v>
      </c>
      <c r="C267" s="79">
        <v>-99999</v>
      </c>
      <c r="D267" s="79" t="s">
        <v>735</v>
      </c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</row>
    <row r="268" spans="1:19">
      <c r="A268" s="79" t="s">
        <v>776</v>
      </c>
      <c r="B268" s="79" t="s">
        <v>742</v>
      </c>
      <c r="C268" s="79">
        <v>-99999</v>
      </c>
      <c r="D268" s="79" t="s">
        <v>735</v>
      </c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</row>
    <row r="269" spans="1:19">
      <c r="A269" s="79" t="s">
        <v>777</v>
      </c>
      <c r="B269" s="79" t="s">
        <v>742</v>
      </c>
      <c r="C269" s="79">
        <v>-99999</v>
      </c>
      <c r="D269" s="79" t="s">
        <v>735</v>
      </c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</row>
    <row r="270" spans="1:19">
      <c r="A270" s="79" t="s">
        <v>778</v>
      </c>
      <c r="B270" s="79" t="s">
        <v>742</v>
      </c>
      <c r="C270" s="79">
        <v>-99999</v>
      </c>
      <c r="D270" s="79" t="s">
        <v>735</v>
      </c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</row>
    <row r="271" spans="1:19">
      <c r="A271" s="79" t="s">
        <v>779</v>
      </c>
      <c r="B271" s="79" t="s">
        <v>742</v>
      </c>
      <c r="C271" s="79">
        <v>-99999</v>
      </c>
      <c r="D271" s="79" t="s">
        <v>735</v>
      </c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</row>
    <row r="272" spans="1:19">
      <c r="A272" s="79" t="s">
        <v>780</v>
      </c>
      <c r="B272" s="79" t="s">
        <v>742</v>
      </c>
      <c r="C272" s="79">
        <v>-99999</v>
      </c>
      <c r="D272" s="79" t="s">
        <v>735</v>
      </c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</row>
    <row r="273" spans="1:19">
      <c r="A273" s="79" t="s">
        <v>781</v>
      </c>
      <c r="B273" s="79" t="s">
        <v>742</v>
      </c>
      <c r="C273" s="79">
        <v>-99999</v>
      </c>
      <c r="D273" s="79" t="s">
        <v>735</v>
      </c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</row>
    <row r="274" spans="1:19">
      <c r="A274" s="79" t="s">
        <v>782</v>
      </c>
      <c r="B274" s="79" t="s">
        <v>742</v>
      </c>
      <c r="C274" s="79">
        <v>-99999</v>
      </c>
      <c r="D274" s="79" t="s">
        <v>735</v>
      </c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</row>
    <row r="275" spans="1:19">
      <c r="A275" s="79" t="s">
        <v>783</v>
      </c>
      <c r="B275" s="79" t="s">
        <v>742</v>
      </c>
      <c r="C275" s="79">
        <v>-99999</v>
      </c>
      <c r="D275" s="79" t="s">
        <v>735</v>
      </c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</row>
    <row r="276" spans="1:19">
      <c r="A276" s="79" t="s">
        <v>784</v>
      </c>
      <c r="B276" s="79" t="s">
        <v>742</v>
      </c>
      <c r="C276" s="79">
        <v>-99999</v>
      </c>
      <c r="D276" s="79" t="s">
        <v>735</v>
      </c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</row>
    <row r="277" spans="1:19">
      <c r="A277" s="79" t="s">
        <v>785</v>
      </c>
      <c r="B277" s="79" t="s">
        <v>742</v>
      </c>
      <c r="C277" s="79">
        <v>-99999</v>
      </c>
      <c r="D277" s="79" t="s">
        <v>735</v>
      </c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</row>
    <row r="278" spans="1:19">
      <c r="A278" s="79" t="s">
        <v>786</v>
      </c>
      <c r="B278" s="79" t="s">
        <v>742</v>
      </c>
      <c r="C278" s="79">
        <v>-99999</v>
      </c>
      <c r="D278" s="79" t="s">
        <v>735</v>
      </c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</row>
    <row r="279" spans="1:19">
      <c r="A279" s="79" t="s">
        <v>787</v>
      </c>
      <c r="B279" s="79" t="s">
        <v>742</v>
      </c>
      <c r="C279" s="79">
        <v>-99999</v>
      </c>
      <c r="D279" s="79" t="s">
        <v>735</v>
      </c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</row>
    <row r="280" spans="1:19">
      <c r="A280" s="79" t="s">
        <v>788</v>
      </c>
      <c r="B280" s="79" t="s">
        <v>742</v>
      </c>
      <c r="C280" s="79">
        <v>-99999</v>
      </c>
      <c r="D280" s="79" t="s">
        <v>735</v>
      </c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</row>
    <row r="281" spans="1:19">
      <c r="A281" s="79" t="s">
        <v>789</v>
      </c>
      <c r="B281" s="79" t="s">
        <v>742</v>
      </c>
      <c r="C281" s="79">
        <v>-99999</v>
      </c>
      <c r="D281" s="79" t="s">
        <v>735</v>
      </c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</row>
    <row r="282" spans="1:19">
      <c r="A282" s="79" t="s">
        <v>790</v>
      </c>
      <c r="B282" s="79" t="s">
        <v>742</v>
      </c>
      <c r="C282" s="79">
        <v>-99999</v>
      </c>
      <c r="D282" s="79" t="s">
        <v>735</v>
      </c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</row>
    <row r="283" spans="1:19">
      <c r="A283" s="79" t="s">
        <v>791</v>
      </c>
      <c r="B283" s="79" t="s">
        <v>742</v>
      </c>
      <c r="C283" s="79">
        <v>-99999</v>
      </c>
      <c r="D283" s="79" t="s">
        <v>735</v>
      </c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</row>
    <row r="284" spans="1:19">
      <c r="A284" s="79" t="s">
        <v>792</v>
      </c>
      <c r="B284" s="79" t="s">
        <v>742</v>
      </c>
      <c r="C284" s="79">
        <v>-99999</v>
      </c>
      <c r="D284" s="79" t="s">
        <v>735</v>
      </c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</row>
    <row r="285" spans="1:19">
      <c r="A285" s="79" t="s">
        <v>793</v>
      </c>
      <c r="B285" s="79" t="s">
        <v>742</v>
      </c>
      <c r="C285" s="79">
        <v>-99999</v>
      </c>
      <c r="D285" s="79" t="s">
        <v>735</v>
      </c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</row>
    <row r="286" spans="1:19">
      <c r="A286" s="79" t="s">
        <v>794</v>
      </c>
      <c r="B286" s="79" t="s">
        <v>742</v>
      </c>
      <c r="C286" s="79">
        <v>-99999</v>
      </c>
      <c r="D286" s="79" t="s">
        <v>735</v>
      </c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</row>
    <row r="287" spans="1:19">
      <c r="A287" s="79" t="s">
        <v>795</v>
      </c>
      <c r="B287" s="79" t="s">
        <v>742</v>
      </c>
      <c r="C287" s="79">
        <v>-99999</v>
      </c>
      <c r="D287" s="79" t="s">
        <v>735</v>
      </c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</row>
    <row r="288" spans="1:19">
      <c r="A288" s="79" t="s">
        <v>796</v>
      </c>
      <c r="B288" s="79" t="s">
        <v>742</v>
      </c>
      <c r="C288" s="79">
        <v>-99999</v>
      </c>
      <c r="D288" s="79" t="s">
        <v>735</v>
      </c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</row>
    <row r="289" spans="1:19">
      <c r="A289" s="79" t="s">
        <v>797</v>
      </c>
      <c r="B289" s="79" t="s">
        <v>742</v>
      </c>
      <c r="C289" s="79">
        <v>-99999</v>
      </c>
      <c r="D289" s="79" t="s">
        <v>735</v>
      </c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</row>
    <row r="290" spans="1:19">
      <c r="A290" s="79" t="s">
        <v>798</v>
      </c>
      <c r="B290" s="79" t="s">
        <v>742</v>
      </c>
      <c r="C290" s="79">
        <v>-99999</v>
      </c>
      <c r="D290" s="79" t="s">
        <v>735</v>
      </c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</row>
    <row r="291" spans="1:19">
      <c r="A291" s="79" t="s">
        <v>799</v>
      </c>
      <c r="B291" s="79" t="s">
        <v>742</v>
      </c>
      <c r="C291" s="79">
        <v>-99999</v>
      </c>
      <c r="D291" s="79" t="s">
        <v>735</v>
      </c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</row>
    <row r="292" spans="1:19">
      <c r="A292" s="79" t="s">
        <v>800</v>
      </c>
      <c r="B292" s="79" t="s">
        <v>742</v>
      </c>
      <c r="C292" s="79">
        <v>-99999</v>
      </c>
      <c r="D292" s="79" t="s">
        <v>735</v>
      </c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</row>
    <row r="293" spans="1:19">
      <c r="A293" s="79" t="s">
        <v>801</v>
      </c>
      <c r="B293" s="79" t="s">
        <v>742</v>
      </c>
      <c r="C293" s="79">
        <v>-99999</v>
      </c>
      <c r="D293" s="79" t="s">
        <v>735</v>
      </c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</row>
    <row r="294" spans="1:19">
      <c r="A294" s="79" t="s">
        <v>802</v>
      </c>
      <c r="B294" s="79" t="s">
        <v>742</v>
      </c>
      <c r="C294" s="79">
        <v>-99999</v>
      </c>
      <c r="D294" s="79" t="s">
        <v>735</v>
      </c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</row>
    <row r="295" spans="1:19">
      <c r="A295"/>
      <c r="B295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</row>
    <row r="296" spans="1:19">
      <c r="A296" s="78"/>
      <c r="B296" s="79" t="s">
        <v>401</v>
      </c>
      <c r="C296" s="79" t="s">
        <v>803</v>
      </c>
      <c r="D296" s="79" t="s">
        <v>804</v>
      </c>
      <c r="E296" s="79" t="s">
        <v>805</v>
      </c>
      <c r="F296" s="79" t="s">
        <v>806</v>
      </c>
      <c r="G296" s="79" t="s">
        <v>807</v>
      </c>
      <c r="H296" s="79" t="s">
        <v>808</v>
      </c>
      <c r="I296"/>
      <c r="J296"/>
      <c r="K296"/>
      <c r="L296"/>
      <c r="M296"/>
      <c r="N296"/>
      <c r="O296"/>
      <c r="P296"/>
      <c r="Q296"/>
      <c r="R296"/>
      <c r="S296"/>
    </row>
    <row r="297" spans="1:19">
      <c r="A297" s="79" t="s">
        <v>809</v>
      </c>
      <c r="B297" s="79" t="s">
        <v>810</v>
      </c>
      <c r="C297" s="79">
        <v>1</v>
      </c>
      <c r="D297" s="79">
        <v>125</v>
      </c>
      <c r="E297" s="79">
        <v>3.78</v>
      </c>
      <c r="F297" s="79">
        <v>471.95</v>
      </c>
      <c r="G297" s="79">
        <v>1</v>
      </c>
      <c r="H297" s="79" t="s">
        <v>811</v>
      </c>
      <c r="I297"/>
      <c r="J297"/>
      <c r="K297"/>
      <c r="L297"/>
      <c r="M297"/>
      <c r="N297"/>
      <c r="O297"/>
      <c r="P297"/>
      <c r="Q297"/>
      <c r="R297"/>
      <c r="S297"/>
    </row>
    <row r="298" spans="1:19">
      <c r="A298" s="79" t="s">
        <v>812</v>
      </c>
      <c r="B298" s="79" t="s">
        <v>810</v>
      </c>
      <c r="C298" s="79">
        <v>1</v>
      </c>
      <c r="D298" s="79">
        <v>125</v>
      </c>
      <c r="E298" s="79">
        <v>0</v>
      </c>
      <c r="F298" s="79">
        <v>0.01</v>
      </c>
      <c r="G298" s="79">
        <v>1</v>
      </c>
      <c r="H298" s="79" t="s">
        <v>811</v>
      </c>
      <c r="I298"/>
      <c r="J298"/>
      <c r="K298"/>
      <c r="L298"/>
      <c r="M298"/>
      <c r="N298"/>
      <c r="O298"/>
      <c r="P298"/>
      <c r="Q298"/>
      <c r="R298"/>
      <c r="S298"/>
    </row>
    <row r="299" spans="1:19">
      <c r="A299" s="79" t="s">
        <v>813</v>
      </c>
      <c r="B299" s="79" t="s">
        <v>814</v>
      </c>
      <c r="C299" s="79">
        <v>0.61</v>
      </c>
      <c r="D299" s="79">
        <v>1388.3</v>
      </c>
      <c r="E299" s="79">
        <v>16.3</v>
      </c>
      <c r="F299" s="79">
        <v>37199.870000000003</v>
      </c>
      <c r="G299" s="79">
        <v>1</v>
      </c>
      <c r="H299" s="79" t="s">
        <v>815</v>
      </c>
      <c r="I299"/>
      <c r="J299"/>
      <c r="K299"/>
      <c r="L299"/>
      <c r="M299"/>
      <c r="N299"/>
      <c r="O299"/>
      <c r="P299"/>
      <c r="Q299"/>
      <c r="R299"/>
      <c r="S299"/>
    </row>
    <row r="300" spans="1:19">
      <c r="A300" s="79" t="s">
        <v>816</v>
      </c>
      <c r="B300" s="79" t="s">
        <v>817</v>
      </c>
      <c r="C300" s="79">
        <v>0.59</v>
      </c>
      <c r="D300" s="79">
        <v>1109.6500000000001</v>
      </c>
      <c r="E300" s="79">
        <v>5.55</v>
      </c>
      <c r="F300" s="79">
        <v>10414.5</v>
      </c>
      <c r="G300" s="79">
        <v>1</v>
      </c>
      <c r="H300" s="79" t="s">
        <v>815</v>
      </c>
      <c r="I300"/>
      <c r="J300"/>
      <c r="K300"/>
      <c r="L300"/>
      <c r="M300"/>
      <c r="N300"/>
      <c r="O300"/>
      <c r="P300"/>
      <c r="Q300"/>
      <c r="R300"/>
      <c r="S300"/>
    </row>
    <row r="301" spans="1:19">
      <c r="A301" s="79" t="s">
        <v>818</v>
      </c>
      <c r="B301" s="79" t="s">
        <v>817</v>
      </c>
      <c r="C301" s="79">
        <v>0.6</v>
      </c>
      <c r="D301" s="79">
        <v>1017.59</v>
      </c>
      <c r="E301" s="79">
        <v>10.9</v>
      </c>
      <c r="F301" s="79">
        <v>18475.34</v>
      </c>
      <c r="G301" s="79">
        <v>1</v>
      </c>
      <c r="H301" s="79" t="s">
        <v>815</v>
      </c>
      <c r="I301"/>
      <c r="J301"/>
      <c r="K301"/>
      <c r="L301"/>
      <c r="M301"/>
      <c r="N301"/>
      <c r="O301"/>
      <c r="P301"/>
      <c r="Q301"/>
      <c r="R301"/>
      <c r="S301"/>
    </row>
    <row r="302" spans="1:19">
      <c r="A302" s="79" t="s">
        <v>819</v>
      </c>
      <c r="B302" s="79" t="s">
        <v>817</v>
      </c>
      <c r="C302" s="79">
        <v>0.59</v>
      </c>
      <c r="D302" s="79">
        <v>1109.6500000000001</v>
      </c>
      <c r="E302" s="79">
        <v>6.38</v>
      </c>
      <c r="F302" s="79">
        <v>11969.66</v>
      </c>
      <c r="G302" s="79">
        <v>1</v>
      </c>
      <c r="H302" s="79" t="s">
        <v>815</v>
      </c>
      <c r="I302"/>
      <c r="J302"/>
      <c r="K302"/>
      <c r="L302"/>
      <c r="M302"/>
      <c r="N302"/>
      <c r="O302"/>
      <c r="P302"/>
      <c r="Q302"/>
      <c r="R302"/>
      <c r="S302"/>
    </row>
    <row r="303" spans="1:19">
      <c r="A303" s="79" t="s">
        <v>820</v>
      </c>
      <c r="B303" s="79" t="s">
        <v>817</v>
      </c>
      <c r="C303" s="79">
        <v>0.6</v>
      </c>
      <c r="D303" s="79">
        <v>1017.59</v>
      </c>
      <c r="E303" s="79">
        <v>14.27</v>
      </c>
      <c r="F303" s="79">
        <v>24015.42</v>
      </c>
      <c r="G303" s="79">
        <v>1</v>
      </c>
      <c r="H303" s="79" t="s">
        <v>815</v>
      </c>
      <c r="I303"/>
      <c r="J303"/>
      <c r="K303"/>
      <c r="L303"/>
      <c r="M303"/>
      <c r="N303"/>
      <c r="O303"/>
      <c r="P303"/>
      <c r="Q303"/>
      <c r="R303"/>
      <c r="S303"/>
    </row>
    <row r="304" spans="1:19">
      <c r="A304" s="79" t="s">
        <v>821</v>
      </c>
      <c r="B304" s="79" t="s">
        <v>814</v>
      </c>
      <c r="C304" s="79">
        <v>0.62</v>
      </c>
      <c r="D304" s="79">
        <v>1388.3</v>
      </c>
      <c r="E304" s="79">
        <v>49.7</v>
      </c>
      <c r="F304" s="79">
        <v>111736.56</v>
      </c>
      <c r="G304" s="79">
        <v>1</v>
      </c>
      <c r="H304" s="79" t="s">
        <v>815</v>
      </c>
      <c r="I304"/>
      <c r="J304"/>
      <c r="K304"/>
      <c r="L304"/>
      <c r="M304"/>
      <c r="N304"/>
      <c r="O304"/>
      <c r="P304"/>
      <c r="Q304"/>
      <c r="R304"/>
      <c r="S304"/>
    </row>
    <row r="305" spans="1:19">
      <c r="A305"/>
      <c r="B305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</row>
    <row r="306" spans="1:19">
      <c r="A306" s="78"/>
      <c r="B306" s="79" t="s">
        <v>401</v>
      </c>
      <c r="C306" s="79" t="s">
        <v>822</v>
      </c>
      <c r="D306" s="79" t="s">
        <v>823</v>
      </c>
      <c r="E306" s="79" t="s">
        <v>824</v>
      </c>
      <c r="F306" s="79" t="s">
        <v>825</v>
      </c>
      <c r="G306"/>
      <c r="H306"/>
      <c r="I306"/>
      <c r="J306"/>
      <c r="K306"/>
      <c r="L306"/>
      <c r="M306"/>
      <c r="N306"/>
      <c r="O306"/>
      <c r="P306"/>
      <c r="Q306"/>
      <c r="R306"/>
      <c r="S306"/>
    </row>
    <row r="307" spans="1:19">
      <c r="A307" s="79" t="s">
        <v>826</v>
      </c>
      <c r="B307" s="79" t="s">
        <v>827</v>
      </c>
      <c r="C307" s="79" t="s">
        <v>828</v>
      </c>
      <c r="D307" s="79">
        <v>179352</v>
      </c>
      <c r="E307" s="79">
        <v>74.81</v>
      </c>
      <c r="F307" s="79">
        <v>0.9</v>
      </c>
      <c r="G307"/>
      <c r="H307"/>
      <c r="I307"/>
      <c r="J307"/>
      <c r="K307"/>
      <c r="L307"/>
      <c r="M307"/>
      <c r="N307"/>
      <c r="O307"/>
      <c r="P307"/>
      <c r="Q307"/>
      <c r="R307"/>
      <c r="S307"/>
    </row>
    <row r="308" spans="1:19">
      <c r="A308" s="79" t="s">
        <v>829</v>
      </c>
      <c r="B308" s="79" t="s">
        <v>827</v>
      </c>
      <c r="C308" s="79" t="s">
        <v>828</v>
      </c>
      <c r="D308" s="79">
        <v>179352</v>
      </c>
      <c r="E308" s="79">
        <v>23563.42</v>
      </c>
      <c r="F308" s="79">
        <v>0.9</v>
      </c>
      <c r="G308"/>
      <c r="H308"/>
      <c r="I308"/>
      <c r="J308"/>
      <c r="K308"/>
      <c r="L308"/>
      <c r="M308"/>
      <c r="N308"/>
      <c r="O308"/>
      <c r="P308"/>
      <c r="Q308"/>
      <c r="R308"/>
      <c r="S308"/>
    </row>
    <row r="309" spans="1:19">
      <c r="A309" s="79" t="s">
        <v>830</v>
      </c>
      <c r="B309" s="79" t="s">
        <v>827</v>
      </c>
      <c r="C309" s="79" t="s">
        <v>828</v>
      </c>
      <c r="D309" s="79">
        <v>179352</v>
      </c>
      <c r="E309" s="79">
        <v>15192.94</v>
      </c>
      <c r="F309" s="79">
        <v>0.9</v>
      </c>
      <c r="G309"/>
      <c r="H309"/>
      <c r="I309"/>
      <c r="J309"/>
      <c r="K309"/>
      <c r="L309"/>
      <c r="M309"/>
      <c r="N309"/>
      <c r="O309"/>
      <c r="P309"/>
      <c r="Q309"/>
      <c r="R309"/>
      <c r="S309"/>
    </row>
    <row r="310" spans="1:19">
      <c r="A310" s="79" t="s">
        <v>831</v>
      </c>
      <c r="B310" s="79" t="s">
        <v>832</v>
      </c>
      <c r="C310" s="79" t="s">
        <v>828</v>
      </c>
      <c r="D310" s="79">
        <v>179352</v>
      </c>
      <c r="E310" s="79">
        <v>21788.71</v>
      </c>
      <c r="F310" s="79">
        <v>0.87</v>
      </c>
      <c r="G310"/>
      <c r="H310"/>
      <c r="I310"/>
      <c r="J310"/>
      <c r="K310"/>
      <c r="L310"/>
      <c r="M310"/>
      <c r="N310"/>
      <c r="O310"/>
      <c r="P310"/>
      <c r="Q310"/>
      <c r="R310"/>
      <c r="S310"/>
    </row>
    <row r="311" spans="1:19">
      <c r="A311"/>
      <c r="B311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</row>
    <row r="312" spans="1:19">
      <c r="A312" s="78"/>
      <c r="B312" s="79" t="s">
        <v>401</v>
      </c>
      <c r="C312" s="79" t="s">
        <v>833</v>
      </c>
      <c r="D312" s="79" t="s">
        <v>834</v>
      </c>
      <c r="E312" s="79" t="s">
        <v>835</v>
      </c>
      <c r="F312" s="79" t="s">
        <v>836</v>
      </c>
      <c r="G312" s="79" t="s">
        <v>837</v>
      </c>
      <c r="H312"/>
      <c r="I312"/>
      <c r="J312"/>
      <c r="K312"/>
      <c r="L312"/>
      <c r="M312"/>
      <c r="N312"/>
      <c r="O312"/>
      <c r="P312"/>
      <c r="Q312"/>
      <c r="R312"/>
      <c r="S312"/>
    </row>
    <row r="313" spans="1:19">
      <c r="A313" s="79" t="s">
        <v>838</v>
      </c>
      <c r="B313" s="79" t="s">
        <v>839</v>
      </c>
      <c r="C313" s="79">
        <v>3</v>
      </c>
      <c r="D313" s="79">
        <v>845000</v>
      </c>
      <c r="E313" s="79">
        <v>0.8</v>
      </c>
      <c r="F313" s="79">
        <v>0.23</v>
      </c>
      <c r="G313" s="79">
        <v>0.67</v>
      </c>
      <c r="H313"/>
      <c r="I313"/>
      <c r="J313"/>
      <c r="K313"/>
      <c r="L313"/>
      <c r="M313"/>
      <c r="N313"/>
      <c r="O313"/>
      <c r="P313"/>
      <c r="Q313"/>
      <c r="R313"/>
      <c r="S313"/>
    </row>
    <row r="314" spans="1:19">
      <c r="A314"/>
      <c r="B314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</row>
    <row r="315" spans="1:19">
      <c r="A315" s="78"/>
      <c r="B315" s="79" t="s">
        <v>840</v>
      </c>
      <c r="C315" s="79" t="s">
        <v>841</v>
      </c>
      <c r="D315" s="79" t="s">
        <v>842</v>
      </c>
      <c r="E315" s="79" t="s">
        <v>843</v>
      </c>
      <c r="F315" s="79" t="s">
        <v>844</v>
      </c>
      <c r="G315" s="79" t="s">
        <v>845</v>
      </c>
      <c r="H315" s="79" t="s">
        <v>846</v>
      </c>
      <c r="I315"/>
      <c r="J315"/>
      <c r="K315"/>
      <c r="L315"/>
      <c r="M315"/>
      <c r="N315"/>
      <c r="O315"/>
      <c r="P315"/>
      <c r="Q315"/>
      <c r="R315"/>
      <c r="S315"/>
    </row>
    <row r="316" spans="1:19">
      <c r="A316" s="79" t="s">
        <v>847</v>
      </c>
      <c r="B316" s="79">
        <v>172415.91130000001</v>
      </c>
      <c r="C316" s="79">
        <v>197.2226</v>
      </c>
      <c r="D316" s="79">
        <v>260.6952</v>
      </c>
      <c r="E316" s="79">
        <v>0</v>
      </c>
      <c r="F316" s="79">
        <v>1.2999999999999999E-3</v>
      </c>
      <c r="G316" s="80">
        <v>3438220</v>
      </c>
      <c r="H316" s="79">
        <v>64034.243199999997</v>
      </c>
      <c r="I316"/>
      <c r="J316"/>
      <c r="K316"/>
      <c r="L316"/>
      <c r="M316"/>
      <c r="N316"/>
      <c r="O316"/>
      <c r="P316"/>
      <c r="Q316"/>
      <c r="R316"/>
      <c r="S316"/>
    </row>
    <row r="317" spans="1:19">
      <c r="A317" s="79" t="s">
        <v>848</v>
      </c>
      <c r="B317" s="79">
        <v>147971.2329</v>
      </c>
      <c r="C317" s="79">
        <v>171.9607</v>
      </c>
      <c r="D317" s="79">
        <v>240.97239999999999</v>
      </c>
      <c r="E317" s="79">
        <v>0</v>
      </c>
      <c r="F317" s="79">
        <v>1.1000000000000001E-3</v>
      </c>
      <c r="G317" s="80">
        <v>3178880</v>
      </c>
      <c r="H317" s="79">
        <v>55244.789199999999</v>
      </c>
      <c r="I317"/>
      <c r="J317"/>
      <c r="K317"/>
      <c r="L317"/>
      <c r="M317"/>
      <c r="N317"/>
      <c r="O317"/>
      <c r="P317"/>
      <c r="Q317"/>
      <c r="R317"/>
      <c r="S317"/>
    </row>
    <row r="318" spans="1:19">
      <c r="A318" s="79" t="s">
        <v>849</v>
      </c>
      <c r="B318" s="79">
        <v>162611.13039999999</v>
      </c>
      <c r="C318" s="79">
        <v>190.65479999999999</v>
      </c>
      <c r="D318" s="79">
        <v>275.54520000000002</v>
      </c>
      <c r="E318" s="79">
        <v>0</v>
      </c>
      <c r="F318" s="79">
        <v>1.2999999999999999E-3</v>
      </c>
      <c r="G318" s="80">
        <v>3635410</v>
      </c>
      <c r="H318" s="79">
        <v>60890.583299999998</v>
      </c>
      <c r="I318"/>
      <c r="J318"/>
      <c r="K318"/>
      <c r="L318"/>
      <c r="M318"/>
      <c r="N318"/>
      <c r="O318"/>
      <c r="P318"/>
      <c r="Q318"/>
      <c r="R318"/>
      <c r="S318"/>
    </row>
    <row r="319" spans="1:19">
      <c r="A319" s="79" t="s">
        <v>850</v>
      </c>
      <c r="B319" s="79">
        <v>149761.8383</v>
      </c>
      <c r="C319" s="79">
        <v>178.2663</v>
      </c>
      <c r="D319" s="79">
        <v>270.86239999999998</v>
      </c>
      <c r="E319" s="79">
        <v>0</v>
      </c>
      <c r="F319" s="79">
        <v>1.1999999999999999E-3</v>
      </c>
      <c r="G319" s="80">
        <v>3574310</v>
      </c>
      <c r="H319" s="79">
        <v>56365.777600000001</v>
      </c>
      <c r="I319"/>
      <c r="J319"/>
      <c r="K319"/>
      <c r="L319"/>
      <c r="M319"/>
      <c r="N319"/>
      <c r="O319"/>
      <c r="P319"/>
      <c r="Q319"/>
      <c r="R319"/>
      <c r="S319"/>
    </row>
    <row r="320" spans="1:19">
      <c r="A320" s="79" t="s">
        <v>462</v>
      </c>
      <c r="B320" s="79">
        <v>148516.02859999999</v>
      </c>
      <c r="C320" s="79">
        <v>181.9786</v>
      </c>
      <c r="D320" s="79">
        <v>301.7799</v>
      </c>
      <c r="E320" s="79">
        <v>0</v>
      </c>
      <c r="F320" s="79">
        <v>1.2999999999999999E-3</v>
      </c>
      <c r="G320" s="80">
        <v>3983550</v>
      </c>
      <c r="H320" s="79">
        <v>56453.307800000002</v>
      </c>
      <c r="I320"/>
      <c r="J320"/>
      <c r="K320"/>
      <c r="L320"/>
      <c r="M320"/>
      <c r="N320"/>
      <c r="O320"/>
      <c r="P320"/>
      <c r="Q320"/>
      <c r="R320"/>
      <c r="S320"/>
    </row>
    <row r="321" spans="1:19">
      <c r="A321" s="79" t="s">
        <v>851</v>
      </c>
      <c r="B321" s="79">
        <v>142976.50159999999</v>
      </c>
      <c r="C321" s="79">
        <v>178.51900000000001</v>
      </c>
      <c r="D321" s="79">
        <v>311.77280000000002</v>
      </c>
      <c r="E321" s="79">
        <v>0</v>
      </c>
      <c r="F321" s="79">
        <v>1.4E-3</v>
      </c>
      <c r="G321" s="80">
        <v>4116170</v>
      </c>
      <c r="H321" s="79">
        <v>54704.083299999998</v>
      </c>
      <c r="I321"/>
      <c r="J321"/>
      <c r="K321"/>
      <c r="L321"/>
      <c r="M321"/>
      <c r="N321"/>
      <c r="O321"/>
      <c r="P321"/>
      <c r="Q321"/>
      <c r="R321"/>
      <c r="S321"/>
    </row>
    <row r="322" spans="1:19">
      <c r="A322" s="79" t="s">
        <v>852</v>
      </c>
      <c r="B322" s="79">
        <v>145915.11670000001</v>
      </c>
      <c r="C322" s="79">
        <v>184.71260000000001</v>
      </c>
      <c r="D322" s="79">
        <v>334.29969999999997</v>
      </c>
      <c r="E322" s="79">
        <v>0</v>
      </c>
      <c r="F322" s="79">
        <v>1.4E-3</v>
      </c>
      <c r="G322" s="80">
        <v>4414080</v>
      </c>
      <c r="H322" s="79">
        <v>56098.807099999998</v>
      </c>
      <c r="I322"/>
      <c r="J322"/>
      <c r="K322"/>
      <c r="L322"/>
      <c r="M322"/>
      <c r="N322"/>
      <c r="O322"/>
      <c r="P322"/>
      <c r="Q322"/>
      <c r="R322"/>
      <c r="S322"/>
    </row>
    <row r="323" spans="1:19">
      <c r="A323" s="79" t="s">
        <v>853</v>
      </c>
      <c r="B323" s="79">
        <v>147164.09940000001</v>
      </c>
      <c r="C323" s="79">
        <v>187.98660000000001</v>
      </c>
      <c r="D323" s="79">
        <v>347.9699</v>
      </c>
      <c r="E323" s="79">
        <v>0</v>
      </c>
      <c r="F323" s="79">
        <v>1.5E-3</v>
      </c>
      <c r="G323" s="80">
        <v>4594900</v>
      </c>
      <c r="H323" s="79">
        <v>56760.301899999999</v>
      </c>
      <c r="I323"/>
      <c r="J323"/>
      <c r="K323"/>
      <c r="L323"/>
      <c r="M323"/>
      <c r="N323"/>
      <c r="O323"/>
      <c r="P323"/>
      <c r="Q323"/>
      <c r="R323"/>
      <c r="S323"/>
    </row>
    <row r="324" spans="1:19">
      <c r="A324" s="79" t="s">
        <v>854</v>
      </c>
      <c r="B324" s="79">
        <v>144149.62729999999</v>
      </c>
      <c r="C324" s="79">
        <v>179.22790000000001</v>
      </c>
      <c r="D324" s="79">
        <v>309.50529999999998</v>
      </c>
      <c r="E324" s="79">
        <v>0</v>
      </c>
      <c r="F324" s="79">
        <v>1.4E-3</v>
      </c>
      <c r="G324" s="80">
        <v>4086080</v>
      </c>
      <c r="H324" s="79">
        <v>55071.985000000001</v>
      </c>
      <c r="I324"/>
      <c r="J324"/>
      <c r="K324"/>
      <c r="L324"/>
      <c r="M324"/>
      <c r="N324"/>
      <c r="O324"/>
      <c r="P324"/>
      <c r="Q324"/>
      <c r="R324"/>
      <c r="S324"/>
    </row>
    <row r="325" spans="1:19">
      <c r="A325" s="79" t="s">
        <v>855</v>
      </c>
      <c r="B325" s="79">
        <v>153846.43950000001</v>
      </c>
      <c r="C325" s="79">
        <v>185.23310000000001</v>
      </c>
      <c r="D325" s="79">
        <v>291.68900000000002</v>
      </c>
      <c r="E325" s="79">
        <v>0</v>
      </c>
      <c r="F325" s="79">
        <v>1.2999999999999999E-3</v>
      </c>
      <c r="G325" s="80">
        <v>3849650</v>
      </c>
      <c r="H325" s="79">
        <v>58128.527000000002</v>
      </c>
      <c r="I325"/>
      <c r="J325"/>
      <c r="K325"/>
      <c r="L325"/>
      <c r="M325"/>
      <c r="N325"/>
      <c r="O325"/>
      <c r="P325"/>
      <c r="Q325"/>
      <c r="R325"/>
      <c r="S325"/>
    </row>
    <row r="326" spans="1:19">
      <c r="A326" s="79" t="s">
        <v>856</v>
      </c>
      <c r="B326" s="79">
        <v>158320.34039999999</v>
      </c>
      <c r="C326" s="79">
        <v>184.43440000000001</v>
      </c>
      <c r="D326" s="79">
        <v>260.67880000000002</v>
      </c>
      <c r="E326" s="79">
        <v>0</v>
      </c>
      <c r="F326" s="79">
        <v>1.1999999999999999E-3</v>
      </c>
      <c r="G326" s="80">
        <v>3438960</v>
      </c>
      <c r="H326" s="79">
        <v>59156.462200000002</v>
      </c>
      <c r="I326"/>
      <c r="J326"/>
      <c r="K326"/>
      <c r="L326"/>
      <c r="M326"/>
      <c r="N326"/>
      <c r="O326"/>
      <c r="P326"/>
      <c r="Q326"/>
      <c r="R326"/>
      <c r="S326"/>
    </row>
    <row r="327" spans="1:19">
      <c r="A327" s="79" t="s">
        <v>857</v>
      </c>
      <c r="B327" s="79">
        <v>170890.4841</v>
      </c>
      <c r="C327" s="79">
        <v>195.279</v>
      </c>
      <c r="D327" s="79">
        <v>257.12</v>
      </c>
      <c r="E327" s="79">
        <v>0</v>
      </c>
      <c r="F327" s="79">
        <v>1.1999999999999999E-3</v>
      </c>
      <c r="G327" s="80">
        <v>3391010</v>
      </c>
      <c r="H327" s="79">
        <v>63446.4274</v>
      </c>
      <c r="I327"/>
      <c r="J327"/>
      <c r="K327"/>
      <c r="L327"/>
      <c r="M327"/>
      <c r="N327"/>
      <c r="O327"/>
      <c r="P327"/>
      <c r="Q327"/>
      <c r="R327"/>
      <c r="S327"/>
    </row>
    <row r="328" spans="1:19">
      <c r="A328" s="79"/>
      <c r="B328" s="79"/>
      <c r="C328" s="79"/>
      <c r="D328" s="79"/>
      <c r="E328" s="79"/>
      <c r="F328" s="79"/>
      <c r="G328" s="79"/>
      <c r="H328" s="79"/>
      <c r="I328"/>
      <c r="J328"/>
      <c r="K328"/>
      <c r="L328"/>
      <c r="M328"/>
      <c r="N328"/>
      <c r="O328"/>
      <c r="P328"/>
      <c r="Q328"/>
      <c r="R328"/>
      <c r="S328"/>
    </row>
    <row r="329" spans="1:19">
      <c r="A329" s="79" t="s">
        <v>858</v>
      </c>
      <c r="B329" s="80">
        <v>1844540</v>
      </c>
      <c r="C329" s="79">
        <v>2215.4755</v>
      </c>
      <c r="D329" s="79">
        <v>3462.8906999999999</v>
      </c>
      <c r="E329" s="79">
        <v>0</v>
      </c>
      <c r="F329" s="79">
        <v>1.5699999999999999E-2</v>
      </c>
      <c r="G329" s="80">
        <v>45701200</v>
      </c>
      <c r="H329" s="79">
        <v>696355.29500000004</v>
      </c>
      <c r="I329"/>
      <c r="J329"/>
      <c r="K329"/>
      <c r="L329"/>
      <c r="M329"/>
      <c r="N329"/>
      <c r="O329"/>
      <c r="P329"/>
      <c r="Q329"/>
      <c r="R329"/>
      <c r="S329"/>
    </row>
    <row r="330" spans="1:19">
      <c r="A330" s="79" t="s">
        <v>859</v>
      </c>
      <c r="B330" s="79">
        <v>142976.50159999999</v>
      </c>
      <c r="C330" s="79">
        <v>171.9607</v>
      </c>
      <c r="D330" s="79">
        <v>240.97239999999999</v>
      </c>
      <c r="E330" s="79">
        <v>0</v>
      </c>
      <c r="F330" s="79">
        <v>1.1000000000000001E-3</v>
      </c>
      <c r="G330" s="80">
        <v>3178880</v>
      </c>
      <c r="H330" s="79">
        <v>54704.083299999998</v>
      </c>
      <c r="I330"/>
      <c r="J330"/>
      <c r="K330"/>
      <c r="L330"/>
      <c r="M330"/>
      <c r="N330"/>
      <c r="O330"/>
      <c r="P330"/>
      <c r="Q330"/>
      <c r="R330"/>
      <c r="S330"/>
    </row>
    <row r="331" spans="1:19">
      <c r="A331" s="79" t="s">
        <v>860</v>
      </c>
      <c r="B331" s="79">
        <v>172415.91130000001</v>
      </c>
      <c r="C331" s="79">
        <v>197.2226</v>
      </c>
      <c r="D331" s="79">
        <v>347.9699</v>
      </c>
      <c r="E331" s="79">
        <v>0</v>
      </c>
      <c r="F331" s="79">
        <v>1.5E-3</v>
      </c>
      <c r="G331" s="80">
        <v>4594900</v>
      </c>
      <c r="H331" s="79">
        <v>64034.243199999997</v>
      </c>
      <c r="I331"/>
      <c r="J331"/>
      <c r="K331"/>
      <c r="L331"/>
      <c r="M331"/>
      <c r="N331"/>
      <c r="O331"/>
      <c r="P331"/>
      <c r="Q331"/>
      <c r="R331"/>
      <c r="S331"/>
    </row>
    <row r="332" spans="1:19">
      <c r="A332"/>
      <c r="B332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</row>
    <row r="333" spans="1:19">
      <c r="A333" s="78"/>
      <c r="B333" s="79" t="s">
        <v>861</v>
      </c>
      <c r="C333" s="79" t="s">
        <v>862</v>
      </c>
      <c r="D333" s="79" t="s">
        <v>863</v>
      </c>
      <c r="E333" s="79" t="s">
        <v>864</v>
      </c>
      <c r="F333" s="79" t="s">
        <v>865</v>
      </c>
      <c r="G333" s="79" t="s">
        <v>866</v>
      </c>
      <c r="H333" s="79" t="s">
        <v>867</v>
      </c>
      <c r="I333" s="79" t="s">
        <v>868</v>
      </c>
      <c r="J333" s="79" t="s">
        <v>869</v>
      </c>
      <c r="K333" s="79" t="s">
        <v>870</v>
      </c>
      <c r="L333" s="79" t="s">
        <v>871</v>
      </c>
      <c r="M333" s="79" t="s">
        <v>872</v>
      </c>
      <c r="N333" s="79" t="s">
        <v>873</v>
      </c>
      <c r="O333" s="79" t="s">
        <v>874</v>
      </c>
      <c r="P333" s="79" t="s">
        <v>875</v>
      </c>
      <c r="Q333" s="79" t="s">
        <v>876</v>
      </c>
      <c r="R333" s="79" t="s">
        <v>877</v>
      </c>
      <c r="S333" s="79" t="s">
        <v>878</v>
      </c>
    </row>
    <row r="334" spans="1:19">
      <c r="A334" s="79" t="s">
        <v>847</v>
      </c>
      <c r="B334" s="80">
        <v>1211490000000</v>
      </c>
      <c r="C334" s="79">
        <v>776703.44700000004</v>
      </c>
      <c r="D334" s="79" t="s">
        <v>984</v>
      </c>
      <c r="E334" s="79">
        <v>228236.78200000001</v>
      </c>
      <c r="F334" s="79">
        <v>379607.201</v>
      </c>
      <c r="G334" s="79">
        <v>85681.606</v>
      </c>
      <c r="H334" s="79">
        <v>0</v>
      </c>
      <c r="I334" s="79">
        <v>31874.837</v>
      </c>
      <c r="J334" s="79">
        <v>0</v>
      </c>
      <c r="K334" s="79">
        <v>24474.528999999999</v>
      </c>
      <c r="L334" s="79">
        <v>20262.492999999999</v>
      </c>
      <c r="M334" s="79">
        <v>0</v>
      </c>
      <c r="N334" s="79">
        <v>0</v>
      </c>
      <c r="O334" s="79">
        <v>0</v>
      </c>
      <c r="P334" s="79">
        <v>0</v>
      </c>
      <c r="Q334" s="79">
        <v>6565.9989999999998</v>
      </c>
      <c r="R334" s="79">
        <v>0</v>
      </c>
      <c r="S334" s="79">
        <v>0</v>
      </c>
    </row>
    <row r="335" spans="1:19">
      <c r="A335" s="79" t="s">
        <v>848</v>
      </c>
      <c r="B335" s="80">
        <v>1120110000000</v>
      </c>
      <c r="C335" s="79">
        <v>848029.96400000004</v>
      </c>
      <c r="D335" s="79" t="s">
        <v>948</v>
      </c>
      <c r="E335" s="79">
        <v>228236.78200000001</v>
      </c>
      <c r="F335" s="79">
        <v>379607.201</v>
      </c>
      <c r="G335" s="79">
        <v>83169.577000000005</v>
      </c>
      <c r="H335" s="79">
        <v>0</v>
      </c>
      <c r="I335" s="79">
        <v>99873.277000000002</v>
      </c>
      <c r="J335" s="79">
        <v>0</v>
      </c>
      <c r="K335" s="79">
        <v>29693.272000000001</v>
      </c>
      <c r="L335" s="79">
        <v>20262.492999999999</v>
      </c>
      <c r="M335" s="79">
        <v>0</v>
      </c>
      <c r="N335" s="79">
        <v>0</v>
      </c>
      <c r="O335" s="79">
        <v>0</v>
      </c>
      <c r="P335" s="79">
        <v>0</v>
      </c>
      <c r="Q335" s="79">
        <v>6898.6469999999999</v>
      </c>
      <c r="R335" s="79">
        <v>0</v>
      </c>
      <c r="S335" s="79">
        <v>0</v>
      </c>
    </row>
    <row r="336" spans="1:19">
      <c r="A336" s="79" t="s">
        <v>849</v>
      </c>
      <c r="B336" s="80">
        <v>1280980000000</v>
      </c>
      <c r="C336" s="79">
        <v>877879.06299999997</v>
      </c>
      <c r="D336" s="79" t="s">
        <v>909</v>
      </c>
      <c r="E336" s="79">
        <v>228236.78200000001</v>
      </c>
      <c r="F336" s="79">
        <v>379607.201</v>
      </c>
      <c r="G336" s="79">
        <v>88876.054999999993</v>
      </c>
      <c r="H336" s="79">
        <v>0</v>
      </c>
      <c r="I336" s="79">
        <v>123108.33199999999</v>
      </c>
      <c r="J336" s="79">
        <v>0</v>
      </c>
      <c r="K336" s="79">
        <v>30683.129000000001</v>
      </c>
      <c r="L336" s="79">
        <v>20262.492999999999</v>
      </c>
      <c r="M336" s="79">
        <v>0</v>
      </c>
      <c r="N336" s="79">
        <v>0</v>
      </c>
      <c r="O336" s="79">
        <v>0</v>
      </c>
      <c r="P336" s="79">
        <v>0</v>
      </c>
      <c r="Q336" s="79">
        <v>7057.44</v>
      </c>
      <c r="R336" s="79">
        <v>0</v>
      </c>
      <c r="S336" s="79">
        <v>0</v>
      </c>
    </row>
    <row r="337" spans="1:19">
      <c r="A337" s="79" t="s">
        <v>850</v>
      </c>
      <c r="B337" s="80">
        <v>1259450000000</v>
      </c>
      <c r="C337" s="79">
        <v>862082.04299999995</v>
      </c>
      <c r="D337" s="79" t="s">
        <v>949</v>
      </c>
      <c r="E337" s="79">
        <v>228236.78200000001</v>
      </c>
      <c r="F337" s="79">
        <v>379607.201</v>
      </c>
      <c r="G337" s="79">
        <v>87856.096000000005</v>
      </c>
      <c r="H337" s="79">
        <v>0</v>
      </c>
      <c r="I337" s="79">
        <v>108708.819</v>
      </c>
      <c r="J337" s="79">
        <v>0</v>
      </c>
      <c r="K337" s="79">
        <v>30228.5</v>
      </c>
      <c r="L337" s="79">
        <v>20262.492999999999</v>
      </c>
      <c r="M337" s="79">
        <v>0</v>
      </c>
      <c r="N337" s="79">
        <v>0</v>
      </c>
      <c r="O337" s="79">
        <v>0</v>
      </c>
      <c r="P337" s="79">
        <v>0</v>
      </c>
      <c r="Q337" s="79">
        <v>6970.3209999999999</v>
      </c>
      <c r="R337" s="79">
        <v>0</v>
      </c>
      <c r="S337" s="79">
        <v>0</v>
      </c>
    </row>
    <row r="338" spans="1:19">
      <c r="A338" s="79" t="s">
        <v>462</v>
      </c>
      <c r="B338" s="80">
        <v>1403650000000</v>
      </c>
      <c r="C338" s="79">
        <v>921452.32499999995</v>
      </c>
      <c r="D338" s="79" t="s">
        <v>950</v>
      </c>
      <c r="E338" s="79">
        <v>228236.78200000001</v>
      </c>
      <c r="F338" s="79">
        <v>379607.201</v>
      </c>
      <c r="G338" s="79">
        <v>89312.376000000004</v>
      </c>
      <c r="H338" s="79">
        <v>0</v>
      </c>
      <c r="I338" s="79">
        <v>163733.76000000001</v>
      </c>
      <c r="J338" s="79">
        <v>0</v>
      </c>
      <c r="K338" s="79">
        <v>32983.911</v>
      </c>
      <c r="L338" s="79">
        <v>20262.492999999999</v>
      </c>
      <c r="M338" s="79">
        <v>0</v>
      </c>
      <c r="N338" s="79">
        <v>0</v>
      </c>
      <c r="O338" s="79">
        <v>0</v>
      </c>
      <c r="P338" s="79">
        <v>0</v>
      </c>
      <c r="Q338" s="79">
        <v>7315.8029999999999</v>
      </c>
      <c r="R338" s="79">
        <v>0</v>
      </c>
      <c r="S338" s="79">
        <v>0</v>
      </c>
    </row>
    <row r="339" spans="1:19">
      <c r="A339" s="79" t="s">
        <v>851</v>
      </c>
      <c r="B339" s="80">
        <v>1450380000000</v>
      </c>
      <c r="C339" s="79">
        <v>924144.83499999996</v>
      </c>
      <c r="D339" s="79" t="s">
        <v>1019</v>
      </c>
      <c r="E339" s="79">
        <v>228236.78200000001</v>
      </c>
      <c r="F339" s="79">
        <v>379607.201</v>
      </c>
      <c r="G339" s="79">
        <v>89582.304000000004</v>
      </c>
      <c r="H339" s="79">
        <v>0</v>
      </c>
      <c r="I339" s="79">
        <v>166281.17300000001</v>
      </c>
      <c r="J339" s="79">
        <v>0</v>
      </c>
      <c r="K339" s="79">
        <v>32744.598000000002</v>
      </c>
      <c r="L339" s="79">
        <v>20262.492999999999</v>
      </c>
      <c r="M339" s="79">
        <v>0</v>
      </c>
      <c r="N339" s="79">
        <v>0</v>
      </c>
      <c r="O339" s="79">
        <v>0</v>
      </c>
      <c r="P339" s="79">
        <v>0</v>
      </c>
      <c r="Q339" s="79">
        <v>7430.2849999999999</v>
      </c>
      <c r="R339" s="79">
        <v>0</v>
      </c>
      <c r="S339" s="79">
        <v>0</v>
      </c>
    </row>
    <row r="340" spans="1:19">
      <c r="A340" s="79" t="s">
        <v>852</v>
      </c>
      <c r="B340" s="80">
        <v>1555350000000</v>
      </c>
      <c r="C340" s="79">
        <v>948313.42299999995</v>
      </c>
      <c r="D340" s="79" t="s">
        <v>951</v>
      </c>
      <c r="E340" s="79">
        <v>228236.78200000001</v>
      </c>
      <c r="F340" s="79">
        <v>379607.201</v>
      </c>
      <c r="G340" s="79">
        <v>90386.324999999997</v>
      </c>
      <c r="H340" s="79">
        <v>0</v>
      </c>
      <c r="I340" s="79">
        <v>188495.057</v>
      </c>
      <c r="J340" s="79">
        <v>0</v>
      </c>
      <c r="K340" s="79">
        <v>33703.279999999999</v>
      </c>
      <c r="L340" s="79">
        <v>20262.492999999999</v>
      </c>
      <c r="M340" s="79">
        <v>0</v>
      </c>
      <c r="N340" s="79">
        <v>0</v>
      </c>
      <c r="O340" s="79">
        <v>0</v>
      </c>
      <c r="P340" s="79">
        <v>0</v>
      </c>
      <c r="Q340" s="79">
        <v>7622.2860000000001</v>
      </c>
      <c r="R340" s="79">
        <v>0</v>
      </c>
      <c r="S340" s="79">
        <v>0</v>
      </c>
    </row>
    <row r="341" spans="1:19">
      <c r="A341" s="79" t="s">
        <v>853</v>
      </c>
      <c r="B341" s="80">
        <v>1619060000000</v>
      </c>
      <c r="C341" s="79">
        <v>944344.31099999999</v>
      </c>
      <c r="D341" s="79" t="s">
        <v>952</v>
      </c>
      <c r="E341" s="79">
        <v>228236.78200000001</v>
      </c>
      <c r="F341" s="79">
        <v>379607.201</v>
      </c>
      <c r="G341" s="79">
        <v>91281.101999999999</v>
      </c>
      <c r="H341" s="79">
        <v>0</v>
      </c>
      <c r="I341" s="79">
        <v>183509.03200000001</v>
      </c>
      <c r="J341" s="79">
        <v>0</v>
      </c>
      <c r="K341" s="79">
        <v>34008.606</v>
      </c>
      <c r="L341" s="79">
        <v>20262.492999999999</v>
      </c>
      <c r="M341" s="79">
        <v>0</v>
      </c>
      <c r="N341" s="79">
        <v>0</v>
      </c>
      <c r="O341" s="79">
        <v>0</v>
      </c>
      <c r="P341" s="79">
        <v>0</v>
      </c>
      <c r="Q341" s="79">
        <v>7439.0959999999995</v>
      </c>
      <c r="R341" s="79">
        <v>0</v>
      </c>
      <c r="S341" s="79">
        <v>0</v>
      </c>
    </row>
    <row r="342" spans="1:19">
      <c r="A342" s="79" t="s">
        <v>854</v>
      </c>
      <c r="B342" s="80">
        <v>1439780000000</v>
      </c>
      <c r="C342" s="79">
        <v>949930.45</v>
      </c>
      <c r="D342" s="79" t="s">
        <v>885</v>
      </c>
      <c r="E342" s="79">
        <v>228236.78200000001</v>
      </c>
      <c r="F342" s="79">
        <v>379607.201</v>
      </c>
      <c r="G342" s="79">
        <v>90357.191000000006</v>
      </c>
      <c r="H342" s="79">
        <v>0</v>
      </c>
      <c r="I342" s="79">
        <v>189903.12400000001</v>
      </c>
      <c r="J342" s="79">
        <v>0</v>
      </c>
      <c r="K342" s="79">
        <v>33999.904000000002</v>
      </c>
      <c r="L342" s="79">
        <v>20262.492999999999</v>
      </c>
      <c r="M342" s="79">
        <v>0</v>
      </c>
      <c r="N342" s="79">
        <v>0</v>
      </c>
      <c r="O342" s="79">
        <v>0</v>
      </c>
      <c r="P342" s="79">
        <v>0</v>
      </c>
      <c r="Q342" s="79">
        <v>7563.7550000000001</v>
      </c>
      <c r="R342" s="79">
        <v>0</v>
      </c>
      <c r="S342" s="79">
        <v>0</v>
      </c>
    </row>
    <row r="343" spans="1:19">
      <c r="A343" s="79" t="s">
        <v>855</v>
      </c>
      <c r="B343" s="80">
        <v>1356460000000</v>
      </c>
      <c r="C343" s="79">
        <v>885622.85199999996</v>
      </c>
      <c r="D343" s="79" t="s">
        <v>953</v>
      </c>
      <c r="E343" s="79">
        <v>228236.78200000001</v>
      </c>
      <c r="F343" s="79">
        <v>379607.201</v>
      </c>
      <c r="G343" s="79">
        <v>87865.274000000005</v>
      </c>
      <c r="H343" s="79">
        <v>0</v>
      </c>
      <c r="I343" s="79">
        <v>131568.715</v>
      </c>
      <c r="J343" s="79">
        <v>0</v>
      </c>
      <c r="K343" s="79">
        <v>30919.882000000001</v>
      </c>
      <c r="L343" s="79">
        <v>20262.492999999999</v>
      </c>
      <c r="M343" s="79">
        <v>0</v>
      </c>
      <c r="N343" s="79">
        <v>0</v>
      </c>
      <c r="O343" s="79">
        <v>0</v>
      </c>
      <c r="P343" s="79">
        <v>0</v>
      </c>
      <c r="Q343" s="79">
        <v>7162.5050000000001</v>
      </c>
      <c r="R343" s="79">
        <v>0</v>
      </c>
      <c r="S343" s="79">
        <v>0</v>
      </c>
    </row>
    <row r="344" spans="1:19">
      <c r="A344" s="79" t="s">
        <v>856</v>
      </c>
      <c r="B344" s="80">
        <v>1211760000000</v>
      </c>
      <c r="C344" s="79">
        <v>868266.18099999998</v>
      </c>
      <c r="D344" s="79" t="s">
        <v>942</v>
      </c>
      <c r="E344" s="79">
        <v>228236.78200000001</v>
      </c>
      <c r="F344" s="79">
        <v>379607.201</v>
      </c>
      <c r="G344" s="79">
        <v>85204.312999999995</v>
      </c>
      <c r="H344" s="79">
        <v>0</v>
      </c>
      <c r="I344" s="79">
        <v>116971.745</v>
      </c>
      <c r="J344" s="79">
        <v>0</v>
      </c>
      <c r="K344" s="79">
        <v>31116.545999999998</v>
      </c>
      <c r="L344" s="79">
        <v>20262.492999999999</v>
      </c>
      <c r="M344" s="79">
        <v>0</v>
      </c>
      <c r="N344" s="79">
        <v>0</v>
      </c>
      <c r="O344" s="79">
        <v>0</v>
      </c>
      <c r="P344" s="79">
        <v>0</v>
      </c>
      <c r="Q344" s="79">
        <v>6867.1009999999997</v>
      </c>
      <c r="R344" s="79">
        <v>0</v>
      </c>
      <c r="S344" s="79">
        <v>0</v>
      </c>
    </row>
    <row r="345" spans="1:19">
      <c r="A345" s="79" t="s">
        <v>857</v>
      </c>
      <c r="B345" s="80">
        <v>1194860000000</v>
      </c>
      <c r="C345" s="79">
        <v>742508.92200000002</v>
      </c>
      <c r="D345" s="79" t="s">
        <v>1020</v>
      </c>
      <c r="E345" s="79">
        <v>228236.78200000001</v>
      </c>
      <c r="F345" s="79">
        <v>379607.201</v>
      </c>
      <c r="G345" s="79">
        <v>83612.744999999995</v>
      </c>
      <c r="H345" s="79">
        <v>0</v>
      </c>
      <c r="I345" s="79">
        <v>0</v>
      </c>
      <c r="J345" s="79">
        <v>0</v>
      </c>
      <c r="K345" s="79">
        <v>22394.474999999999</v>
      </c>
      <c r="L345" s="79">
        <v>20262.492999999999</v>
      </c>
      <c r="M345" s="79">
        <v>0</v>
      </c>
      <c r="N345" s="79">
        <v>0</v>
      </c>
      <c r="O345" s="79">
        <v>0</v>
      </c>
      <c r="P345" s="79">
        <v>0</v>
      </c>
      <c r="Q345" s="79">
        <v>8395.2260000000006</v>
      </c>
      <c r="R345" s="79">
        <v>0</v>
      </c>
      <c r="S345" s="79">
        <v>0</v>
      </c>
    </row>
    <row r="346" spans="1:19">
      <c r="A346" s="79"/>
      <c r="B346" s="79"/>
      <c r="C346" s="79"/>
      <c r="D346" s="79"/>
      <c r="E346" s="79"/>
      <c r="F346" s="79"/>
      <c r="G346" s="79"/>
      <c r="H346" s="79"/>
      <c r="I346" s="79"/>
      <c r="J346" s="79"/>
      <c r="K346" s="79"/>
      <c r="L346" s="79"/>
      <c r="M346" s="79"/>
      <c r="N346" s="79"/>
      <c r="O346" s="79"/>
      <c r="P346" s="79"/>
      <c r="Q346" s="79"/>
      <c r="R346" s="79"/>
      <c r="S346" s="79"/>
    </row>
    <row r="347" spans="1:19">
      <c r="A347" s="79" t="s">
        <v>858</v>
      </c>
      <c r="B347" s="80">
        <v>16103300000000</v>
      </c>
      <c r="C347" s="79"/>
      <c r="D347" s="79"/>
      <c r="E347" s="79"/>
      <c r="F347" s="79"/>
      <c r="G347" s="79"/>
      <c r="H347" s="79"/>
      <c r="I347" s="79"/>
      <c r="J347" s="79">
        <v>0</v>
      </c>
      <c r="K347" s="79"/>
      <c r="L347" s="79"/>
      <c r="M347" s="79">
        <v>0</v>
      </c>
      <c r="N347" s="79">
        <v>0</v>
      </c>
      <c r="O347" s="79">
        <v>0</v>
      </c>
      <c r="P347" s="79">
        <v>0</v>
      </c>
      <c r="Q347" s="79"/>
      <c r="R347" s="79">
        <v>0</v>
      </c>
      <c r="S347" s="79">
        <v>0</v>
      </c>
    </row>
    <row r="348" spans="1:19">
      <c r="A348" s="79" t="s">
        <v>859</v>
      </c>
      <c r="B348" s="80">
        <v>1120110000000</v>
      </c>
      <c r="C348" s="79">
        <v>742508.92200000002</v>
      </c>
      <c r="D348" s="79"/>
      <c r="E348" s="79">
        <v>228236.78200000001</v>
      </c>
      <c r="F348" s="79">
        <v>379607.201</v>
      </c>
      <c r="G348" s="79">
        <v>83169.577000000005</v>
      </c>
      <c r="H348" s="79">
        <v>0</v>
      </c>
      <c r="I348" s="79">
        <v>0</v>
      </c>
      <c r="J348" s="79">
        <v>0</v>
      </c>
      <c r="K348" s="79">
        <v>22394.474999999999</v>
      </c>
      <c r="L348" s="79">
        <v>20262.492999999999</v>
      </c>
      <c r="M348" s="79">
        <v>0</v>
      </c>
      <c r="N348" s="79">
        <v>0</v>
      </c>
      <c r="O348" s="79">
        <v>0</v>
      </c>
      <c r="P348" s="79">
        <v>0</v>
      </c>
      <c r="Q348" s="79">
        <v>6565.9989999999998</v>
      </c>
      <c r="R348" s="79">
        <v>0</v>
      </c>
      <c r="S348" s="79">
        <v>0</v>
      </c>
    </row>
    <row r="349" spans="1:19">
      <c r="A349" s="79" t="s">
        <v>860</v>
      </c>
      <c r="B349" s="80">
        <v>1619060000000</v>
      </c>
      <c r="C349" s="79">
        <v>949930.45</v>
      </c>
      <c r="D349" s="79"/>
      <c r="E349" s="79">
        <v>228236.78200000001</v>
      </c>
      <c r="F349" s="79">
        <v>379607.201</v>
      </c>
      <c r="G349" s="79">
        <v>91281.101999999999</v>
      </c>
      <c r="H349" s="79">
        <v>0</v>
      </c>
      <c r="I349" s="79">
        <v>189903.12400000001</v>
      </c>
      <c r="J349" s="79">
        <v>0</v>
      </c>
      <c r="K349" s="79">
        <v>34008.606</v>
      </c>
      <c r="L349" s="79">
        <v>20262.492999999999</v>
      </c>
      <c r="M349" s="79">
        <v>0</v>
      </c>
      <c r="N349" s="79">
        <v>0</v>
      </c>
      <c r="O349" s="79">
        <v>0</v>
      </c>
      <c r="P349" s="79">
        <v>0</v>
      </c>
      <c r="Q349" s="79">
        <v>8395.2260000000006</v>
      </c>
      <c r="R349" s="79">
        <v>0</v>
      </c>
      <c r="S349" s="79">
        <v>0</v>
      </c>
    </row>
    <row r="350" spans="1:19">
      <c r="A350"/>
      <c r="B350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</row>
    <row r="351" spans="1:19">
      <c r="A351" s="78"/>
      <c r="B351" s="79" t="s">
        <v>889</v>
      </c>
      <c r="C351" s="79" t="s">
        <v>890</v>
      </c>
      <c r="D351" s="79" t="s">
        <v>452</v>
      </c>
      <c r="E351" s="79" t="s">
        <v>453</v>
      </c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</row>
    <row r="352" spans="1:19">
      <c r="A352" s="79" t="s">
        <v>891</v>
      </c>
      <c r="B352" s="79">
        <v>297893.17</v>
      </c>
      <c r="C352" s="79">
        <v>170489.97</v>
      </c>
      <c r="D352" s="79">
        <v>0</v>
      </c>
      <c r="E352" s="79">
        <v>468383.15</v>
      </c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</row>
    <row r="353" spans="1:19">
      <c r="A353" s="79" t="s">
        <v>892</v>
      </c>
      <c r="B353" s="79">
        <v>13.29</v>
      </c>
      <c r="C353" s="79">
        <v>7.6</v>
      </c>
      <c r="D353" s="79">
        <v>0</v>
      </c>
      <c r="E353" s="79">
        <v>20.89</v>
      </c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</row>
    <row r="354" spans="1:19">
      <c r="A354" s="79" t="s">
        <v>893</v>
      </c>
      <c r="B354" s="79">
        <v>13.29</v>
      </c>
      <c r="C354" s="79">
        <v>7.6</v>
      </c>
      <c r="D354" s="79">
        <v>0</v>
      </c>
      <c r="E354" s="79">
        <v>20.89</v>
      </c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</row>
    <row r="355" spans="1:19">
      <c r="A355" s="75"/>
      <c r="B355" s="77"/>
      <c r="C355" s="77"/>
      <c r="D355" s="77"/>
      <c r="E355" s="75"/>
      <c r="F355" s="77"/>
    </row>
    <row r="356" spans="1:19">
      <c r="A356" s="75"/>
      <c r="B356" s="77"/>
      <c r="C356" s="77"/>
      <c r="D356" s="77"/>
      <c r="E356" s="75"/>
      <c r="F356" s="77"/>
    </row>
    <row r="357" spans="1:19">
      <c r="A357" s="75"/>
      <c r="B357" s="77"/>
      <c r="C357" s="77"/>
      <c r="D357" s="77"/>
      <c r="E357" s="75"/>
      <c r="F357" s="77"/>
    </row>
    <row r="358" spans="1:19">
      <c r="A358" s="75"/>
      <c r="B358" s="77"/>
      <c r="C358" s="77"/>
      <c r="D358" s="77"/>
      <c r="E358" s="75"/>
      <c r="F358" s="77"/>
    </row>
    <row r="359" spans="1:19">
      <c r="A359" s="75"/>
      <c r="B359" s="77"/>
      <c r="C359" s="77"/>
      <c r="D359" s="77"/>
      <c r="E359" s="75"/>
      <c r="F359" s="77"/>
    </row>
    <row r="360" spans="1:19">
      <c r="A360" s="75"/>
      <c r="B360" s="77"/>
      <c r="C360" s="77"/>
      <c r="D360" s="77"/>
      <c r="E360" s="75"/>
      <c r="F360" s="77"/>
    </row>
    <row r="361" spans="1:19">
      <c r="A361" s="75"/>
      <c r="B361" s="77"/>
      <c r="C361" s="77"/>
      <c r="D361" s="77"/>
      <c r="E361" s="75"/>
      <c r="F361" s="77"/>
    </row>
    <row r="362" spans="1:19">
      <c r="A362" s="75"/>
      <c r="B362" s="77"/>
      <c r="C362" s="77"/>
      <c r="D362" s="77"/>
      <c r="E362" s="75"/>
      <c r="F362" s="77"/>
    </row>
    <row r="363" spans="1:19">
      <c r="A363" s="75"/>
      <c r="B363" s="77"/>
      <c r="C363" s="77"/>
      <c r="D363" s="77"/>
      <c r="E363" s="75"/>
      <c r="F363" s="77"/>
    </row>
    <row r="364" spans="1:19">
      <c r="A364" s="75"/>
      <c r="B364" s="75"/>
      <c r="C364" s="75"/>
      <c r="D364" s="75"/>
      <c r="E364" s="75"/>
      <c r="F364" s="75"/>
    </row>
    <row r="365" spans="1:19">
      <c r="A365" s="75"/>
      <c r="B365" s="77"/>
      <c r="C365" s="77"/>
      <c r="D365" s="77"/>
      <c r="E365" s="77"/>
      <c r="F365" s="77"/>
    </row>
    <row r="366" spans="1:19">
      <c r="A366" s="75"/>
      <c r="B366" s="77"/>
      <c r="C366" s="77"/>
      <c r="D366" s="77"/>
      <c r="E366" s="75"/>
      <c r="F366" s="77"/>
    </row>
    <row r="367" spans="1:19">
      <c r="A367" s="75"/>
      <c r="B367" s="77"/>
      <c r="C367" s="77"/>
      <c r="D367" s="77"/>
      <c r="E367" s="75"/>
      <c r="F367" s="77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11"/>
  <dimension ref="A1:S367"/>
  <sheetViews>
    <sheetView workbookViewId="0"/>
  </sheetViews>
  <sheetFormatPr defaultRowHeight="10.5"/>
  <cols>
    <col min="1" max="1" width="51.5" style="76" customWidth="1"/>
    <col min="2" max="2" width="31" style="76" customWidth="1"/>
    <col min="3" max="3" width="33.6640625" style="76" customWidth="1"/>
    <col min="4" max="4" width="38.6640625" style="76" customWidth="1"/>
    <col min="5" max="5" width="45.6640625" style="76" customWidth="1"/>
    <col min="6" max="6" width="50" style="76" customWidth="1"/>
    <col min="7" max="7" width="43.6640625" style="76" customWidth="1"/>
    <col min="8" max="8" width="38.33203125" style="76" customWidth="1"/>
    <col min="9" max="9" width="41.83203125" style="76" customWidth="1"/>
    <col min="10" max="10" width="45.83203125" style="76" customWidth="1"/>
    <col min="11" max="11" width="36.5" style="76" customWidth="1"/>
    <col min="12" max="12" width="45.33203125" style="76" customWidth="1"/>
    <col min="13" max="13" width="50.1640625" style="76" customWidth="1"/>
    <col min="14" max="15" width="44.83203125" style="76" customWidth="1"/>
    <col min="16" max="16" width="45.33203125" style="76" customWidth="1"/>
    <col min="17" max="17" width="45.1640625" style="76" customWidth="1"/>
    <col min="18" max="18" width="42.6640625" style="76" customWidth="1"/>
    <col min="19" max="19" width="48.1640625" style="76" customWidth="1"/>
    <col min="20" max="16384" width="9.33203125" style="76"/>
  </cols>
  <sheetData>
    <row r="1" spans="1:19">
      <c r="A1" s="78"/>
      <c r="B1" s="79" t="s">
        <v>489</v>
      </c>
      <c r="C1" s="79" t="s">
        <v>490</v>
      </c>
      <c r="D1" s="79" t="s">
        <v>491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79" t="s">
        <v>492</v>
      </c>
      <c r="B2" s="79">
        <v>41355.4</v>
      </c>
      <c r="C2" s="79">
        <v>1844.39</v>
      </c>
      <c r="D2" s="79">
        <v>1844.39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79" t="s">
        <v>493</v>
      </c>
      <c r="B3" s="79">
        <v>41355.4</v>
      </c>
      <c r="C3" s="79">
        <v>1844.39</v>
      </c>
      <c r="D3" s="79">
        <v>1844.39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79" t="s">
        <v>494</v>
      </c>
      <c r="B4" s="79">
        <v>88873.919999999998</v>
      </c>
      <c r="C4" s="79">
        <v>3963.65</v>
      </c>
      <c r="D4" s="79">
        <v>3963.65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79" t="s">
        <v>495</v>
      </c>
      <c r="B5" s="79">
        <v>88873.919999999998</v>
      </c>
      <c r="C5" s="79">
        <v>3963.65</v>
      </c>
      <c r="D5" s="79">
        <v>3963.65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78"/>
      <c r="B7" s="79" t="s">
        <v>496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79" t="s">
        <v>497</v>
      </c>
      <c r="B8" s="79">
        <v>22422.240000000002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79" t="s">
        <v>498</v>
      </c>
      <c r="B9" s="79">
        <v>22422.240000000002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79" t="s">
        <v>499</v>
      </c>
      <c r="B10" s="79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78"/>
      <c r="B12" s="79" t="s">
        <v>500</v>
      </c>
      <c r="C12" s="79" t="s">
        <v>501</v>
      </c>
      <c r="D12" s="79" t="s">
        <v>502</v>
      </c>
      <c r="E12" s="79" t="s">
        <v>503</v>
      </c>
      <c r="F12" s="79" t="s">
        <v>504</v>
      </c>
      <c r="G12" s="79" t="s">
        <v>505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79" t="s">
        <v>356</v>
      </c>
      <c r="B13" s="79">
        <v>0</v>
      </c>
      <c r="C13" s="79">
        <v>20739.490000000002</v>
      </c>
      <c r="D13" s="79">
        <v>0</v>
      </c>
      <c r="E13" s="79">
        <v>0</v>
      </c>
      <c r="F13" s="79">
        <v>0</v>
      </c>
      <c r="G13" s="79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79" t="s">
        <v>357</v>
      </c>
      <c r="B14" s="79">
        <v>2348.3200000000002</v>
      </c>
      <c r="C14" s="79">
        <v>0</v>
      </c>
      <c r="D14" s="79">
        <v>0</v>
      </c>
      <c r="E14" s="79">
        <v>0</v>
      </c>
      <c r="F14" s="79">
        <v>0</v>
      </c>
      <c r="G14" s="79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79" t="s">
        <v>365</v>
      </c>
      <c r="B15" s="79">
        <v>4029.97</v>
      </c>
      <c r="C15" s="79">
        <v>0</v>
      </c>
      <c r="D15" s="79">
        <v>0</v>
      </c>
      <c r="E15" s="79">
        <v>0</v>
      </c>
      <c r="F15" s="79">
        <v>0</v>
      </c>
      <c r="G15" s="79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79" t="s">
        <v>366</v>
      </c>
      <c r="B16" s="79">
        <v>0</v>
      </c>
      <c r="C16" s="79">
        <v>0</v>
      </c>
      <c r="D16" s="79">
        <v>0</v>
      </c>
      <c r="E16" s="79">
        <v>0</v>
      </c>
      <c r="F16" s="79">
        <v>0</v>
      </c>
      <c r="G16" s="79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79" t="s">
        <v>367</v>
      </c>
      <c r="B17" s="79">
        <v>7000.33</v>
      </c>
      <c r="C17" s="79">
        <v>2037.6</v>
      </c>
      <c r="D17" s="79">
        <v>0</v>
      </c>
      <c r="E17" s="79">
        <v>0</v>
      </c>
      <c r="F17" s="79">
        <v>0</v>
      </c>
      <c r="G17" s="79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79" t="s">
        <v>368</v>
      </c>
      <c r="B18" s="79">
        <v>0</v>
      </c>
      <c r="C18" s="79">
        <v>0</v>
      </c>
      <c r="D18" s="79">
        <v>0</v>
      </c>
      <c r="E18" s="79">
        <v>0</v>
      </c>
      <c r="F18" s="79">
        <v>0</v>
      </c>
      <c r="G18" s="79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79" t="s">
        <v>369</v>
      </c>
      <c r="B19" s="79">
        <v>2626.76</v>
      </c>
      <c r="C19" s="79">
        <v>0</v>
      </c>
      <c r="D19" s="79">
        <v>0</v>
      </c>
      <c r="E19" s="79">
        <v>0</v>
      </c>
      <c r="F19" s="79">
        <v>0</v>
      </c>
      <c r="G19" s="79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79" t="s">
        <v>370</v>
      </c>
      <c r="B20" s="79">
        <v>1128.0899999999999</v>
      </c>
      <c r="C20" s="79">
        <v>0</v>
      </c>
      <c r="D20" s="79">
        <v>0</v>
      </c>
      <c r="E20" s="79">
        <v>0</v>
      </c>
      <c r="F20" s="79">
        <v>0</v>
      </c>
      <c r="G20" s="79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79" t="s">
        <v>371</v>
      </c>
      <c r="B21" s="79">
        <v>480.02</v>
      </c>
      <c r="C21" s="79">
        <v>0</v>
      </c>
      <c r="D21" s="79">
        <v>0</v>
      </c>
      <c r="E21" s="79">
        <v>0</v>
      </c>
      <c r="F21" s="79">
        <v>0</v>
      </c>
      <c r="G21" s="79">
        <v>11291.71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79" t="s">
        <v>372</v>
      </c>
      <c r="B22" s="79">
        <v>9.98</v>
      </c>
      <c r="C22" s="79">
        <v>0</v>
      </c>
      <c r="D22" s="79">
        <v>0</v>
      </c>
      <c r="E22" s="79">
        <v>0</v>
      </c>
      <c r="F22" s="79">
        <v>0</v>
      </c>
      <c r="G22" s="79">
        <v>997.94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79" t="s">
        <v>351</v>
      </c>
      <c r="B23" s="79">
        <v>0</v>
      </c>
      <c r="C23" s="79">
        <v>0</v>
      </c>
      <c r="D23" s="79">
        <v>0</v>
      </c>
      <c r="E23" s="79">
        <v>0</v>
      </c>
      <c r="F23" s="79">
        <v>0</v>
      </c>
      <c r="G23" s="79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79" t="s">
        <v>373</v>
      </c>
      <c r="B24" s="79">
        <v>0</v>
      </c>
      <c r="C24" s="79">
        <v>765.02</v>
      </c>
      <c r="D24" s="79">
        <v>0</v>
      </c>
      <c r="E24" s="79">
        <v>0</v>
      </c>
      <c r="F24" s="79">
        <v>0</v>
      </c>
      <c r="G24" s="79">
        <v>4037.86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79" t="s">
        <v>374</v>
      </c>
      <c r="B25" s="79">
        <v>189.82</v>
      </c>
      <c r="C25" s="79">
        <v>0</v>
      </c>
      <c r="D25" s="79">
        <v>0</v>
      </c>
      <c r="E25" s="79">
        <v>0</v>
      </c>
      <c r="F25" s="79">
        <v>0</v>
      </c>
      <c r="G25" s="79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79" t="s">
        <v>375</v>
      </c>
      <c r="B26" s="79">
        <v>0</v>
      </c>
      <c r="C26" s="79">
        <v>0</v>
      </c>
      <c r="D26" s="79">
        <v>0</v>
      </c>
      <c r="E26" s="79">
        <v>0</v>
      </c>
      <c r="F26" s="79">
        <v>0</v>
      </c>
      <c r="G26" s="79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79"/>
      <c r="B27" s="79"/>
      <c r="C27" s="79"/>
      <c r="D27" s="79"/>
      <c r="E27" s="79"/>
      <c r="F27" s="79"/>
      <c r="G27" s="79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79" t="s">
        <v>376</v>
      </c>
      <c r="B28" s="79">
        <v>17813.29</v>
      </c>
      <c r="C28" s="79">
        <v>23542.11</v>
      </c>
      <c r="D28" s="79">
        <v>0</v>
      </c>
      <c r="E28" s="79">
        <v>0</v>
      </c>
      <c r="F28" s="79">
        <v>0</v>
      </c>
      <c r="G28" s="79">
        <v>16327.51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78"/>
      <c r="B30" s="79" t="s">
        <v>496</v>
      </c>
      <c r="C30" s="79" t="s">
        <v>43</v>
      </c>
      <c r="D30" s="79" t="s">
        <v>506</v>
      </c>
      <c r="E30" s="79" t="s">
        <v>507</v>
      </c>
      <c r="F30" s="79" t="s">
        <v>508</v>
      </c>
      <c r="G30" s="79" t="s">
        <v>509</v>
      </c>
      <c r="H30" s="79" t="s">
        <v>510</v>
      </c>
      <c r="I30" s="79" t="s">
        <v>511</v>
      </c>
      <c r="J30" s="79" t="s">
        <v>512</v>
      </c>
      <c r="K30"/>
      <c r="L30"/>
      <c r="M30"/>
      <c r="N30"/>
      <c r="O30"/>
      <c r="P30"/>
      <c r="Q30"/>
      <c r="R30"/>
      <c r="S30"/>
    </row>
    <row r="31" spans="1:19">
      <c r="A31" s="79" t="s">
        <v>513</v>
      </c>
      <c r="B31" s="79">
        <v>3739.35</v>
      </c>
      <c r="C31" s="79" t="s">
        <v>50</v>
      </c>
      <c r="D31" s="79">
        <v>9120.27</v>
      </c>
      <c r="E31" s="79">
        <v>1</v>
      </c>
      <c r="F31" s="79">
        <v>0</v>
      </c>
      <c r="G31" s="79">
        <v>0</v>
      </c>
      <c r="H31" s="79">
        <v>10.76</v>
      </c>
      <c r="I31" s="79">
        <v>37.17</v>
      </c>
      <c r="J31" s="79">
        <v>8.07</v>
      </c>
      <c r="K31"/>
      <c r="L31"/>
      <c r="M31"/>
      <c r="N31"/>
      <c r="O31"/>
      <c r="P31"/>
      <c r="Q31"/>
      <c r="R31"/>
      <c r="S31"/>
    </row>
    <row r="32" spans="1:19">
      <c r="A32" s="79" t="s">
        <v>514</v>
      </c>
      <c r="B32" s="79">
        <v>27.87</v>
      </c>
      <c r="C32" s="79" t="s">
        <v>50</v>
      </c>
      <c r="D32" s="79">
        <v>118.96</v>
      </c>
      <c r="E32" s="79">
        <v>4</v>
      </c>
      <c r="F32" s="79">
        <v>26.02</v>
      </c>
      <c r="G32" s="79">
        <v>0</v>
      </c>
      <c r="H32" s="79">
        <v>29.05</v>
      </c>
      <c r="I32" s="79">
        <v>13.93</v>
      </c>
      <c r="J32" s="79">
        <v>32.28</v>
      </c>
      <c r="K32"/>
      <c r="L32"/>
      <c r="M32"/>
      <c r="N32"/>
      <c r="O32"/>
      <c r="P32"/>
      <c r="Q32"/>
      <c r="R32"/>
      <c r="S32"/>
    </row>
    <row r="33" spans="1:19">
      <c r="A33" s="79" t="s">
        <v>515</v>
      </c>
      <c r="B33" s="79">
        <v>27.87</v>
      </c>
      <c r="C33" s="79" t="s">
        <v>50</v>
      </c>
      <c r="D33" s="79">
        <v>118.96</v>
      </c>
      <c r="E33" s="79">
        <v>1</v>
      </c>
      <c r="F33" s="79">
        <v>45.53</v>
      </c>
      <c r="G33" s="79">
        <v>0</v>
      </c>
      <c r="H33" s="79">
        <v>29.05</v>
      </c>
      <c r="I33" s="79">
        <v>13.93</v>
      </c>
      <c r="J33" s="79">
        <v>32.28</v>
      </c>
      <c r="K33"/>
      <c r="L33"/>
      <c r="M33"/>
      <c r="N33"/>
      <c r="O33"/>
      <c r="P33"/>
      <c r="Q33"/>
      <c r="R33"/>
      <c r="S33"/>
    </row>
    <row r="34" spans="1:19">
      <c r="A34" s="79" t="s">
        <v>516</v>
      </c>
      <c r="B34" s="79">
        <v>27.87</v>
      </c>
      <c r="C34" s="79" t="s">
        <v>50</v>
      </c>
      <c r="D34" s="79">
        <v>118.96</v>
      </c>
      <c r="E34" s="79">
        <v>4</v>
      </c>
      <c r="F34" s="79">
        <v>19.510000000000002</v>
      </c>
      <c r="G34" s="79">
        <v>0</v>
      </c>
      <c r="H34" s="79">
        <v>29.05</v>
      </c>
      <c r="I34" s="79">
        <v>13.93</v>
      </c>
      <c r="J34" s="79">
        <v>32.28</v>
      </c>
      <c r="K34"/>
      <c r="L34"/>
      <c r="M34"/>
      <c r="N34"/>
      <c r="O34"/>
      <c r="P34"/>
      <c r="Q34"/>
      <c r="R34"/>
      <c r="S34"/>
    </row>
    <row r="35" spans="1:19">
      <c r="A35" s="79" t="s">
        <v>517</v>
      </c>
      <c r="B35" s="79">
        <v>27.87</v>
      </c>
      <c r="C35" s="79" t="s">
        <v>50</v>
      </c>
      <c r="D35" s="79">
        <v>118.96</v>
      </c>
      <c r="E35" s="79">
        <v>1</v>
      </c>
      <c r="F35" s="79">
        <v>45.53</v>
      </c>
      <c r="G35" s="79">
        <v>0</v>
      </c>
      <c r="H35" s="79">
        <v>29.05</v>
      </c>
      <c r="I35" s="79">
        <v>13.93</v>
      </c>
      <c r="J35" s="79">
        <v>32.28</v>
      </c>
      <c r="K35"/>
      <c r="L35"/>
      <c r="M35"/>
      <c r="N35"/>
      <c r="O35"/>
      <c r="P35"/>
      <c r="Q35"/>
      <c r="R35"/>
      <c r="S35"/>
    </row>
    <row r="36" spans="1:19">
      <c r="A36" s="79" t="s">
        <v>518</v>
      </c>
      <c r="B36" s="79">
        <v>27.87</v>
      </c>
      <c r="C36" s="79" t="s">
        <v>50</v>
      </c>
      <c r="D36" s="79">
        <v>118.96</v>
      </c>
      <c r="E36" s="79">
        <v>4</v>
      </c>
      <c r="F36" s="79">
        <v>26.02</v>
      </c>
      <c r="G36" s="79">
        <v>0</v>
      </c>
      <c r="H36" s="79">
        <v>29.05</v>
      </c>
      <c r="I36" s="79">
        <v>13.93</v>
      </c>
      <c r="J36" s="79">
        <v>32.28</v>
      </c>
      <c r="K36"/>
      <c r="L36"/>
      <c r="M36"/>
      <c r="N36"/>
      <c r="O36"/>
      <c r="P36"/>
      <c r="Q36"/>
      <c r="R36"/>
      <c r="S36"/>
    </row>
    <row r="37" spans="1:19">
      <c r="A37" s="79" t="s">
        <v>519</v>
      </c>
      <c r="B37" s="79">
        <v>13.94</v>
      </c>
      <c r="C37" s="79" t="s">
        <v>50</v>
      </c>
      <c r="D37" s="79">
        <v>59.5</v>
      </c>
      <c r="E37" s="79">
        <v>4</v>
      </c>
      <c r="F37" s="79">
        <v>13.01</v>
      </c>
      <c r="G37" s="79">
        <v>2.96</v>
      </c>
      <c r="H37" s="79">
        <v>11.84</v>
      </c>
      <c r="I37" s="79">
        <v>13.95</v>
      </c>
      <c r="J37" s="79">
        <v>8.07</v>
      </c>
      <c r="K37"/>
      <c r="L37"/>
      <c r="M37"/>
      <c r="N37"/>
      <c r="O37"/>
      <c r="P37"/>
      <c r="Q37"/>
      <c r="R37"/>
      <c r="S37"/>
    </row>
    <row r="38" spans="1:19">
      <c r="A38" s="79" t="s">
        <v>520</v>
      </c>
      <c r="B38" s="79">
        <v>1474.81</v>
      </c>
      <c r="C38" s="79" t="s">
        <v>50</v>
      </c>
      <c r="D38" s="79">
        <v>6294.92</v>
      </c>
      <c r="E38" s="79">
        <v>1</v>
      </c>
      <c r="F38" s="79">
        <v>409.78</v>
      </c>
      <c r="G38" s="79">
        <v>62.63</v>
      </c>
      <c r="H38" s="79">
        <v>13.99</v>
      </c>
      <c r="I38" s="79">
        <v>18.59</v>
      </c>
      <c r="J38" s="79">
        <v>1.08</v>
      </c>
      <c r="K38"/>
      <c r="L38"/>
      <c r="M38"/>
      <c r="N38"/>
      <c r="O38"/>
      <c r="P38"/>
      <c r="Q38"/>
      <c r="R38"/>
      <c r="S38"/>
    </row>
    <row r="39" spans="1:19">
      <c r="A39" s="79" t="s">
        <v>521</v>
      </c>
      <c r="B39" s="79">
        <v>569.03</v>
      </c>
      <c r="C39" s="79" t="s">
        <v>50</v>
      </c>
      <c r="D39" s="79">
        <v>2428.79</v>
      </c>
      <c r="E39" s="79">
        <v>1</v>
      </c>
      <c r="F39" s="79">
        <v>91.07</v>
      </c>
      <c r="G39" s="79">
        <v>0</v>
      </c>
      <c r="H39" s="79">
        <v>10.76</v>
      </c>
      <c r="I39" s="79">
        <v>92.59</v>
      </c>
      <c r="J39" s="79">
        <v>0</v>
      </c>
      <c r="K39"/>
      <c r="L39"/>
      <c r="M39"/>
      <c r="N39"/>
      <c r="O39"/>
      <c r="P39"/>
      <c r="Q39"/>
      <c r="R39"/>
      <c r="S39"/>
    </row>
    <row r="40" spans="1:19">
      <c r="A40" s="79" t="s">
        <v>522</v>
      </c>
      <c r="B40" s="79">
        <v>1235.6099999999999</v>
      </c>
      <c r="C40" s="79" t="s">
        <v>50</v>
      </c>
      <c r="D40" s="79">
        <v>5273.95</v>
      </c>
      <c r="E40" s="79">
        <v>1</v>
      </c>
      <c r="F40" s="79">
        <v>110.58</v>
      </c>
      <c r="G40" s="79">
        <v>30.42</v>
      </c>
      <c r="H40" s="79">
        <v>10.76</v>
      </c>
      <c r="I40" s="79">
        <v>46.51</v>
      </c>
      <c r="J40" s="79">
        <v>8.07</v>
      </c>
      <c r="K40"/>
      <c r="L40"/>
      <c r="M40"/>
      <c r="N40"/>
      <c r="O40"/>
      <c r="P40"/>
      <c r="Q40"/>
      <c r="R40"/>
      <c r="S40"/>
    </row>
    <row r="41" spans="1:19">
      <c r="A41" s="79" t="s">
        <v>523</v>
      </c>
      <c r="B41" s="79">
        <v>55.74</v>
      </c>
      <c r="C41" s="79" t="s">
        <v>50</v>
      </c>
      <c r="D41" s="79">
        <v>237.91</v>
      </c>
      <c r="E41" s="79">
        <v>1</v>
      </c>
      <c r="F41" s="79">
        <v>65.05</v>
      </c>
      <c r="G41" s="79">
        <v>0</v>
      </c>
      <c r="H41" s="79">
        <v>23.67</v>
      </c>
      <c r="I41" s="79">
        <v>18.59</v>
      </c>
      <c r="J41" s="79">
        <v>53.8</v>
      </c>
      <c r="K41"/>
      <c r="L41"/>
      <c r="M41"/>
      <c r="N41"/>
      <c r="O41"/>
      <c r="P41"/>
      <c r="Q41"/>
      <c r="R41"/>
      <c r="S41"/>
    </row>
    <row r="42" spans="1:19">
      <c r="A42" s="79" t="s">
        <v>524</v>
      </c>
      <c r="B42" s="79">
        <v>55.74</v>
      </c>
      <c r="C42" s="79" t="s">
        <v>50</v>
      </c>
      <c r="D42" s="79">
        <v>237.91</v>
      </c>
      <c r="E42" s="79">
        <v>5</v>
      </c>
      <c r="F42" s="79">
        <v>26.02</v>
      </c>
      <c r="G42" s="79">
        <v>0</v>
      </c>
      <c r="H42" s="79">
        <v>23.67</v>
      </c>
      <c r="I42" s="79">
        <v>18.59</v>
      </c>
      <c r="J42" s="79">
        <v>53.8</v>
      </c>
      <c r="K42"/>
      <c r="L42"/>
      <c r="M42"/>
      <c r="N42"/>
      <c r="O42"/>
      <c r="P42"/>
      <c r="Q42"/>
      <c r="R42"/>
      <c r="S42"/>
    </row>
    <row r="43" spans="1:19">
      <c r="A43" s="79" t="s">
        <v>525</v>
      </c>
      <c r="B43" s="79">
        <v>55.74</v>
      </c>
      <c r="C43" s="79" t="s">
        <v>50</v>
      </c>
      <c r="D43" s="79">
        <v>237.91</v>
      </c>
      <c r="E43" s="79">
        <v>1</v>
      </c>
      <c r="F43" s="79">
        <v>39.03</v>
      </c>
      <c r="G43" s="79">
        <v>0</v>
      </c>
      <c r="H43" s="79">
        <v>23.67</v>
      </c>
      <c r="I43" s="79">
        <v>18.59</v>
      </c>
      <c r="J43" s="79">
        <v>53.8</v>
      </c>
      <c r="K43"/>
      <c r="L43"/>
      <c r="M43"/>
      <c r="N43"/>
      <c r="O43"/>
      <c r="P43"/>
      <c r="Q43"/>
      <c r="R43"/>
      <c r="S43"/>
    </row>
    <row r="44" spans="1:19">
      <c r="A44" s="79" t="s">
        <v>526</v>
      </c>
      <c r="B44" s="79">
        <v>222.97</v>
      </c>
      <c r="C44" s="79" t="s">
        <v>50</v>
      </c>
      <c r="D44" s="79">
        <v>951.7</v>
      </c>
      <c r="E44" s="79">
        <v>1</v>
      </c>
      <c r="F44" s="79">
        <v>0</v>
      </c>
      <c r="G44" s="79">
        <v>0</v>
      </c>
      <c r="H44" s="79">
        <v>23.67</v>
      </c>
      <c r="I44" s="79">
        <v>18.59</v>
      </c>
      <c r="J44" s="79">
        <v>53.8</v>
      </c>
      <c r="K44"/>
      <c r="L44"/>
      <c r="M44"/>
      <c r="N44"/>
      <c r="O44"/>
      <c r="P44"/>
      <c r="Q44"/>
      <c r="R44"/>
      <c r="S44"/>
    </row>
    <row r="45" spans="1:19">
      <c r="A45" s="79" t="s">
        <v>527</v>
      </c>
      <c r="B45" s="79">
        <v>20.9</v>
      </c>
      <c r="C45" s="79" t="s">
        <v>50</v>
      </c>
      <c r="D45" s="79">
        <v>89.21</v>
      </c>
      <c r="E45" s="79">
        <v>5</v>
      </c>
      <c r="F45" s="79">
        <v>19.510000000000002</v>
      </c>
      <c r="G45" s="79">
        <v>4.91</v>
      </c>
      <c r="H45" s="79">
        <v>8.61</v>
      </c>
      <c r="I45" s="79">
        <v>10.45</v>
      </c>
      <c r="J45" s="79">
        <v>10.76</v>
      </c>
      <c r="K45"/>
      <c r="L45"/>
      <c r="M45"/>
      <c r="N45"/>
      <c r="O45"/>
      <c r="P45"/>
      <c r="Q45"/>
      <c r="R45"/>
      <c r="S45"/>
    </row>
    <row r="46" spans="1:19">
      <c r="A46" s="79" t="s">
        <v>528</v>
      </c>
      <c r="B46" s="79">
        <v>27.87</v>
      </c>
      <c r="C46" s="79" t="s">
        <v>50</v>
      </c>
      <c r="D46" s="79">
        <v>118.96</v>
      </c>
      <c r="E46" s="79">
        <v>1</v>
      </c>
      <c r="F46" s="79">
        <v>45.53</v>
      </c>
      <c r="G46" s="79">
        <v>11.44</v>
      </c>
      <c r="H46" s="79">
        <v>8.61</v>
      </c>
      <c r="I46" s="79">
        <v>13.93</v>
      </c>
      <c r="J46" s="79">
        <v>10.76</v>
      </c>
      <c r="K46"/>
      <c r="L46"/>
      <c r="M46"/>
      <c r="N46"/>
      <c r="O46"/>
      <c r="P46"/>
      <c r="Q46"/>
      <c r="R46"/>
      <c r="S46"/>
    </row>
    <row r="47" spans="1:19">
      <c r="A47" s="79" t="s">
        <v>529</v>
      </c>
      <c r="B47" s="79">
        <v>20.9</v>
      </c>
      <c r="C47" s="79" t="s">
        <v>50</v>
      </c>
      <c r="D47" s="79">
        <v>89.21</v>
      </c>
      <c r="E47" s="79">
        <v>6</v>
      </c>
      <c r="F47" s="79">
        <v>19.510000000000002</v>
      </c>
      <c r="G47" s="79">
        <v>4.91</v>
      </c>
      <c r="H47" s="79">
        <v>8.61</v>
      </c>
      <c r="I47" s="79">
        <v>10.45</v>
      </c>
      <c r="J47" s="79">
        <v>10.76</v>
      </c>
      <c r="K47"/>
      <c r="L47"/>
      <c r="M47"/>
      <c r="N47"/>
      <c r="O47"/>
      <c r="P47"/>
      <c r="Q47"/>
      <c r="R47"/>
      <c r="S47"/>
    </row>
    <row r="48" spans="1:19">
      <c r="A48" s="79" t="s">
        <v>530</v>
      </c>
      <c r="B48" s="79">
        <v>617.96</v>
      </c>
      <c r="C48" s="79" t="s">
        <v>50</v>
      </c>
      <c r="D48" s="79">
        <v>2637.63</v>
      </c>
      <c r="E48" s="79">
        <v>1</v>
      </c>
      <c r="F48" s="79">
        <v>214.68</v>
      </c>
      <c r="G48" s="79">
        <v>25.03</v>
      </c>
      <c r="H48" s="79">
        <v>8.61</v>
      </c>
      <c r="I48" s="79">
        <v>46.51</v>
      </c>
      <c r="J48" s="79">
        <v>10.76</v>
      </c>
      <c r="K48"/>
      <c r="L48"/>
      <c r="M48"/>
      <c r="N48"/>
      <c r="O48"/>
      <c r="P48"/>
      <c r="Q48"/>
      <c r="R48"/>
      <c r="S48"/>
    </row>
    <row r="49" spans="1:19">
      <c r="A49" s="79" t="s">
        <v>531</v>
      </c>
      <c r="B49" s="79">
        <v>668.77</v>
      </c>
      <c r="C49" s="79" t="s">
        <v>50</v>
      </c>
      <c r="D49" s="79">
        <v>2854.51</v>
      </c>
      <c r="E49" s="79">
        <v>1</v>
      </c>
      <c r="F49" s="79">
        <v>0</v>
      </c>
      <c r="G49" s="79">
        <v>0</v>
      </c>
      <c r="H49" s="79">
        <v>10.76</v>
      </c>
      <c r="I49" s="79">
        <v>18.59</v>
      </c>
      <c r="J49" s="79">
        <v>10.76</v>
      </c>
      <c r="K49"/>
      <c r="L49"/>
      <c r="M49"/>
      <c r="N49"/>
      <c r="O49"/>
      <c r="P49"/>
      <c r="Q49"/>
      <c r="R49"/>
      <c r="S49"/>
    </row>
    <row r="50" spans="1:19">
      <c r="A50" s="79" t="s">
        <v>532</v>
      </c>
      <c r="B50" s="79">
        <v>569.03</v>
      </c>
      <c r="C50" s="79" t="s">
        <v>50</v>
      </c>
      <c r="D50" s="79">
        <v>2428.79</v>
      </c>
      <c r="E50" s="79">
        <v>1</v>
      </c>
      <c r="F50" s="79">
        <v>91.07</v>
      </c>
      <c r="G50" s="79">
        <v>0</v>
      </c>
      <c r="H50" s="79">
        <v>10.76</v>
      </c>
      <c r="I50" s="79">
        <v>92.59</v>
      </c>
      <c r="J50" s="79">
        <v>0</v>
      </c>
      <c r="K50"/>
      <c r="L50"/>
      <c r="M50"/>
      <c r="N50"/>
      <c r="O50"/>
      <c r="P50"/>
      <c r="Q50"/>
      <c r="R50"/>
      <c r="S50"/>
    </row>
    <row r="51" spans="1:19">
      <c r="A51" s="79" t="s">
        <v>533</v>
      </c>
      <c r="B51" s="79">
        <v>1012.64</v>
      </c>
      <c r="C51" s="79" t="s">
        <v>50</v>
      </c>
      <c r="D51" s="79">
        <v>4322.24</v>
      </c>
      <c r="E51" s="79">
        <v>1</v>
      </c>
      <c r="F51" s="79">
        <v>182.14</v>
      </c>
      <c r="G51" s="79">
        <v>35.76</v>
      </c>
      <c r="H51" s="79">
        <v>10.76</v>
      </c>
      <c r="I51" s="79">
        <v>18.59</v>
      </c>
      <c r="J51" s="79">
        <v>8.07</v>
      </c>
      <c r="K51"/>
      <c r="L51"/>
      <c r="M51"/>
      <c r="N51"/>
      <c r="O51"/>
      <c r="P51"/>
      <c r="Q51"/>
      <c r="R51"/>
      <c r="S51"/>
    </row>
    <row r="52" spans="1:19">
      <c r="A52" s="79" t="s">
        <v>534</v>
      </c>
      <c r="B52" s="79">
        <v>20.9</v>
      </c>
      <c r="C52" s="79" t="s">
        <v>50</v>
      </c>
      <c r="D52" s="79">
        <v>89.21</v>
      </c>
      <c r="E52" s="79">
        <v>10</v>
      </c>
      <c r="F52" s="79">
        <v>19.510000000000002</v>
      </c>
      <c r="G52" s="79">
        <v>4.91</v>
      </c>
      <c r="H52" s="79">
        <v>7.53</v>
      </c>
      <c r="I52" s="79">
        <v>13.93</v>
      </c>
      <c r="J52" s="79">
        <v>10.76</v>
      </c>
      <c r="K52"/>
      <c r="L52"/>
      <c r="M52"/>
      <c r="N52"/>
      <c r="O52"/>
      <c r="P52"/>
      <c r="Q52"/>
      <c r="R52"/>
      <c r="S52"/>
    </row>
    <row r="53" spans="1:19">
      <c r="A53" s="79" t="s">
        <v>535</v>
      </c>
      <c r="B53" s="79">
        <v>34.840000000000003</v>
      </c>
      <c r="C53" s="79" t="s">
        <v>50</v>
      </c>
      <c r="D53" s="79">
        <v>148.71</v>
      </c>
      <c r="E53" s="79">
        <v>1</v>
      </c>
      <c r="F53" s="79">
        <v>52.04</v>
      </c>
      <c r="G53" s="79">
        <v>13.08</v>
      </c>
      <c r="H53" s="79">
        <v>7.53</v>
      </c>
      <c r="I53" s="79">
        <v>23.2</v>
      </c>
      <c r="J53" s="79">
        <v>10.76</v>
      </c>
      <c r="K53"/>
      <c r="L53"/>
      <c r="M53"/>
      <c r="N53"/>
      <c r="O53"/>
      <c r="P53"/>
      <c r="Q53"/>
      <c r="R53"/>
      <c r="S53"/>
    </row>
    <row r="54" spans="1:19">
      <c r="A54" s="79" t="s">
        <v>536</v>
      </c>
      <c r="B54" s="79">
        <v>20.21</v>
      </c>
      <c r="C54" s="79" t="s">
        <v>50</v>
      </c>
      <c r="D54" s="79">
        <v>86.26</v>
      </c>
      <c r="E54" s="79">
        <v>10</v>
      </c>
      <c r="F54" s="79">
        <v>18.87</v>
      </c>
      <c r="G54" s="79">
        <v>4.74</v>
      </c>
      <c r="H54" s="79">
        <v>7.53</v>
      </c>
      <c r="I54" s="79">
        <v>13.48</v>
      </c>
      <c r="J54" s="79">
        <v>10.76</v>
      </c>
      <c r="K54"/>
      <c r="L54"/>
      <c r="M54"/>
      <c r="N54"/>
      <c r="O54"/>
      <c r="P54"/>
      <c r="Q54"/>
      <c r="R54"/>
      <c r="S54"/>
    </row>
    <row r="55" spans="1:19">
      <c r="A55" s="79" t="s">
        <v>537</v>
      </c>
      <c r="B55" s="79">
        <v>34.840000000000003</v>
      </c>
      <c r="C55" s="79" t="s">
        <v>50</v>
      </c>
      <c r="D55" s="79">
        <v>148.71</v>
      </c>
      <c r="E55" s="79">
        <v>1</v>
      </c>
      <c r="F55" s="79">
        <v>52.04</v>
      </c>
      <c r="G55" s="79">
        <v>13.08</v>
      </c>
      <c r="H55" s="79">
        <v>7.53</v>
      </c>
      <c r="I55" s="79">
        <v>23.2</v>
      </c>
      <c r="J55" s="79">
        <v>10.76</v>
      </c>
      <c r="K55"/>
      <c r="L55"/>
      <c r="M55"/>
      <c r="N55"/>
      <c r="O55"/>
      <c r="P55"/>
      <c r="Q55"/>
      <c r="R55"/>
      <c r="S55"/>
    </row>
    <row r="56" spans="1:19">
      <c r="A56" s="79" t="s">
        <v>538</v>
      </c>
      <c r="B56" s="79">
        <v>20.9</v>
      </c>
      <c r="C56" s="79" t="s">
        <v>50</v>
      </c>
      <c r="D56" s="79">
        <v>89.21</v>
      </c>
      <c r="E56" s="79">
        <v>10</v>
      </c>
      <c r="F56" s="79">
        <v>19.510000000000002</v>
      </c>
      <c r="G56" s="79">
        <v>4.91</v>
      </c>
      <c r="H56" s="79">
        <v>7.53</v>
      </c>
      <c r="I56" s="79">
        <v>13.93</v>
      </c>
      <c r="J56" s="79">
        <v>10.76</v>
      </c>
      <c r="K56"/>
      <c r="L56"/>
      <c r="M56"/>
      <c r="N56"/>
      <c r="O56"/>
      <c r="P56"/>
      <c r="Q56"/>
      <c r="R56"/>
      <c r="S56"/>
    </row>
    <row r="57" spans="1:19">
      <c r="A57" s="79" t="s">
        <v>539</v>
      </c>
      <c r="B57" s="79">
        <v>487.74</v>
      </c>
      <c r="C57" s="79" t="s">
        <v>50</v>
      </c>
      <c r="D57" s="79">
        <v>2081.8200000000002</v>
      </c>
      <c r="E57" s="79">
        <v>1</v>
      </c>
      <c r="F57" s="79">
        <v>0</v>
      </c>
      <c r="G57" s="79">
        <v>0</v>
      </c>
      <c r="H57" s="79">
        <v>9.68</v>
      </c>
      <c r="I57" s="79">
        <v>4.6399999999999997</v>
      </c>
      <c r="J57" s="79">
        <v>16.149999999999999</v>
      </c>
      <c r="K57"/>
      <c r="L57"/>
      <c r="M57"/>
      <c r="N57"/>
      <c r="O57"/>
      <c r="P57"/>
      <c r="Q57"/>
      <c r="R57"/>
      <c r="S57"/>
    </row>
    <row r="58" spans="1:19">
      <c r="A58" s="79" t="s">
        <v>540</v>
      </c>
      <c r="B58" s="79">
        <v>27.87</v>
      </c>
      <c r="C58" s="79" t="s">
        <v>50</v>
      </c>
      <c r="D58" s="79">
        <v>118.96</v>
      </c>
      <c r="E58" s="79">
        <v>1</v>
      </c>
      <c r="F58" s="79">
        <v>45.53</v>
      </c>
      <c r="G58" s="79">
        <v>11.44</v>
      </c>
      <c r="H58" s="79">
        <v>7.53</v>
      </c>
      <c r="I58" s="79">
        <v>18.59</v>
      </c>
      <c r="J58" s="79">
        <v>10.76</v>
      </c>
      <c r="K58"/>
      <c r="L58"/>
      <c r="M58"/>
      <c r="N58"/>
      <c r="O58"/>
      <c r="P58"/>
      <c r="Q58"/>
      <c r="R58"/>
      <c r="S58"/>
    </row>
    <row r="59" spans="1:19">
      <c r="A59" s="79" t="s">
        <v>541</v>
      </c>
      <c r="B59" s="79">
        <v>20.21</v>
      </c>
      <c r="C59" s="79" t="s">
        <v>50</v>
      </c>
      <c r="D59" s="79">
        <v>86.26</v>
      </c>
      <c r="E59" s="79">
        <v>10</v>
      </c>
      <c r="F59" s="79">
        <v>18.87</v>
      </c>
      <c r="G59" s="79">
        <v>4.74</v>
      </c>
      <c r="H59" s="79">
        <v>7.53</v>
      </c>
      <c r="I59" s="79">
        <v>13.48</v>
      </c>
      <c r="J59" s="79">
        <v>10.76</v>
      </c>
      <c r="K59"/>
      <c r="L59"/>
      <c r="M59"/>
      <c r="N59"/>
      <c r="O59"/>
      <c r="P59"/>
      <c r="Q59"/>
      <c r="R59"/>
      <c r="S59"/>
    </row>
    <row r="60" spans="1:19">
      <c r="A60" s="79" t="s">
        <v>542</v>
      </c>
      <c r="B60" s="79">
        <v>27.87</v>
      </c>
      <c r="C60" s="79" t="s">
        <v>50</v>
      </c>
      <c r="D60" s="79">
        <v>118.96</v>
      </c>
      <c r="E60" s="79">
        <v>1</v>
      </c>
      <c r="F60" s="79">
        <v>45.53</v>
      </c>
      <c r="G60" s="79">
        <v>11.44</v>
      </c>
      <c r="H60" s="79">
        <v>7.53</v>
      </c>
      <c r="I60" s="79">
        <v>18.59</v>
      </c>
      <c r="J60" s="79">
        <v>10.76</v>
      </c>
      <c r="K60"/>
      <c r="L60"/>
      <c r="M60"/>
      <c r="N60"/>
      <c r="O60"/>
      <c r="P60"/>
      <c r="Q60"/>
      <c r="R60"/>
      <c r="S60"/>
    </row>
    <row r="61" spans="1:19">
      <c r="A61" s="79" t="s">
        <v>543</v>
      </c>
      <c r="B61" s="79">
        <v>905.8</v>
      </c>
      <c r="C61" s="79" t="s">
        <v>50</v>
      </c>
      <c r="D61" s="79">
        <v>3866.25</v>
      </c>
      <c r="E61" s="79">
        <v>1</v>
      </c>
      <c r="F61" s="79">
        <v>0</v>
      </c>
      <c r="G61" s="79">
        <v>0</v>
      </c>
      <c r="H61" s="79">
        <v>10.76</v>
      </c>
      <c r="I61" s="79">
        <v>18.59</v>
      </c>
      <c r="J61" s="79">
        <v>8.07</v>
      </c>
      <c r="K61"/>
      <c r="L61"/>
      <c r="M61"/>
      <c r="N61"/>
      <c r="O61"/>
      <c r="P61"/>
      <c r="Q61"/>
      <c r="R61"/>
      <c r="S61"/>
    </row>
    <row r="62" spans="1:19">
      <c r="A62" s="79" t="s">
        <v>544</v>
      </c>
      <c r="B62" s="79">
        <v>264.77</v>
      </c>
      <c r="C62" s="79" t="s">
        <v>50</v>
      </c>
      <c r="D62" s="79">
        <v>1129.43</v>
      </c>
      <c r="E62" s="79">
        <v>1</v>
      </c>
      <c r="F62" s="79">
        <v>0</v>
      </c>
      <c r="G62" s="79">
        <v>0</v>
      </c>
      <c r="H62" s="79">
        <v>15.06</v>
      </c>
      <c r="I62" s="79">
        <v>3.72</v>
      </c>
      <c r="J62" s="79">
        <v>32.28</v>
      </c>
      <c r="K62"/>
      <c r="L62"/>
      <c r="M62"/>
      <c r="N62"/>
      <c r="O62"/>
      <c r="P62"/>
      <c r="Q62"/>
      <c r="R62"/>
      <c r="S62"/>
    </row>
    <row r="63" spans="1:19">
      <c r="A63" s="79" t="s">
        <v>545</v>
      </c>
      <c r="B63" s="79">
        <v>566.71</v>
      </c>
      <c r="C63" s="79" t="s">
        <v>50</v>
      </c>
      <c r="D63" s="79">
        <v>2418.88</v>
      </c>
      <c r="E63" s="79">
        <v>1</v>
      </c>
      <c r="F63" s="79">
        <v>45.53</v>
      </c>
      <c r="G63" s="79">
        <v>0</v>
      </c>
      <c r="H63" s="79">
        <v>10.76</v>
      </c>
      <c r="I63" s="79">
        <v>92.59</v>
      </c>
      <c r="J63" s="79">
        <v>0</v>
      </c>
      <c r="K63"/>
      <c r="L63"/>
      <c r="M63"/>
      <c r="N63"/>
      <c r="O63"/>
      <c r="P63"/>
      <c r="Q63"/>
      <c r="R63"/>
      <c r="S63"/>
    </row>
    <row r="64" spans="1:19">
      <c r="A64" s="79" t="s">
        <v>546</v>
      </c>
      <c r="B64" s="79">
        <v>566.71</v>
      </c>
      <c r="C64" s="79" t="s">
        <v>50</v>
      </c>
      <c r="D64" s="79">
        <v>2418.88</v>
      </c>
      <c r="E64" s="79">
        <v>1</v>
      </c>
      <c r="F64" s="79">
        <v>45.53</v>
      </c>
      <c r="G64" s="79">
        <v>0</v>
      </c>
      <c r="H64" s="79">
        <v>10.76</v>
      </c>
      <c r="I64" s="79">
        <v>92.59</v>
      </c>
      <c r="J64" s="79">
        <v>0</v>
      </c>
      <c r="K64"/>
      <c r="L64"/>
      <c r="M64"/>
      <c r="N64"/>
      <c r="O64"/>
      <c r="P64"/>
      <c r="Q64"/>
      <c r="R64"/>
      <c r="S64"/>
    </row>
    <row r="65" spans="1:19">
      <c r="A65" s="79" t="s">
        <v>547</v>
      </c>
      <c r="B65" s="79">
        <v>20.9</v>
      </c>
      <c r="C65" s="79" t="s">
        <v>50</v>
      </c>
      <c r="D65" s="79">
        <v>89.21</v>
      </c>
      <c r="E65" s="79">
        <v>10</v>
      </c>
      <c r="F65" s="79">
        <v>19.510000000000002</v>
      </c>
      <c r="G65" s="79">
        <v>4.91</v>
      </c>
      <c r="H65" s="79">
        <v>7.53</v>
      </c>
      <c r="I65" s="79">
        <v>13.93</v>
      </c>
      <c r="J65" s="79">
        <v>10.76</v>
      </c>
      <c r="K65"/>
      <c r="L65"/>
      <c r="M65"/>
      <c r="N65"/>
      <c r="O65"/>
      <c r="P65"/>
      <c r="Q65"/>
      <c r="R65"/>
      <c r="S65"/>
    </row>
    <row r="66" spans="1:19">
      <c r="A66" s="79" t="s">
        <v>548</v>
      </c>
      <c r="B66" s="79">
        <v>34.840000000000003</v>
      </c>
      <c r="C66" s="79" t="s">
        <v>50</v>
      </c>
      <c r="D66" s="79">
        <v>148.71</v>
      </c>
      <c r="E66" s="79">
        <v>1</v>
      </c>
      <c r="F66" s="79">
        <v>52.04</v>
      </c>
      <c r="G66" s="79">
        <v>13.08</v>
      </c>
      <c r="H66" s="79">
        <v>7.53</v>
      </c>
      <c r="I66" s="79">
        <v>23.2</v>
      </c>
      <c r="J66" s="79">
        <v>10.76</v>
      </c>
      <c r="K66"/>
      <c r="L66"/>
      <c r="M66"/>
      <c r="N66"/>
      <c r="O66"/>
      <c r="P66"/>
      <c r="Q66"/>
      <c r="R66"/>
      <c r="S66"/>
    </row>
    <row r="67" spans="1:19">
      <c r="A67" s="79" t="s">
        <v>549</v>
      </c>
      <c r="B67" s="79">
        <v>20.21</v>
      </c>
      <c r="C67" s="79" t="s">
        <v>50</v>
      </c>
      <c r="D67" s="79">
        <v>86.26</v>
      </c>
      <c r="E67" s="79">
        <v>10</v>
      </c>
      <c r="F67" s="79">
        <v>18.87</v>
      </c>
      <c r="G67" s="79">
        <v>4.74</v>
      </c>
      <c r="H67" s="79">
        <v>7.53</v>
      </c>
      <c r="I67" s="79">
        <v>13.48</v>
      </c>
      <c r="J67" s="79">
        <v>10.76</v>
      </c>
      <c r="K67"/>
      <c r="L67"/>
      <c r="M67"/>
      <c r="N67"/>
      <c r="O67"/>
      <c r="P67"/>
      <c r="Q67"/>
      <c r="R67"/>
      <c r="S67"/>
    </row>
    <row r="68" spans="1:19">
      <c r="A68" s="79" t="s">
        <v>550</v>
      </c>
      <c r="B68" s="79">
        <v>34.840000000000003</v>
      </c>
      <c r="C68" s="79" t="s">
        <v>50</v>
      </c>
      <c r="D68" s="79">
        <v>148.71</v>
      </c>
      <c r="E68" s="79">
        <v>1</v>
      </c>
      <c r="F68" s="79">
        <v>52.04</v>
      </c>
      <c r="G68" s="79">
        <v>13.08</v>
      </c>
      <c r="H68" s="79">
        <v>7.53</v>
      </c>
      <c r="I68" s="79">
        <v>23.2</v>
      </c>
      <c r="J68" s="79">
        <v>10.76</v>
      </c>
      <c r="K68"/>
      <c r="L68"/>
      <c r="M68"/>
      <c r="N68"/>
      <c r="O68"/>
      <c r="P68"/>
      <c r="Q68"/>
      <c r="R68"/>
      <c r="S68"/>
    </row>
    <row r="69" spans="1:19">
      <c r="A69" s="79" t="s">
        <v>551</v>
      </c>
      <c r="B69" s="79">
        <v>20.9</v>
      </c>
      <c r="C69" s="79" t="s">
        <v>50</v>
      </c>
      <c r="D69" s="79">
        <v>89.21</v>
      </c>
      <c r="E69" s="79">
        <v>10</v>
      </c>
      <c r="F69" s="79">
        <v>19.510000000000002</v>
      </c>
      <c r="G69" s="79">
        <v>4.91</v>
      </c>
      <c r="H69" s="79">
        <v>7.53</v>
      </c>
      <c r="I69" s="79">
        <v>13.93</v>
      </c>
      <c r="J69" s="79">
        <v>10.76</v>
      </c>
      <c r="K69"/>
      <c r="L69"/>
      <c r="M69"/>
      <c r="N69"/>
      <c r="O69"/>
      <c r="P69"/>
      <c r="Q69"/>
      <c r="R69"/>
      <c r="S69"/>
    </row>
    <row r="70" spans="1:19">
      <c r="A70" s="79" t="s">
        <v>552</v>
      </c>
      <c r="B70" s="79">
        <v>487.74</v>
      </c>
      <c r="C70" s="79" t="s">
        <v>50</v>
      </c>
      <c r="D70" s="79">
        <v>2081.8200000000002</v>
      </c>
      <c r="E70" s="79">
        <v>1</v>
      </c>
      <c r="F70" s="79">
        <v>0</v>
      </c>
      <c r="G70" s="79">
        <v>0</v>
      </c>
      <c r="H70" s="79">
        <v>4.3</v>
      </c>
      <c r="I70" s="79">
        <v>18.59</v>
      </c>
      <c r="J70" s="79">
        <v>53.8</v>
      </c>
      <c r="K70"/>
      <c r="L70"/>
      <c r="M70"/>
      <c r="N70"/>
      <c r="O70"/>
      <c r="P70"/>
      <c r="Q70"/>
      <c r="R70"/>
      <c r="S70"/>
    </row>
    <row r="71" spans="1:19">
      <c r="A71" s="79" t="s">
        <v>553</v>
      </c>
      <c r="B71" s="79">
        <v>27.87</v>
      </c>
      <c r="C71" s="79" t="s">
        <v>50</v>
      </c>
      <c r="D71" s="79">
        <v>118.96</v>
      </c>
      <c r="E71" s="79">
        <v>1</v>
      </c>
      <c r="F71" s="79">
        <v>45.53</v>
      </c>
      <c r="G71" s="79">
        <v>11.44</v>
      </c>
      <c r="H71" s="79">
        <v>7.53</v>
      </c>
      <c r="I71" s="79">
        <v>18.59</v>
      </c>
      <c r="J71" s="79">
        <v>10.76</v>
      </c>
      <c r="K71"/>
      <c r="L71"/>
      <c r="M71"/>
      <c r="N71"/>
      <c r="O71"/>
      <c r="P71"/>
      <c r="Q71"/>
      <c r="R71"/>
      <c r="S71"/>
    </row>
    <row r="72" spans="1:19">
      <c r="A72" s="79" t="s">
        <v>554</v>
      </c>
      <c r="B72" s="79">
        <v>20.21</v>
      </c>
      <c r="C72" s="79" t="s">
        <v>50</v>
      </c>
      <c r="D72" s="79">
        <v>86.26</v>
      </c>
      <c r="E72" s="79">
        <v>10</v>
      </c>
      <c r="F72" s="79">
        <v>18.87</v>
      </c>
      <c r="G72" s="79">
        <v>4.74</v>
      </c>
      <c r="H72" s="79">
        <v>7.53</v>
      </c>
      <c r="I72" s="79">
        <v>13.48</v>
      </c>
      <c r="J72" s="79">
        <v>10.76</v>
      </c>
      <c r="K72"/>
      <c r="L72"/>
      <c r="M72"/>
      <c r="N72"/>
      <c r="O72"/>
      <c r="P72"/>
      <c r="Q72"/>
      <c r="R72"/>
      <c r="S72"/>
    </row>
    <row r="73" spans="1:19">
      <c r="A73" s="79" t="s">
        <v>555</v>
      </c>
      <c r="B73" s="79">
        <v>27.87</v>
      </c>
      <c r="C73" s="79" t="s">
        <v>50</v>
      </c>
      <c r="D73" s="79">
        <v>118.96</v>
      </c>
      <c r="E73" s="79">
        <v>1</v>
      </c>
      <c r="F73" s="79">
        <v>45.53</v>
      </c>
      <c r="G73" s="79">
        <v>11.44</v>
      </c>
      <c r="H73" s="79">
        <v>7.53</v>
      </c>
      <c r="I73" s="79">
        <v>18.59</v>
      </c>
      <c r="J73" s="79">
        <v>10.76</v>
      </c>
      <c r="K73"/>
      <c r="L73"/>
      <c r="M73"/>
      <c r="N73"/>
      <c r="O73"/>
      <c r="P73"/>
      <c r="Q73"/>
      <c r="R73"/>
      <c r="S73"/>
    </row>
    <row r="74" spans="1:19">
      <c r="A74" s="79" t="s">
        <v>556</v>
      </c>
      <c r="B74" s="79">
        <v>905.8</v>
      </c>
      <c r="C74" s="79" t="s">
        <v>50</v>
      </c>
      <c r="D74" s="79">
        <v>3866.22</v>
      </c>
      <c r="E74" s="79">
        <v>1</v>
      </c>
      <c r="F74" s="79">
        <v>0</v>
      </c>
      <c r="G74" s="79">
        <v>0</v>
      </c>
      <c r="H74" s="79">
        <v>10.76</v>
      </c>
      <c r="I74" s="79">
        <v>18.59</v>
      </c>
      <c r="J74" s="79">
        <v>8.07</v>
      </c>
      <c r="K74"/>
      <c r="L74"/>
      <c r="M74"/>
      <c r="N74"/>
      <c r="O74"/>
      <c r="P74"/>
      <c r="Q74"/>
      <c r="R74"/>
      <c r="S74"/>
    </row>
    <row r="75" spans="1:19">
      <c r="A75" s="79" t="s">
        <v>557</v>
      </c>
      <c r="B75" s="79">
        <v>264.77</v>
      </c>
      <c r="C75" s="79" t="s">
        <v>50</v>
      </c>
      <c r="D75" s="79">
        <v>1129.43</v>
      </c>
      <c r="E75" s="79">
        <v>1</v>
      </c>
      <c r="F75" s="79">
        <v>0</v>
      </c>
      <c r="G75" s="79">
        <v>0</v>
      </c>
      <c r="H75" s="79">
        <v>15.06</v>
      </c>
      <c r="I75" s="79">
        <v>3.72</v>
      </c>
      <c r="J75" s="79">
        <v>32.28</v>
      </c>
      <c r="K75"/>
      <c r="L75"/>
      <c r="M75"/>
      <c r="N75"/>
      <c r="O75"/>
      <c r="P75"/>
      <c r="Q75"/>
      <c r="R75"/>
      <c r="S75"/>
    </row>
    <row r="76" spans="1:19">
      <c r="A76" s="79" t="s">
        <v>558</v>
      </c>
      <c r="B76" s="79">
        <v>566.71</v>
      </c>
      <c r="C76" s="79" t="s">
        <v>50</v>
      </c>
      <c r="D76" s="79">
        <v>2418.88</v>
      </c>
      <c r="E76" s="79">
        <v>1</v>
      </c>
      <c r="F76" s="79">
        <v>45.53</v>
      </c>
      <c r="G76" s="79">
        <v>0</v>
      </c>
      <c r="H76" s="79">
        <v>10.76</v>
      </c>
      <c r="I76" s="79">
        <v>92.59</v>
      </c>
      <c r="J76" s="79">
        <v>0</v>
      </c>
      <c r="K76"/>
      <c r="L76"/>
      <c r="M76"/>
      <c r="N76"/>
      <c r="O76"/>
      <c r="P76"/>
      <c r="Q76"/>
      <c r="R76"/>
      <c r="S76"/>
    </row>
    <row r="77" spans="1:19">
      <c r="A77" s="79" t="s">
        <v>559</v>
      </c>
      <c r="B77" s="79">
        <v>566.71</v>
      </c>
      <c r="C77" s="79" t="s">
        <v>50</v>
      </c>
      <c r="D77" s="79">
        <v>2418.88</v>
      </c>
      <c r="E77" s="79">
        <v>1</v>
      </c>
      <c r="F77" s="79">
        <v>45.53</v>
      </c>
      <c r="G77" s="79">
        <v>0</v>
      </c>
      <c r="H77" s="79">
        <v>10.76</v>
      </c>
      <c r="I77" s="79">
        <v>92.59</v>
      </c>
      <c r="J77" s="79">
        <v>0</v>
      </c>
      <c r="K77"/>
      <c r="L77"/>
      <c r="M77"/>
      <c r="N77"/>
      <c r="O77"/>
      <c r="P77"/>
      <c r="Q77"/>
      <c r="R77"/>
      <c r="S77"/>
    </row>
    <row r="78" spans="1:19">
      <c r="A78" s="79" t="s">
        <v>560</v>
      </c>
      <c r="B78" s="79">
        <v>696.77</v>
      </c>
      <c r="C78" s="79" t="s">
        <v>50</v>
      </c>
      <c r="D78" s="79">
        <v>2974.04</v>
      </c>
      <c r="E78" s="79">
        <v>1</v>
      </c>
      <c r="F78" s="79">
        <v>227.67</v>
      </c>
      <c r="G78" s="79">
        <v>35.76</v>
      </c>
      <c r="H78" s="79">
        <v>9.68</v>
      </c>
      <c r="I78" s="79">
        <v>1.39</v>
      </c>
      <c r="J78" s="79">
        <v>2.69</v>
      </c>
      <c r="K78"/>
      <c r="L78"/>
      <c r="M78"/>
      <c r="N78"/>
      <c r="O78"/>
      <c r="P78"/>
      <c r="Q78"/>
      <c r="R78"/>
      <c r="S78"/>
    </row>
    <row r="79" spans="1:19">
      <c r="A79" s="79" t="s">
        <v>561</v>
      </c>
      <c r="B79" s="79">
        <v>1040.51</v>
      </c>
      <c r="C79" s="79" t="s">
        <v>50</v>
      </c>
      <c r="D79" s="79">
        <v>4441.2299999999996</v>
      </c>
      <c r="E79" s="79">
        <v>1</v>
      </c>
      <c r="F79" s="79">
        <v>104.08</v>
      </c>
      <c r="G79" s="79">
        <v>0</v>
      </c>
      <c r="H79" s="79">
        <v>10.76</v>
      </c>
      <c r="I79" s="79">
        <v>18.59</v>
      </c>
      <c r="J79" s="79">
        <v>8.07</v>
      </c>
      <c r="K79"/>
      <c r="L79"/>
      <c r="M79"/>
      <c r="N79"/>
      <c r="O79"/>
      <c r="P79"/>
      <c r="Q79"/>
      <c r="R79"/>
      <c r="S79"/>
    </row>
    <row r="80" spans="1:19">
      <c r="A80" s="79" t="s">
        <v>562</v>
      </c>
      <c r="B80" s="79">
        <v>929.03</v>
      </c>
      <c r="C80" s="79" t="s">
        <v>50</v>
      </c>
      <c r="D80" s="79">
        <v>3965.37</v>
      </c>
      <c r="E80" s="79">
        <v>1</v>
      </c>
      <c r="F80" s="79">
        <v>260.2</v>
      </c>
      <c r="G80" s="79">
        <v>0</v>
      </c>
      <c r="H80" s="79">
        <v>12.91</v>
      </c>
      <c r="I80" s="79">
        <v>18.59</v>
      </c>
      <c r="J80" s="79">
        <v>538.25170000000003</v>
      </c>
      <c r="K80"/>
      <c r="L80"/>
      <c r="M80"/>
      <c r="N80"/>
      <c r="O80"/>
      <c r="P80"/>
      <c r="Q80"/>
      <c r="R80"/>
      <c r="S80"/>
    </row>
    <row r="81" spans="1:19">
      <c r="A81" s="79" t="s">
        <v>563</v>
      </c>
      <c r="B81" s="79">
        <v>69.7</v>
      </c>
      <c r="C81" s="79" t="s">
        <v>50</v>
      </c>
      <c r="D81" s="79">
        <v>297.5</v>
      </c>
      <c r="E81" s="79">
        <v>1</v>
      </c>
      <c r="F81" s="79">
        <v>71.56</v>
      </c>
      <c r="G81" s="79">
        <v>17.98</v>
      </c>
      <c r="H81" s="79">
        <v>11.84</v>
      </c>
      <c r="I81" s="79">
        <v>18.59</v>
      </c>
      <c r="J81" s="79">
        <v>8.07</v>
      </c>
      <c r="K81"/>
      <c r="L81"/>
      <c r="M81"/>
      <c r="N81"/>
      <c r="O81"/>
      <c r="P81"/>
      <c r="Q81"/>
      <c r="R81"/>
      <c r="S81"/>
    </row>
    <row r="82" spans="1:19">
      <c r="A82" s="79" t="s">
        <v>564</v>
      </c>
      <c r="B82" s="79">
        <v>69.680000000000007</v>
      </c>
      <c r="C82" s="79" t="s">
        <v>50</v>
      </c>
      <c r="D82" s="79">
        <v>297.41000000000003</v>
      </c>
      <c r="E82" s="79">
        <v>5</v>
      </c>
      <c r="F82" s="79">
        <v>32.520000000000003</v>
      </c>
      <c r="G82" s="79">
        <v>8.17</v>
      </c>
      <c r="H82" s="79">
        <v>11.84</v>
      </c>
      <c r="I82" s="79">
        <v>18.59</v>
      </c>
      <c r="J82" s="79">
        <v>8.07</v>
      </c>
      <c r="K82"/>
      <c r="L82"/>
      <c r="M82"/>
      <c r="N82"/>
      <c r="O82"/>
      <c r="P82"/>
      <c r="Q82"/>
      <c r="R82"/>
      <c r="S82"/>
    </row>
    <row r="83" spans="1:19">
      <c r="A83" s="79" t="s">
        <v>565</v>
      </c>
      <c r="B83" s="79">
        <v>69.680000000000007</v>
      </c>
      <c r="C83" s="79" t="s">
        <v>50</v>
      </c>
      <c r="D83" s="79">
        <v>297.41000000000003</v>
      </c>
      <c r="E83" s="79">
        <v>1</v>
      </c>
      <c r="F83" s="79">
        <v>71.55</v>
      </c>
      <c r="G83" s="79">
        <v>17.98</v>
      </c>
      <c r="H83" s="79">
        <v>11.84</v>
      </c>
      <c r="I83" s="79">
        <v>18.59</v>
      </c>
      <c r="J83" s="79">
        <v>8.07</v>
      </c>
      <c r="K83"/>
      <c r="L83"/>
      <c r="M83"/>
      <c r="N83"/>
      <c r="O83"/>
      <c r="P83"/>
      <c r="Q83"/>
      <c r="R83"/>
      <c r="S83"/>
    </row>
    <row r="84" spans="1:19">
      <c r="A84" s="79" t="s">
        <v>566</v>
      </c>
      <c r="B84" s="79">
        <v>13.94</v>
      </c>
      <c r="C84" s="79" t="s">
        <v>50</v>
      </c>
      <c r="D84" s="79">
        <v>59.5</v>
      </c>
      <c r="E84" s="79">
        <v>6</v>
      </c>
      <c r="F84" s="79">
        <v>13.01</v>
      </c>
      <c r="G84" s="79">
        <v>2.96</v>
      </c>
      <c r="H84" s="79">
        <v>11.84</v>
      </c>
      <c r="I84" s="79">
        <v>13.95</v>
      </c>
      <c r="J84" s="79">
        <v>8.07</v>
      </c>
      <c r="K84"/>
      <c r="L84"/>
      <c r="M84"/>
      <c r="N84"/>
      <c r="O84"/>
      <c r="P84"/>
      <c r="Q84"/>
      <c r="R84"/>
      <c r="S84"/>
    </row>
    <row r="85" spans="1:19">
      <c r="A85" s="79" t="s">
        <v>567</v>
      </c>
      <c r="B85" s="79">
        <v>501.68</v>
      </c>
      <c r="C85" s="79" t="s">
        <v>50</v>
      </c>
      <c r="D85" s="79">
        <v>2141.3200000000002</v>
      </c>
      <c r="E85" s="79">
        <v>1</v>
      </c>
      <c r="F85" s="79">
        <v>78.06</v>
      </c>
      <c r="G85" s="79">
        <v>0</v>
      </c>
      <c r="H85" s="79">
        <v>10.76</v>
      </c>
      <c r="I85" s="79">
        <v>92.59</v>
      </c>
      <c r="J85" s="79">
        <v>328.44540000000001</v>
      </c>
      <c r="K85"/>
      <c r="L85"/>
      <c r="M85"/>
      <c r="N85"/>
      <c r="O85"/>
      <c r="P85"/>
      <c r="Q85"/>
      <c r="R85"/>
      <c r="S85"/>
    </row>
    <row r="86" spans="1:19">
      <c r="A86" s="79" t="s">
        <v>453</v>
      </c>
      <c r="B86" s="79">
        <v>22422.240000000002</v>
      </c>
      <c r="C86" s="79"/>
      <c r="D86" s="79">
        <v>88862.77</v>
      </c>
      <c r="E86" s="79"/>
      <c r="F86" s="79">
        <v>5184.43</v>
      </c>
      <c r="G86" s="79">
        <v>845.42</v>
      </c>
      <c r="H86" s="79">
        <v>11.31</v>
      </c>
      <c r="I86" s="79">
        <v>14.17</v>
      </c>
      <c r="J86" s="79">
        <v>39.179699999999997</v>
      </c>
      <c r="K86"/>
      <c r="L86"/>
      <c r="M86"/>
      <c r="N86"/>
      <c r="O86"/>
      <c r="P86"/>
      <c r="Q86"/>
      <c r="R86"/>
      <c r="S86"/>
    </row>
    <row r="87" spans="1:19">
      <c r="A87" s="79" t="s">
        <v>568</v>
      </c>
      <c r="B87" s="79">
        <v>22422.240000000002</v>
      </c>
      <c r="C87" s="79"/>
      <c r="D87" s="79">
        <v>88862.77</v>
      </c>
      <c r="E87" s="79"/>
      <c r="F87" s="79">
        <v>5184.43</v>
      </c>
      <c r="G87" s="79">
        <v>845.42</v>
      </c>
      <c r="H87" s="79">
        <v>11.31</v>
      </c>
      <c r="I87" s="79">
        <v>14.17</v>
      </c>
      <c r="J87" s="79">
        <v>39.179699999999997</v>
      </c>
      <c r="K87"/>
      <c r="L87"/>
      <c r="M87"/>
      <c r="N87"/>
      <c r="O87"/>
      <c r="P87"/>
      <c r="Q87"/>
      <c r="R87"/>
      <c r="S87"/>
    </row>
    <row r="88" spans="1:19">
      <c r="A88" s="79" t="s">
        <v>569</v>
      </c>
      <c r="B88" s="79">
        <v>0</v>
      </c>
      <c r="C88" s="79"/>
      <c r="D88" s="79">
        <v>0</v>
      </c>
      <c r="E88" s="79"/>
      <c r="F88" s="79">
        <v>0</v>
      </c>
      <c r="G88" s="79">
        <v>0</v>
      </c>
      <c r="H88" s="79"/>
      <c r="I88" s="79"/>
      <c r="J88" s="79"/>
      <c r="K88"/>
      <c r="L88"/>
      <c r="M88"/>
      <c r="N88"/>
      <c r="O88"/>
      <c r="P88"/>
      <c r="Q88"/>
      <c r="R88"/>
      <c r="S88"/>
    </row>
    <row r="89" spans="1:19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</row>
    <row r="90" spans="1:19">
      <c r="A90" s="78"/>
      <c r="B90" s="79" t="s">
        <v>336</v>
      </c>
      <c r="C90" s="79" t="s">
        <v>570</v>
      </c>
      <c r="D90" s="79" t="s">
        <v>571</v>
      </c>
      <c r="E90" s="79" t="s">
        <v>572</v>
      </c>
      <c r="F90" s="79" t="s">
        <v>573</v>
      </c>
      <c r="G90" s="79" t="s">
        <v>574</v>
      </c>
      <c r="H90" s="79" t="s">
        <v>575</v>
      </c>
      <c r="I90" s="79" t="s">
        <v>576</v>
      </c>
      <c r="J90"/>
      <c r="K90"/>
      <c r="L90"/>
      <c r="M90"/>
      <c r="N90"/>
      <c r="O90"/>
      <c r="P90"/>
      <c r="Q90"/>
      <c r="R90"/>
      <c r="S90"/>
    </row>
    <row r="91" spans="1:19">
      <c r="A91" s="79" t="s">
        <v>577</v>
      </c>
      <c r="B91" s="79" t="s">
        <v>578</v>
      </c>
      <c r="C91" s="79">
        <v>0.3</v>
      </c>
      <c r="D91" s="79">
        <v>4.4020000000000001</v>
      </c>
      <c r="E91" s="79">
        <v>12.9</v>
      </c>
      <c r="F91" s="79">
        <v>170.98</v>
      </c>
      <c r="G91" s="79">
        <v>0</v>
      </c>
      <c r="H91" s="79">
        <v>90</v>
      </c>
      <c r="I91" s="79" t="s">
        <v>579</v>
      </c>
      <c r="J91"/>
      <c r="K91"/>
      <c r="L91"/>
      <c r="M91"/>
      <c r="N91"/>
      <c r="O91"/>
      <c r="P91"/>
      <c r="Q91"/>
      <c r="R91"/>
      <c r="S91"/>
    </row>
    <row r="92" spans="1:19">
      <c r="A92" s="79" t="s">
        <v>580</v>
      </c>
      <c r="B92" s="79" t="s">
        <v>578</v>
      </c>
      <c r="C92" s="79">
        <v>0.3</v>
      </c>
      <c r="D92" s="79">
        <v>4.4020000000000001</v>
      </c>
      <c r="E92" s="79">
        <v>12.9</v>
      </c>
      <c r="F92" s="79">
        <v>130.1</v>
      </c>
      <c r="G92" s="79">
        <v>90</v>
      </c>
      <c r="H92" s="79">
        <v>90</v>
      </c>
      <c r="I92" s="79" t="s">
        <v>581</v>
      </c>
      <c r="J92"/>
      <c r="K92"/>
      <c r="L92"/>
      <c r="M92"/>
      <c r="N92"/>
      <c r="O92"/>
      <c r="P92"/>
      <c r="Q92"/>
      <c r="R92"/>
      <c r="S92"/>
    </row>
    <row r="93" spans="1:19">
      <c r="A93" s="79" t="s">
        <v>582</v>
      </c>
      <c r="B93" s="79" t="s">
        <v>578</v>
      </c>
      <c r="C93" s="79">
        <v>0.3</v>
      </c>
      <c r="D93" s="79">
        <v>4.4020000000000001</v>
      </c>
      <c r="E93" s="79">
        <v>12.9</v>
      </c>
      <c r="F93" s="79">
        <v>170.98</v>
      </c>
      <c r="G93" s="79">
        <v>180</v>
      </c>
      <c r="H93" s="79">
        <v>90</v>
      </c>
      <c r="I93" s="79" t="s">
        <v>583</v>
      </c>
      <c r="J93"/>
      <c r="K93"/>
      <c r="L93"/>
      <c r="M93"/>
      <c r="N93"/>
      <c r="O93"/>
      <c r="P93"/>
      <c r="Q93"/>
      <c r="R93"/>
      <c r="S93"/>
    </row>
    <row r="94" spans="1:19">
      <c r="A94" s="79" t="s">
        <v>584</v>
      </c>
      <c r="B94" s="79" t="s">
        <v>578</v>
      </c>
      <c r="C94" s="79">
        <v>0.3</v>
      </c>
      <c r="D94" s="79">
        <v>4.4020000000000001</v>
      </c>
      <c r="E94" s="79">
        <v>12.9</v>
      </c>
      <c r="F94" s="79">
        <v>130.1</v>
      </c>
      <c r="G94" s="79">
        <v>270</v>
      </c>
      <c r="H94" s="79">
        <v>90</v>
      </c>
      <c r="I94" s="79" t="s">
        <v>585</v>
      </c>
      <c r="J94"/>
      <c r="K94"/>
      <c r="L94"/>
      <c r="M94"/>
      <c r="N94"/>
      <c r="O94"/>
      <c r="P94"/>
      <c r="Q94"/>
      <c r="R94"/>
      <c r="S94"/>
    </row>
    <row r="95" spans="1:19">
      <c r="A95" s="79" t="s">
        <v>586</v>
      </c>
      <c r="B95" s="79" t="s">
        <v>578</v>
      </c>
      <c r="C95" s="79">
        <v>0.3</v>
      </c>
      <c r="D95" s="79">
        <v>3.12</v>
      </c>
      <c r="E95" s="79">
        <v>12.9</v>
      </c>
      <c r="F95" s="79">
        <v>3739.35</v>
      </c>
      <c r="G95" s="79">
        <v>0</v>
      </c>
      <c r="H95" s="79">
        <v>180</v>
      </c>
      <c r="I95" s="79"/>
      <c r="J95"/>
      <c r="K95"/>
      <c r="L95"/>
      <c r="M95"/>
      <c r="N95"/>
      <c r="O95"/>
      <c r="P95"/>
      <c r="Q95"/>
      <c r="R95"/>
      <c r="S95"/>
    </row>
    <row r="96" spans="1:19">
      <c r="A96" s="79" t="s">
        <v>587</v>
      </c>
      <c r="B96" s="79" t="s">
        <v>588</v>
      </c>
      <c r="C96" s="79">
        <v>0.08</v>
      </c>
      <c r="D96" s="79">
        <v>0.51200000000000001</v>
      </c>
      <c r="E96" s="79">
        <v>0.55000000000000004</v>
      </c>
      <c r="F96" s="79">
        <v>104.08</v>
      </c>
      <c r="G96" s="79">
        <v>180</v>
      </c>
      <c r="H96" s="79">
        <v>90</v>
      </c>
      <c r="I96" s="79" t="s">
        <v>583</v>
      </c>
      <c r="J96"/>
      <c r="K96"/>
      <c r="L96"/>
      <c r="M96"/>
      <c r="N96"/>
      <c r="O96"/>
      <c r="P96"/>
      <c r="Q96"/>
      <c r="R96"/>
      <c r="S96"/>
    </row>
    <row r="97" spans="1:19">
      <c r="A97" s="79" t="s">
        <v>589</v>
      </c>
      <c r="B97" s="79" t="s">
        <v>588</v>
      </c>
      <c r="C97" s="79">
        <v>0.08</v>
      </c>
      <c r="D97" s="79">
        <v>0.51200000000000001</v>
      </c>
      <c r="E97" s="79">
        <v>0.55000000000000004</v>
      </c>
      <c r="F97" s="79">
        <v>19.510000000000002</v>
      </c>
      <c r="G97" s="79">
        <v>90</v>
      </c>
      <c r="H97" s="79">
        <v>90</v>
      </c>
      <c r="I97" s="79" t="s">
        <v>581</v>
      </c>
      <c r="J97"/>
      <c r="K97"/>
      <c r="L97"/>
      <c r="M97"/>
      <c r="N97"/>
      <c r="O97"/>
      <c r="P97"/>
      <c r="Q97"/>
      <c r="R97"/>
      <c r="S97"/>
    </row>
    <row r="98" spans="1:19">
      <c r="A98" s="79" t="s">
        <v>590</v>
      </c>
      <c r="B98" s="79" t="s">
        <v>588</v>
      </c>
      <c r="C98" s="79">
        <v>0.08</v>
      </c>
      <c r="D98" s="79">
        <v>0.51200000000000001</v>
      </c>
      <c r="E98" s="79">
        <v>0.55000000000000004</v>
      </c>
      <c r="F98" s="79">
        <v>26.02</v>
      </c>
      <c r="G98" s="79">
        <v>180</v>
      </c>
      <c r="H98" s="79">
        <v>90</v>
      </c>
      <c r="I98" s="79" t="s">
        <v>583</v>
      </c>
      <c r="J98"/>
      <c r="K98"/>
      <c r="L98"/>
      <c r="M98"/>
      <c r="N98"/>
      <c r="O98"/>
      <c r="P98"/>
      <c r="Q98"/>
      <c r="R98"/>
      <c r="S98"/>
    </row>
    <row r="99" spans="1:19">
      <c r="A99" s="79" t="s">
        <v>591</v>
      </c>
      <c r="B99" s="79" t="s">
        <v>588</v>
      </c>
      <c r="C99" s="79">
        <v>0.08</v>
      </c>
      <c r="D99" s="79">
        <v>0.51200000000000001</v>
      </c>
      <c r="E99" s="79">
        <v>0.55000000000000004</v>
      </c>
      <c r="F99" s="79">
        <v>78.06</v>
      </c>
      <c r="G99" s="79">
        <v>90</v>
      </c>
      <c r="H99" s="79">
        <v>90</v>
      </c>
      <c r="I99" s="79" t="s">
        <v>581</v>
      </c>
      <c r="J99"/>
      <c r="K99"/>
      <c r="L99"/>
      <c r="M99"/>
      <c r="N99"/>
      <c r="O99"/>
      <c r="P99"/>
      <c r="Q99"/>
      <c r="R99"/>
      <c r="S99"/>
    </row>
    <row r="100" spans="1:19">
      <c r="A100" s="79" t="s">
        <v>592</v>
      </c>
      <c r="B100" s="79" t="s">
        <v>588</v>
      </c>
      <c r="C100" s="79">
        <v>0.08</v>
      </c>
      <c r="D100" s="79">
        <v>0.51200000000000001</v>
      </c>
      <c r="E100" s="79">
        <v>0.55000000000000004</v>
      </c>
      <c r="F100" s="79">
        <v>26.02</v>
      </c>
      <c r="G100" s="79">
        <v>0</v>
      </c>
      <c r="H100" s="79">
        <v>90</v>
      </c>
      <c r="I100" s="79" t="s">
        <v>579</v>
      </c>
      <c r="J100"/>
      <c r="K100"/>
      <c r="L100"/>
      <c r="M100"/>
      <c r="N100"/>
      <c r="O100"/>
      <c r="P100"/>
      <c r="Q100"/>
      <c r="R100"/>
      <c r="S100"/>
    </row>
    <row r="101" spans="1:19">
      <c r="A101" s="79" t="s">
        <v>593</v>
      </c>
      <c r="B101" s="79" t="s">
        <v>588</v>
      </c>
      <c r="C101" s="79">
        <v>0.08</v>
      </c>
      <c r="D101" s="79">
        <v>0.51200000000000001</v>
      </c>
      <c r="E101" s="79">
        <v>0.55000000000000004</v>
      </c>
      <c r="F101" s="79">
        <v>19.510000000000002</v>
      </c>
      <c r="G101" s="79">
        <v>90</v>
      </c>
      <c r="H101" s="79">
        <v>90</v>
      </c>
      <c r="I101" s="79" t="s">
        <v>581</v>
      </c>
      <c r="J101"/>
      <c r="K101"/>
      <c r="L101"/>
      <c r="M101"/>
      <c r="N101"/>
      <c r="O101"/>
      <c r="P101"/>
      <c r="Q101"/>
      <c r="R101"/>
      <c r="S101"/>
    </row>
    <row r="102" spans="1:19">
      <c r="A102" s="79" t="s">
        <v>594</v>
      </c>
      <c r="B102" s="79" t="s">
        <v>588</v>
      </c>
      <c r="C102" s="79">
        <v>0.08</v>
      </c>
      <c r="D102" s="79">
        <v>0.51200000000000001</v>
      </c>
      <c r="E102" s="79">
        <v>0.55000000000000004</v>
      </c>
      <c r="F102" s="79">
        <v>104.08</v>
      </c>
      <c r="G102" s="79">
        <v>0</v>
      </c>
      <c r="H102" s="79">
        <v>90</v>
      </c>
      <c r="I102" s="79" t="s">
        <v>579</v>
      </c>
      <c r="J102"/>
      <c r="K102"/>
      <c r="L102"/>
      <c r="M102"/>
      <c r="N102"/>
      <c r="O102"/>
      <c r="P102"/>
      <c r="Q102"/>
      <c r="R102"/>
      <c r="S102"/>
    </row>
    <row r="103" spans="1:19">
      <c r="A103" s="79" t="s">
        <v>595</v>
      </c>
      <c r="B103" s="79" t="s">
        <v>588</v>
      </c>
      <c r="C103" s="79">
        <v>0.08</v>
      </c>
      <c r="D103" s="79">
        <v>0.51200000000000001</v>
      </c>
      <c r="E103" s="79">
        <v>0.55000000000000004</v>
      </c>
      <c r="F103" s="79">
        <v>52.04</v>
      </c>
      <c r="G103" s="79">
        <v>180</v>
      </c>
      <c r="H103" s="79">
        <v>90</v>
      </c>
      <c r="I103" s="79" t="s">
        <v>583</v>
      </c>
      <c r="J103"/>
      <c r="K103"/>
      <c r="L103"/>
      <c r="M103"/>
      <c r="N103"/>
      <c r="O103"/>
      <c r="P103"/>
      <c r="Q103"/>
      <c r="R103"/>
      <c r="S103"/>
    </row>
    <row r="104" spans="1:19">
      <c r="A104" s="79" t="s">
        <v>596</v>
      </c>
      <c r="B104" s="79" t="s">
        <v>588</v>
      </c>
      <c r="C104" s="79">
        <v>0.08</v>
      </c>
      <c r="D104" s="79">
        <v>0.51200000000000001</v>
      </c>
      <c r="E104" s="79">
        <v>0.55000000000000004</v>
      </c>
      <c r="F104" s="79">
        <v>123.59</v>
      </c>
      <c r="G104" s="79">
        <v>0</v>
      </c>
      <c r="H104" s="79">
        <v>90</v>
      </c>
      <c r="I104" s="79" t="s">
        <v>579</v>
      </c>
      <c r="J104"/>
      <c r="K104"/>
      <c r="L104"/>
      <c r="M104"/>
      <c r="N104"/>
      <c r="O104"/>
      <c r="P104"/>
      <c r="Q104"/>
      <c r="R104"/>
      <c r="S104"/>
    </row>
    <row r="105" spans="1:19">
      <c r="A105" s="79" t="s">
        <v>597</v>
      </c>
      <c r="B105" s="79" t="s">
        <v>588</v>
      </c>
      <c r="C105" s="79">
        <v>0.08</v>
      </c>
      <c r="D105" s="79">
        <v>0.51200000000000001</v>
      </c>
      <c r="E105" s="79">
        <v>0.55000000000000004</v>
      </c>
      <c r="F105" s="79">
        <v>227.67</v>
      </c>
      <c r="G105" s="79">
        <v>270</v>
      </c>
      <c r="H105" s="79">
        <v>90</v>
      </c>
      <c r="I105" s="79" t="s">
        <v>585</v>
      </c>
      <c r="J105"/>
      <c r="K105"/>
      <c r="L105"/>
      <c r="M105"/>
      <c r="N105"/>
      <c r="O105"/>
      <c r="P105"/>
      <c r="Q105"/>
      <c r="R105"/>
      <c r="S105"/>
    </row>
    <row r="106" spans="1:19">
      <c r="A106" s="79" t="s">
        <v>598</v>
      </c>
      <c r="B106" s="79" t="s">
        <v>588</v>
      </c>
      <c r="C106" s="79">
        <v>0.08</v>
      </c>
      <c r="D106" s="79">
        <v>0.51200000000000001</v>
      </c>
      <c r="E106" s="79">
        <v>0.55000000000000004</v>
      </c>
      <c r="F106" s="79">
        <v>26.02</v>
      </c>
      <c r="G106" s="79">
        <v>180</v>
      </c>
      <c r="H106" s="79">
        <v>90</v>
      </c>
      <c r="I106" s="79" t="s">
        <v>583</v>
      </c>
      <c r="J106"/>
      <c r="K106"/>
      <c r="L106"/>
      <c r="M106"/>
      <c r="N106"/>
      <c r="O106"/>
      <c r="P106"/>
      <c r="Q106"/>
      <c r="R106"/>
      <c r="S106"/>
    </row>
    <row r="107" spans="1:19">
      <c r="A107" s="79" t="s">
        <v>599</v>
      </c>
      <c r="B107" s="79" t="s">
        <v>588</v>
      </c>
      <c r="C107" s="79">
        <v>0.08</v>
      </c>
      <c r="D107" s="79">
        <v>0.51200000000000001</v>
      </c>
      <c r="E107" s="79">
        <v>0.55000000000000004</v>
      </c>
      <c r="F107" s="79">
        <v>32.5</v>
      </c>
      <c r="G107" s="79">
        <v>180</v>
      </c>
      <c r="H107" s="79">
        <v>90</v>
      </c>
      <c r="I107" s="79" t="s">
        <v>583</v>
      </c>
      <c r="J107"/>
      <c r="K107"/>
      <c r="L107"/>
      <c r="M107"/>
      <c r="N107"/>
      <c r="O107"/>
      <c r="P107"/>
      <c r="Q107"/>
      <c r="R107"/>
      <c r="S107"/>
    </row>
    <row r="108" spans="1:19">
      <c r="A108" s="79" t="s">
        <v>600</v>
      </c>
      <c r="B108" s="79" t="s">
        <v>588</v>
      </c>
      <c r="C108" s="79">
        <v>0.08</v>
      </c>
      <c r="D108" s="79">
        <v>0.51200000000000001</v>
      </c>
      <c r="E108" s="79">
        <v>0.55000000000000004</v>
      </c>
      <c r="F108" s="79">
        <v>45.53</v>
      </c>
      <c r="G108" s="79">
        <v>0</v>
      </c>
      <c r="H108" s="79">
        <v>90</v>
      </c>
      <c r="I108" s="79" t="s">
        <v>579</v>
      </c>
      <c r="J108"/>
      <c r="K108"/>
      <c r="L108"/>
      <c r="M108"/>
      <c r="N108"/>
      <c r="O108"/>
      <c r="P108"/>
      <c r="Q108"/>
      <c r="R108"/>
      <c r="S108"/>
    </row>
    <row r="109" spans="1:19">
      <c r="A109" s="79" t="s">
        <v>601</v>
      </c>
      <c r="B109" s="79" t="s">
        <v>588</v>
      </c>
      <c r="C109" s="79">
        <v>0.08</v>
      </c>
      <c r="D109" s="79">
        <v>0.51200000000000001</v>
      </c>
      <c r="E109" s="79">
        <v>0.55000000000000004</v>
      </c>
      <c r="F109" s="79">
        <v>45.53</v>
      </c>
      <c r="G109" s="79">
        <v>180</v>
      </c>
      <c r="H109" s="79">
        <v>90</v>
      </c>
      <c r="I109" s="79" t="s">
        <v>583</v>
      </c>
      <c r="J109"/>
      <c r="K109"/>
      <c r="L109"/>
      <c r="M109"/>
      <c r="N109"/>
      <c r="O109"/>
      <c r="P109"/>
      <c r="Q109"/>
      <c r="R109"/>
      <c r="S109"/>
    </row>
    <row r="110" spans="1:19">
      <c r="A110" s="79" t="s">
        <v>602</v>
      </c>
      <c r="B110" s="79" t="s">
        <v>588</v>
      </c>
      <c r="C110" s="79">
        <v>0.08</v>
      </c>
      <c r="D110" s="79">
        <v>0.51200000000000001</v>
      </c>
      <c r="E110" s="79">
        <v>0.55000000000000004</v>
      </c>
      <c r="F110" s="79">
        <v>110.58</v>
      </c>
      <c r="G110" s="79">
        <v>90</v>
      </c>
      <c r="H110" s="79">
        <v>90</v>
      </c>
      <c r="I110" s="79" t="s">
        <v>581</v>
      </c>
      <c r="J110"/>
      <c r="K110"/>
      <c r="L110"/>
      <c r="M110"/>
      <c r="N110"/>
      <c r="O110"/>
      <c r="P110"/>
      <c r="Q110"/>
      <c r="R110"/>
      <c r="S110"/>
    </row>
    <row r="111" spans="1:19">
      <c r="A111" s="79" t="s">
        <v>603</v>
      </c>
      <c r="B111" s="79" t="s">
        <v>588</v>
      </c>
      <c r="C111" s="79">
        <v>0.08</v>
      </c>
      <c r="D111" s="79">
        <v>0.51200000000000001</v>
      </c>
      <c r="E111" s="79">
        <v>0.55000000000000004</v>
      </c>
      <c r="F111" s="79">
        <v>39.03</v>
      </c>
      <c r="G111" s="79">
        <v>0</v>
      </c>
      <c r="H111" s="79">
        <v>90</v>
      </c>
      <c r="I111" s="79" t="s">
        <v>579</v>
      </c>
      <c r="J111"/>
      <c r="K111"/>
      <c r="L111"/>
      <c r="M111"/>
      <c r="N111"/>
      <c r="O111"/>
      <c r="P111"/>
      <c r="Q111"/>
      <c r="R111"/>
      <c r="S111"/>
    </row>
    <row r="112" spans="1:19">
      <c r="A112" s="79" t="s">
        <v>604</v>
      </c>
      <c r="B112" s="79" t="s">
        <v>588</v>
      </c>
      <c r="C112" s="79">
        <v>0.08</v>
      </c>
      <c r="D112" s="79">
        <v>0.51200000000000001</v>
      </c>
      <c r="E112" s="79">
        <v>0.55000000000000004</v>
      </c>
      <c r="F112" s="79">
        <v>26.02</v>
      </c>
      <c r="G112" s="79">
        <v>90</v>
      </c>
      <c r="H112" s="79">
        <v>90</v>
      </c>
      <c r="I112" s="79" t="s">
        <v>581</v>
      </c>
      <c r="J112"/>
      <c r="K112"/>
      <c r="L112"/>
      <c r="M112"/>
      <c r="N112"/>
      <c r="O112"/>
      <c r="P112"/>
      <c r="Q112"/>
      <c r="R112"/>
      <c r="S112"/>
    </row>
    <row r="113" spans="1:19">
      <c r="A113" s="79" t="s">
        <v>605</v>
      </c>
      <c r="B113" s="79" t="s">
        <v>588</v>
      </c>
      <c r="C113" s="79">
        <v>0.08</v>
      </c>
      <c r="D113" s="79">
        <v>0.51200000000000001</v>
      </c>
      <c r="E113" s="79">
        <v>0.55000000000000004</v>
      </c>
      <c r="F113" s="79">
        <v>130.1</v>
      </c>
      <c r="G113" s="79">
        <v>90</v>
      </c>
      <c r="H113" s="79">
        <v>90</v>
      </c>
      <c r="I113" s="79" t="s">
        <v>581</v>
      </c>
      <c r="J113"/>
      <c r="K113"/>
      <c r="L113"/>
      <c r="M113"/>
      <c r="N113"/>
      <c r="O113"/>
      <c r="P113"/>
      <c r="Q113"/>
      <c r="R113"/>
      <c r="S113"/>
    </row>
    <row r="114" spans="1:19">
      <c r="A114" s="79" t="s">
        <v>606</v>
      </c>
      <c r="B114" s="79" t="s">
        <v>588</v>
      </c>
      <c r="C114" s="79">
        <v>0.08</v>
      </c>
      <c r="D114" s="79">
        <v>0.51200000000000001</v>
      </c>
      <c r="E114" s="79">
        <v>0.55000000000000004</v>
      </c>
      <c r="F114" s="79">
        <v>39.03</v>
      </c>
      <c r="G114" s="79">
        <v>0</v>
      </c>
      <c r="H114" s="79">
        <v>90</v>
      </c>
      <c r="I114" s="79" t="s">
        <v>579</v>
      </c>
      <c r="J114"/>
      <c r="K114"/>
      <c r="L114"/>
      <c r="M114"/>
      <c r="N114"/>
      <c r="O114"/>
      <c r="P114"/>
      <c r="Q114"/>
      <c r="R114"/>
      <c r="S114"/>
    </row>
    <row r="115" spans="1:19">
      <c r="A115" s="79" t="s">
        <v>607</v>
      </c>
      <c r="B115" s="79" t="s">
        <v>588</v>
      </c>
      <c r="C115" s="79">
        <v>0.08</v>
      </c>
      <c r="D115" s="79">
        <v>0.51200000000000001</v>
      </c>
      <c r="E115" s="79">
        <v>0.55000000000000004</v>
      </c>
      <c r="F115" s="79">
        <v>97.57</v>
      </c>
      <c r="G115" s="79">
        <v>0</v>
      </c>
      <c r="H115" s="79">
        <v>90</v>
      </c>
      <c r="I115" s="79" t="s">
        <v>579</v>
      </c>
      <c r="J115"/>
      <c r="K115"/>
      <c r="L115"/>
      <c r="M115"/>
      <c r="N115"/>
      <c r="O115"/>
      <c r="P115"/>
      <c r="Q115"/>
      <c r="R115"/>
      <c r="S115"/>
    </row>
    <row r="116" spans="1:19">
      <c r="A116" s="79" t="s">
        <v>608</v>
      </c>
      <c r="B116" s="79" t="s">
        <v>588</v>
      </c>
      <c r="C116" s="79">
        <v>0.08</v>
      </c>
      <c r="D116" s="79">
        <v>0.51200000000000001</v>
      </c>
      <c r="E116" s="79">
        <v>0.55000000000000004</v>
      </c>
      <c r="F116" s="79">
        <v>26.02</v>
      </c>
      <c r="G116" s="79">
        <v>0</v>
      </c>
      <c r="H116" s="79">
        <v>90</v>
      </c>
      <c r="I116" s="79" t="s">
        <v>579</v>
      </c>
      <c r="J116"/>
      <c r="K116"/>
      <c r="L116"/>
      <c r="M116"/>
      <c r="N116"/>
      <c r="O116"/>
      <c r="P116"/>
      <c r="Q116"/>
      <c r="R116"/>
      <c r="S116"/>
    </row>
    <row r="117" spans="1:19">
      <c r="A117" s="79" t="s">
        <v>609</v>
      </c>
      <c r="B117" s="79" t="s">
        <v>588</v>
      </c>
      <c r="C117" s="79">
        <v>0.08</v>
      </c>
      <c r="D117" s="79">
        <v>0.51200000000000001</v>
      </c>
      <c r="E117" s="79">
        <v>0.55000000000000004</v>
      </c>
      <c r="F117" s="79">
        <v>19.510000000000002</v>
      </c>
      <c r="G117" s="79">
        <v>270</v>
      </c>
      <c r="H117" s="79">
        <v>90</v>
      </c>
      <c r="I117" s="79" t="s">
        <v>585</v>
      </c>
      <c r="J117"/>
      <c r="K117"/>
      <c r="L117"/>
      <c r="M117"/>
      <c r="N117"/>
      <c r="O117"/>
      <c r="P117"/>
      <c r="Q117"/>
      <c r="R117"/>
      <c r="S117"/>
    </row>
    <row r="118" spans="1:19">
      <c r="A118" s="79" t="s">
        <v>610</v>
      </c>
      <c r="B118" s="79" t="s">
        <v>588</v>
      </c>
      <c r="C118" s="79">
        <v>0.08</v>
      </c>
      <c r="D118" s="79">
        <v>0.51200000000000001</v>
      </c>
      <c r="E118" s="79">
        <v>0.55000000000000004</v>
      </c>
      <c r="F118" s="79">
        <v>117.09</v>
      </c>
      <c r="G118" s="79">
        <v>270</v>
      </c>
      <c r="H118" s="79">
        <v>90</v>
      </c>
      <c r="I118" s="79" t="s">
        <v>585</v>
      </c>
      <c r="J118"/>
      <c r="K118"/>
      <c r="L118"/>
      <c r="M118"/>
      <c r="N118"/>
      <c r="O118"/>
      <c r="P118"/>
      <c r="Q118"/>
      <c r="R118"/>
      <c r="S118"/>
    </row>
    <row r="119" spans="1:19">
      <c r="A119" s="79" t="s">
        <v>611</v>
      </c>
      <c r="B119" s="79" t="s">
        <v>588</v>
      </c>
      <c r="C119" s="79">
        <v>0.08</v>
      </c>
      <c r="D119" s="79">
        <v>0.51200000000000001</v>
      </c>
      <c r="E119" s="79">
        <v>0.55000000000000004</v>
      </c>
      <c r="F119" s="79">
        <v>123.59</v>
      </c>
      <c r="G119" s="79">
        <v>180</v>
      </c>
      <c r="H119" s="79">
        <v>90</v>
      </c>
      <c r="I119" s="79" t="s">
        <v>583</v>
      </c>
      <c r="J119"/>
      <c r="K119"/>
      <c r="L119"/>
      <c r="M119"/>
      <c r="N119"/>
      <c r="O119"/>
      <c r="P119"/>
      <c r="Q119"/>
      <c r="R119"/>
      <c r="S119"/>
    </row>
    <row r="120" spans="1:19">
      <c r="A120" s="79" t="s">
        <v>612</v>
      </c>
      <c r="B120" s="79" t="s">
        <v>588</v>
      </c>
      <c r="C120" s="79">
        <v>0.08</v>
      </c>
      <c r="D120" s="79">
        <v>0.51200000000000001</v>
      </c>
      <c r="E120" s="79">
        <v>0.55000000000000004</v>
      </c>
      <c r="F120" s="79">
        <v>91.09</v>
      </c>
      <c r="G120" s="79">
        <v>270</v>
      </c>
      <c r="H120" s="79">
        <v>90</v>
      </c>
      <c r="I120" s="79" t="s">
        <v>585</v>
      </c>
      <c r="J120"/>
      <c r="K120"/>
      <c r="L120"/>
      <c r="M120"/>
      <c r="N120"/>
      <c r="O120"/>
      <c r="P120"/>
      <c r="Q120"/>
      <c r="R120"/>
      <c r="S120"/>
    </row>
    <row r="121" spans="1:19">
      <c r="A121" s="79" t="s">
        <v>613</v>
      </c>
      <c r="B121" s="79" t="s">
        <v>588</v>
      </c>
      <c r="C121" s="79">
        <v>0.08</v>
      </c>
      <c r="D121" s="79">
        <v>0.51200000000000001</v>
      </c>
      <c r="E121" s="79">
        <v>0.55000000000000004</v>
      </c>
      <c r="F121" s="79">
        <v>45.53</v>
      </c>
      <c r="G121" s="79">
        <v>0</v>
      </c>
      <c r="H121" s="79">
        <v>90</v>
      </c>
      <c r="I121" s="79" t="s">
        <v>579</v>
      </c>
      <c r="J121"/>
      <c r="K121"/>
      <c r="L121"/>
      <c r="M121"/>
      <c r="N121"/>
      <c r="O121"/>
      <c r="P121"/>
      <c r="Q121"/>
      <c r="R121"/>
      <c r="S121"/>
    </row>
    <row r="122" spans="1:19">
      <c r="A122" s="79" t="s">
        <v>614</v>
      </c>
      <c r="B122" s="79" t="s">
        <v>588</v>
      </c>
      <c r="C122" s="79">
        <v>0.08</v>
      </c>
      <c r="D122" s="79">
        <v>0.51200000000000001</v>
      </c>
      <c r="E122" s="79">
        <v>0.55000000000000004</v>
      </c>
      <c r="F122" s="79">
        <v>45.53</v>
      </c>
      <c r="G122" s="79">
        <v>180</v>
      </c>
      <c r="H122" s="79">
        <v>90</v>
      </c>
      <c r="I122" s="79" t="s">
        <v>583</v>
      </c>
      <c r="J122"/>
      <c r="K122"/>
      <c r="L122"/>
      <c r="M122"/>
      <c r="N122"/>
      <c r="O122"/>
      <c r="P122"/>
      <c r="Q122"/>
      <c r="R122"/>
      <c r="S122"/>
    </row>
    <row r="123" spans="1:19">
      <c r="A123" s="79" t="s">
        <v>615</v>
      </c>
      <c r="B123" s="79" t="s">
        <v>588</v>
      </c>
      <c r="C123" s="79">
        <v>0.08</v>
      </c>
      <c r="D123" s="79">
        <v>0.51200000000000001</v>
      </c>
      <c r="E123" s="79">
        <v>0.55000000000000004</v>
      </c>
      <c r="F123" s="79">
        <v>52.04</v>
      </c>
      <c r="G123" s="79">
        <v>0</v>
      </c>
      <c r="H123" s="79">
        <v>90</v>
      </c>
      <c r="I123" s="79" t="s">
        <v>579</v>
      </c>
      <c r="J123"/>
      <c r="K123"/>
      <c r="L123"/>
      <c r="M123"/>
      <c r="N123"/>
      <c r="O123"/>
      <c r="P123"/>
      <c r="Q123"/>
      <c r="R123"/>
      <c r="S123"/>
    </row>
    <row r="124" spans="1:19">
      <c r="A124" s="79" t="s">
        <v>616</v>
      </c>
      <c r="B124" s="79" t="s">
        <v>588</v>
      </c>
      <c r="C124" s="79">
        <v>0.08</v>
      </c>
      <c r="D124" s="79">
        <v>0.51200000000000001</v>
      </c>
      <c r="E124" s="79">
        <v>0.55000000000000004</v>
      </c>
      <c r="F124" s="79">
        <v>130.1</v>
      </c>
      <c r="G124" s="79">
        <v>180</v>
      </c>
      <c r="H124" s="79">
        <v>90</v>
      </c>
      <c r="I124" s="79" t="s">
        <v>583</v>
      </c>
      <c r="J124"/>
      <c r="K124"/>
      <c r="L124"/>
      <c r="M124"/>
      <c r="N124"/>
      <c r="O124"/>
      <c r="P124"/>
      <c r="Q124"/>
      <c r="R124"/>
      <c r="S124"/>
    </row>
    <row r="125" spans="1:19">
      <c r="A125" s="79" t="s">
        <v>617</v>
      </c>
      <c r="B125" s="79" t="s">
        <v>588</v>
      </c>
      <c r="C125" s="79">
        <v>0.08</v>
      </c>
      <c r="D125" s="79">
        <v>0.51200000000000001</v>
      </c>
      <c r="E125" s="79">
        <v>0.55000000000000004</v>
      </c>
      <c r="F125" s="79">
        <v>195.15</v>
      </c>
      <c r="G125" s="79">
        <v>180</v>
      </c>
      <c r="H125" s="79">
        <v>90</v>
      </c>
      <c r="I125" s="79" t="s">
        <v>583</v>
      </c>
      <c r="J125"/>
      <c r="K125"/>
      <c r="L125"/>
      <c r="M125"/>
      <c r="N125"/>
      <c r="O125"/>
      <c r="P125"/>
      <c r="Q125"/>
      <c r="R125"/>
      <c r="S125"/>
    </row>
    <row r="126" spans="1:19">
      <c r="A126" s="79" t="s">
        <v>618</v>
      </c>
      <c r="B126" s="79" t="s">
        <v>588</v>
      </c>
      <c r="C126" s="79">
        <v>0.08</v>
      </c>
      <c r="D126" s="79">
        <v>0.51200000000000001</v>
      </c>
      <c r="E126" s="79">
        <v>0.55000000000000004</v>
      </c>
      <c r="F126" s="79">
        <v>19.510000000000002</v>
      </c>
      <c r="G126" s="79">
        <v>90</v>
      </c>
      <c r="H126" s="79">
        <v>90</v>
      </c>
      <c r="I126" s="79" t="s">
        <v>581</v>
      </c>
      <c r="J126"/>
      <c r="K126"/>
      <c r="L126"/>
      <c r="M126"/>
      <c r="N126"/>
      <c r="O126"/>
      <c r="P126"/>
      <c r="Q126"/>
      <c r="R126"/>
      <c r="S126"/>
    </row>
    <row r="127" spans="1:19">
      <c r="A127" s="79" t="s">
        <v>619</v>
      </c>
      <c r="B127" s="79" t="s">
        <v>588</v>
      </c>
      <c r="C127" s="79">
        <v>0.08</v>
      </c>
      <c r="D127" s="79">
        <v>0.51200000000000001</v>
      </c>
      <c r="E127" s="79">
        <v>0.55000000000000004</v>
      </c>
      <c r="F127" s="79">
        <v>32.520000000000003</v>
      </c>
      <c r="G127" s="79">
        <v>180</v>
      </c>
      <c r="H127" s="79">
        <v>90</v>
      </c>
      <c r="I127" s="79" t="s">
        <v>583</v>
      </c>
      <c r="J127"/>
      <c r="K127"/>
      <c r="L127"/>
      <c r="M127"/>
      <c r="N127"/>
      <c r="O127"/>
      <c r="P127"/>
      <c r="Q127"/>
      <c r="R127"/>
      <c r="S127"/>
    </row>
    <row r="128" spans="1:19">
      <c r="A128" s="79" t="s">
        <v>620</v>
      </c>
      <c r="B128" s="79" t="s">
        <v>588</v>
      </c>
      <c r="C128" s="79">
        <v>0.08</v>
      </c>
      <c r="D128" s="79">
        <v>0.51200000000000001</v>
      </c>
      <c r="E128" s="79">
        <v>0.55000000000000004</v>
      </c>
      <c r="F128" s="79">
        <v>188.66</v>
      </c>
      <c r="G128" s="79">
        <v>90</v>
      </c>
      <c r="H128" s="79">
        <v>90</v>
      </c>
      <c r="I128" s="79" t="s">
        <v>581</v>
      </c>
      <c r="J128"/>
      <c r="K128"/>
      <c r="L128"/>
      <c r="M128"/>
      <c r="N128"/>
      <c r="O128"/>
      <c r="P128"/>
      <c r="Q128"/>
      <c r="R128"/>
      <c r="S128"/>
    </row>
    <row r="129" spans="1:19">
      <c r="A129" s="79" t="s">
        <v>621</v>
      </c>
      <c r="B129" s="79" t="s">
        <v>588</v>
      </c>
      <c r="C129" s="79">
        <v>0.08</v>
      </c>
      <c r="D129" s="79">
        <v>0.51200000000000001</v>
      </c>
      <c r="E129" s="79">
        <v>0.55000000000000004</v>
      </c>
      <c r="F129" s="79">
        <v>32.520000000000003</v>
      </c>
      <c r="G129" s="79">
        <v>0</v>
      </c>
      <c r="H129" s="79">
        <v>90</v>
      </c>
      <c r="I129" s="79" t="s">
        <v>579</v>
      </c>
      <c r="J129"/>
      <c r="K129"/>
      <c r="L129"/>
      <c r="M129"/>
      <c r="N129"/>
      <c r="O129"/>
      <c r="P129"/>
      <c r="Q129"/>
      <c r="R129"/>
      <c r="S129"/>
    </row>
    <row r="130" spans="1:19">
      <c r="A130" s="79" t="s">
        <v>622</v>
      </c>
      <c r="B130" s="79" t="s">
        <v>588</v>
      </c>
      <c r="C130" s="79">
        <v>0.08</v>
      </c>
      <c r="D130" s="79">
        <v>0.51200000000000001</v>
      </c>
      <c r="E130" s="79">
        <v>0.55000000000000004</v>
      </c>
      <c r="F130" s="79">
        <v>19.510000000000002</v>
      </c>
      <c r="G130" s="79">
        <v>90</v>
      </c>
      <c r="H130" s="79">
        <v>90</v>
      </c>
      <c r="I130" s="79" t="s">
        <v>581</v>
      </c>
      <c r="J130"/>
      <c r="K130"/>
      <c r="L130"/>
      <c r="M130"/>
      <c r="N130"/>
      <c r="O130"/>
      <c r="P130"/>
      <c r="Q130"/>
      <c r="R130"/>
      <c r="S130"/>
    </row>
    <row r="131" spans="1:19">
      <c r="A131" s="79" t="s">
        <v>623</v>
      </c>
      <c r="B131" s="79" t="s">
        <v>588</v>
      </c>
      <c r="C131" s="79">
        <v>0.08</v>
      </c>
      <c r="D131" s="79">
        <v>0.51200000000000001</v>
      </c>
      <c r="E131" s="79">
        <v>0.55000000000000004</v>
      </c>
      <c r="F131" s="79">
        <v>195.15</v>
      </c>
      <c r="G131" s="79">
        <v>0</v>
      </c>
      <c r="H131" s="79">
        <v>90</v>
      </c>
      <c r="I131" s="79" t="s">
        <v>579</v>
      </c>
      <c r="J131"/>
      <c r="K131"/>
      <c r="L131"/>
      <c r="M131"/>
      <c r="N131"/>
      <c r="O131"/>
      <c r="P131"/>
      <c r="Q131"/>
      <c r="R131"/>
      <c r="S131"/>
    </row>
    <row r="132" spans="1:19">
      <c r="A132" s="79" t="s">
        <v>624</v>
      </c>
      <c r="B132" s="79" t="s">
        <v>588</v>
      </c>
      <c r="C132" s="79">
        <v>0.08</v>
      </c>
      <c r="D132" s="79">
        <v>0.51200000000000001</v>
      </c>
      <c r="E132" s="79">
        <v>0.55000000000000004</v>
      </c>
      <c r="F132" s="79">
        <v>26.02</v>
      </c>
      <c r="G132" s="79">
        <v>180</v>
      </c>
      <c r="H132" s="79">
        <v>90</v>
      </c>
      <c r="I132" s="79" t="s">
        <v>583</v>
      </c>
      <c r="J132"/>
      <c r="K132"/>
      <c r="L132"/>
      <c r="M132"/>
      <c r="N132"/>
      <c r="O132"/>
      <c r="P132"/>
      <c r="Q132"/>
      <c r="R132"/>
      <c r="S132"/>
    </row>
    <row r="133" spans="1:19">
      <c r="A133" s="79" t="s">
        <v>625</v>
      </c>
      <c r="B133" s="79" t="s">
        <v>588</v>
      </c>
      <c r="C133" s="79">
        <v>0.08</v>
      </c>
      <c r="D133" s="79">
        <v>0.51200000000000001</v>
      </c>
      <c r="E133" s="79">
        <v>0.55000000000000004</v>
      </c>
      <c r="F133" s="79">
        <v>19.510000000000002</v>
      </c>
      <c r="G133" s="79">
        <v>270</v>
      </c>
      <c r="H133" s="79">
        <v>90</v>
      </c>
      <c r="I133" s="79" t="s">
        <v>585</v>
      </c>
      <c r="J133"/>
      <c r="K133"/>
      <c r="L133"/>
      <c r="M133"/>
      <c r="N133"/>
      <c r="O133"/>
      <c r="P133"/>
      <c r="Q133"/>
      <c r="R133"/>
      <c r="S133"/>
    </row>
    <row r="134" spans="1:19">
      <c r="A134" s="79" t="s">
        <v>626</v>
      </c>
      <c r="B134" s="79" t="s">
        <v>588</v>
      </c>
      <c r="C134" s="79">
        <v>0.08</v>
      </c>
      <c r="D134" s="79">
        <v>0.51200000000000001</v>
      </c>
      <c r="E134" s="79">
        <v>0.55000000000000004</v>
      </c>
      <c r="F134" s="79">
        <v>188.66</v>
      </c>
      <c r="G134" s="79">
        <v>270</v>
      </c>
      <c r="H134" s="79">
        <v>90</v>
      </c>
      <c r="I134" s="79" t="s">
        <v>585</v>
      </c>
      <c r="J134"/>
      <c r="K134"/>
      <c r="L134"/>
      <c r="M134"/>
      <c r="N134"/>
      <c r="O134"/>
      <c r="P134"/>
      <c r="Q134"/>
      <c r="R134"/>
      <c r="S134"/>
    </row>
    <row r="135" spans="1:19">
      <c r="A135" s="79" t="s">
        <v>627</v>
      </c>
      <c r="B135" s="79" t="s">
        <v>588</v>
      </c>
      <c r="C135" s="79">
        <v>0.08</v>
      </c>
      <c r="D135" s="79">
        <v>0.51200000000000001</v>
      </c>
      <c r="E135" s="79">
        <v>0.55000000000000004</v>
      </c>
      <c r="F135" s="79">
        <v>26.02</v>
      </c>
      <c r="G135" s="79">
        <v>0</v>
      </c>
      <c r="H135" s="79">
        <v>90</v>
      </c>
      <c r="I135" s="79" t="s">
        <v>579</v>
      </c>
      <c r="J135"/>
      <c r="K135"/>
      <c r="L135"/>
      <c r="M135"/>
      <c r="N135"/>
      <c r="O135"/>
      <c r="P135"/>
      <c r="Q135"/>
      <c r="R135"/>
      <c r="S135"/>
    </row>
    <row r="136" spans="1:19">
      <c r="A136" s="79" t="s">
        <v>628</v>
      </c>
      <c r="B136" s="79" t="s">
        <v>588</v>
      </c>
      <c r="C136" s="79">
        <v>0.08</v>
      </c>
      <c r="D136" s="79">
        <v>0.51200000000000001</v>
      </c>
      <c r="E136" s="79">
        <v>0.55000000000000004</v>
      </c>
      <c r="F136" s="79">
        <v>19.510000000000002</v>
      </c>
      <c r="G136" s="79">
        <v>270</v>
      </c>
      <c r="H136" s="79">
        <v>90</v>
      </c>
      <c r="I136" s="79" t="s">
        <v>585</v>
      </c>
      <c r="J136"/>
      <c r="K136"/>
      <c r="L136"/>
      <c r="M136"/>
      <c r="N136"/>
      <c r="O136"/>
      <c r="P136"/>
      <c r="Q136"/>
      <c r="R136"/>
      <c r="S136"/>
    </row>
    <row r="137" spans="1:19">
      <c r="A137" s="79" t="s">
        <v>629</v>
      </c>
      <c r="B137" s="79" t="s">
        <v>588</v>
      </c>
      <c r="C137" s="79">
        <v>0.08</v>
      </c>
      <c r="D137" s="79">
        <v>0.51200000000000001</v>
      </c>
      <c r="E137" s="79">
        <v>0.55000000000000004</v>
      </c>
      <c r="F137" s="79">
        <v>45.53</v>
      </c>
      <c r="G137" s="79">
        <v>180</v>
      </c>
      <c r="H137" s="79">
        <v>90</v>
      </c>
      <c r="I137" s="79" t="s">
        <v>583</v>
      </c>
      <c r="J137"/>
      <c r="K137"/>
      <c r="L137"/>
      <c r="M137"/>
      <c r="N137"/>
      <c r="O137"/>
      <c r="P137"/>
      <c r="Q137"/>
      <c r="R137"/>
      <c r="S137"/>
    </row>
    <row r="138" spans="1:19">
      <c r="A138" s="79" t="s">
        <v>630</v>
      </c>
      <c r="B138" s="79" t="s">
        <v>588</v>
      </c>
      <c r="C138" s="79">
        <v>0.08</v>
      </c>
      <c r="D138" s="79">
        <v>0.51200000000000001</v>
      </c>
      <c r="E138" s="79">
        <v>0.55000000000000004</v>
      </c>
      <c r="F138" s="79">
        <v>45.53</v>
      </c>
      <c r="G138" s="79">
        <v>0</v>
      </c>
      <c r="H138" s="79">
        <v>90</v>
      </c>
      <c r="I138" s="79" t="s">
        <v>579</v>
      </c>
      <c r="J138"/>
      <c r="K138"/>
      <c r="L138"/>
      <c r="M138"/>
      <c r="N138"/>
      <c r="O138"/>
      <c r="P138"/>
      <c r="Q138"/>
      <c r="R138"/>
      <c r="S138"/>
    </row>
    <row r="139" spans="1:19">
      <c r="A139" s="79" t="s">
        <v>631</v>
      </c>
      <c r="B139" s="79" t="s">
        <v>588</v>
      </c>
      <c r="C139" s="79">
        <v>0.08</v>
      </c>
      <c r="D139" s="79">
        <v>0.51200000000000001</v>
      </c>
      <c r="E139" s="79">
        <v>0.55000000000000004</v>
      </c>
      <c r="F139" s="79">
        <v>195.15</v>
      </c>
      <c r="G139" s="79">
        <v>180</v>
      </c>
      <c r="H139" s="79">
        <v>90</v>
      </c>
      <c r="I139" s="79" t="s">
        <v>583</v>
      </c>
      <c r="J139"/>
      <c r="K139"/>
      <c r="L139"/>
      <c r="M139"/>
      <c r="N139"/>
      <c r="O139"/>
      <c r="P139"/>
      <c r="Q139"/>
      <c r="R139"/>
      <c r="S139"/>
    </row>
    <row r="140" spans="1:19">
      <c r="A140" s="79" t="s">
        <v>632</v>
      </c>
      <c r="B140" s="79" t="s">
        <v>588</v>
      </c>
      <c r="C140" s="79">
        <v>0.08</v>
      </c>
      <c r="D140" s="79">
        <v>0.51200000000000001</v>
      </c>
      <c r="E140" s="79">
        <v>0.55000000000000004</v>
      </c>
      <c r="F140" s="79">
        <v>19.510000000000002</v>
      </c>
      <c r="G140" s="79">
        <v>90</v>
      </c>
      <c r="H140" s="79">
        <v>90</v>
      </c>
      <c r="I140" s="79" t="s">
        <v>581</v>
      </c>
      <c r="J140"/>
      <c r="K140"/>
      <c r="L140"/>
      <c r="M140"/>
      <c r="N140"/>
      <c r="O140"/>
      <c r="P140"/>
      <c r="Q140"/>
      <c r="R140"/>
      <c r="S140"/>
    </row>
    <row r="141" spans="1:19">
      <c r="A141" s="79" t="s">
        <v>633</v>
      </c>
      <c r="B141" s="79" t="s">
        <v>588</v>
      </c>
      <c r="C141" s="79">
        <v>0.08</v>
      </c>
      <c r="D141" s="79">
        <v>0.51200000000000001</v>
      </c>
      <c r="E141" s="79">
        <v>0.55000000000000004</v>
      </c>
      <c r="F141" s="79">
        <v>32.520000000000003</v>
      </c>
      <c r="G141" s="79">
        <v>180</v>
      </c>
      <c r="H141" s="79">
        <v>90</v>
      </c>
      <c r="I141" s="79" t="s">
        <v>583</v>
      </c>
      <c r="J141"/>
      <c r="K141"/>
      <c r="L141"/>
      <c r="M141"/>
      <c r="N141"/>
      <c r="O141"/>
      <c r="P141"/>
      <c r="Q141"/>
      <c r="R141"/>
      <c r="S141"/>
    </row>
    <row r="142" spans="1:19">
      <c r="A142" s="79" t="s">
        <v>634</v>
      </c>
      <c r="B142" s="79" t="s">
        <v>588</v>
      </c>
      <c r="C142" s="79">
        <v>0.08</v>
      </c>
      <c r="D142" s="79">
        <v>0.51200000000000001</v>
      </c>
      <c r="E142" s="79">
        <v>0.55000000000000004</v>
      </c>
      <c r="F142" s="79">
        <v>188.66</v>
      </c>
      <c r="G142" s="79">
        <v>90</v>
      </c>
      <c r="H142" s="79">
        <v>90</v>
      </c>
      <c r="I142" s="79" t="s">
        <v>581</v>
      </c>
      <c r="J142"/>
      <c r="K142"/>
      <c r="L142"/>
      <c r="M142"/>
      <c r="N142"/>
      <c r="O142"/>
      <c r="P142"/>
      <c r="Q142"/>
      <c r="R142"/>
      <c r="S142"/>
    </row>
    <row r="143" spans="1:19">
      <c r="A143" s="79" t="s">
        <v>635</v>
      </c>
      <c r="B143" s="79" t="s">
        <v>588</v>
      </c>
      <c r="C143" s="79">
        <v>0.08</v>
      </c>
      <c r="D143" s="79">
        <v>0.51200000000000001</v>
      </c>
      <c r="E143" s="79">
        <v>0.55000000000000004</v>
      </c>
      <c r="F143" s="79">
        <v>32.520000000000003</v>
      </c>
      <c r="G143" s="79">
        <v>0</v>
      </c>
      <c r="H143" s="79">
        <v>90</v>
      </c>
      <c r="I143" s="79" t="s">
        <v>579</v>
      </c>
      <c r="J143"/>
      <c r="K143"/>
      <c r="L143"/>
      <c r="M143"/>
      <c r="N143"/>
      <c r="O143"/>
      <c r="P143"/>
      <c r="Q143"/>
      <c r="R143"/>
      <c r="S143"/>
    </row>
    <row r="144" spans="1:19">
      <c r="A144" s="79" t="s">
        <v>636</v>
      </c>
      <c r="B144" s="79" t="s">
        <v>588</v>
      </c>
      <c r="C144" s="79">
        <v>0.08</v>
      </c>
      <c r="D144" s="79">
        <v>0.51200000000000001</v>
      </c>
      <c r="E144" s="79">
        <v>0.55000000000000004</v>
      </c>
      <c r="F144" s="79">
        <v>19.510000000000002</v>
      </c>
      <c r="G144" s="79">
        <v>90</v>
      </c>
      <c r="H144" s="79">
        <v>90</v>
      </c>
      <c r="I144" s="79" t="s">
        <v>581</v>
      </c>
      <c r="J144"/>
      <c r="K144"/>
      <c r="L144"/>
      <c r="M144"/>
      <c r="N144"/>
      <c r="O144"/>
      <c r="P144"/>
      <c r="Q144"/>
      <c r="R144"/>
      <c r="S144"/>
    </row>
    <row r="145" spans="1:19">
      <c r="A145" s="79" t="s">
        <v>637</v>
      </c>
      <c r="B145" s="79" t="s">
        <v>588</v>
      </c>
      <c r="C145" s="79">
        <v>0.08</v>
      </c>
      <c r="D145" s="79">
        <v>0.51200000000000001</v>
      </c>
      <c r="E145" s="79">
        <v>0.55000000000000004</v>
      </c>
      <c r="F145" s="79">
        <v>195.15</v>
      </c>
      <c r="G145" s="79">
        <v>0</v>
      </c>
      <c r="H145" s="79">
        <v>90</v>
      </c>
      <c r="I145" s="79" t="s">
        <v>579</v>
      </c>
      <c r="J145"/>
      <c r="K145"/>
      <c r="L145"/>
      <c r="M145"/>
      <c r="N145"/>
      <c r="O145"/>
      <c r="P145"/>
      <c r="Q145"/>
      <c r="R145"/>
      <c r="S145"/>
    </row>
    <row r="146" spans="1:19">
      <c r="A146" s="79" t="s">
        <v>638</v>
      </c>
      <c r="B146" s="79" t="s">
        <v>588</v>
      </c>
      <c r="C146" s="79">
        <v>0.08</v>
      </c>
      <c r="D146" s="79">
        <v>0.51200000000000001</v>
      </c>
      <c r="E146" s="79">
        <v>0.55000000000000004</v>
      </c>
      <c r="F146" s="79">
        <v>26.02</v>
      </c>
      <c r="G146" s="79">
        <v>180</v>
      </c>
      <c r="H146" s="79">
        <v>90</v>
      </c>
      <c r="I146" s="79" t="s">
        <v>583</v>
      </c>
      <c r="J146"/>
      <c r="K146"/>
      <c r="L146"/>
      <c r="M146"/>
      <c r="N146"/>
      <c r="O146"/>
      <c r="P146"/>
      <c r="Q146"/>
      <c r="R146"/>
      <c r="S146"/>
    </row>
    <row r="147" spans="1:19">
      <c r="A147" s="79" t="s">
        <v>639</v>
      </c>
      <c r="B147" s="79" t="s">
        <v>588</v>
      </c>
      <c r="C147" s="79">
        <v>0.08</v>
      </c>
      <c r="D147" s="79">
        <v>0.51200000000000001</v>
      </c>
      <c r="E147" s="79">
        <v>0.55000000000000004</v>
      </c>
      <c r="F147" s="79">
        <v>19.510000000000002</v>
      </c>
      <c r="G147" s="79">
        <v>270</v>
      </c>
      <c r="H147" s="79">
        <v>90</v>
      </c>
      <c r="I147" s="79" t="s">
        <v>585</v>
      </c>
      <c r="J147"/>
      <c r="K147"/>
      <c r="L147"/>
      <c r="M147"/>
      <c r="N147"/>
      <c r="O147"/>
      <c r="P147"/>
      <c r="Q147"/>
      <c r="R147"/>
      <c r="S147"/>
    </row>
    <row r="148" spans="1:19">
      <c r="A148" s="79" t="s">
        <v>640</v>
      </c>
      <c r="B148" s="79" t="s">
        <v>588</v>
      </c>
      <c r="C148" s="79">
        <v>0.08</v>
      </c>
      <c r="D148" s="79">
        <v>0.51200000000000001</v>
      </c>
      <c r="E148" s="79">
        <v>0.55000000000000004</v>
      </c>
      <c r="F148" s="79">
        <v>188.66</v>
      </c>
      <c r="G148" s="79">
        <v>270</v>
      </c>
      <c r="H148" s="79">
        <v>90</v>
      </c>
      <c r="I148" s="79" t="s">
        <v>585</v>
      </c>
      <c r="J148"/>
      <c r="K148"/>
      <c r="L148"/>
      <c r="M148"/>
      <c r="N148"/>
      <c r="O148"/>
      <c r="P148"/>
      <c r="Q148"/>
      <c r="R148"/>
      <c r="S148"/>
    </row>
    <row r="149" spans="1:19">
      <c r="A149" s="79" t="s">
        <v>641</v>
      </c>
      <c r="B149" s="79" t="s">
        <v>588</v>
      </c>
      <c r="C149" s="79">
        <v>0.08</v>
      </c>
      <c r="D149" s="79">
        <v>0.51200000000000001</v>
      </c>
      <c r="E149" s="79">
        <v>0.55000000000000004</v>
      </c>
      <c r="F149" s="79">
        <v>26.02</v>
      </c>
      <c r="G149" s="79">
        <v>0</v>
      </c>
      <c r="H149" s="79">
        <v>90</v>
      </c>
      <c r="I149" s="79" t="s">
        <v>579</v>
      </c>
      <c r="J149"/>
      <c r="K149"/>
      <c r="L149"/>
      <c r="M149"/>
      <c r="N149"/>
      <c r="O149"/>
      <c r="P149"/>
      <c r="Q149"/>
      <c r="R149"/>
      <c r="S149"/>
    </row>
    <row r="150" spans="1:19">
      <c r="A150" s="79" t="s">
        <v>642</v>
      </c>
      <c r="B150" s="79" t="s">
        <v>588</v>
      </c>
      <c r="C150" s="79">
        <v>0.08</v>
      </c>
      <c r="D150" s="79">
        <v>0.51200000000000001</v>
      </c>
      <c r="E150" s="79">
        <v>0.55000000000000004</v>
      </c>
      <c r="F150" s="79">
        <v>19.510000000000002</v>
      </c>
      <c r="G150" s="79">
        <v>270</v>
      </c>
      <c r="H150" s="79">
        <v>90</v>
      </c>
      <c r="I150" s="79" t="s">
        <v>585</v>
      </c>
      <c r="J150"/>
      <c r="K150"/>
      <c r="L150"/>
      <c r="M150"/>
      <c r="N150"/>
      <c r="O150"/>
      <c r="P150"/>
      <c r="Q150"/>
      <c r="R150"/>
      <c r="S150"/>
    </row>
    <row r="151" spans="1:19">
      <c r="A151" s="79" t="s">
        <v>643</v>
      </c>
      <c r="B151" s="79" t="s">
        <v>588</v>
      </c>
      <c r="C151" s="79">
        <v>0.08</v>
      </c>
      <c r="D151" s="79">
        <v>0.51200000000000001</v>
      </c>
      <c r="E151" s="79">
        <v>0.55000000000000004</v>
      </c>
      <c r="F151" s="79">
        <v>45.53</v>
      </c>
      <c r="G151" s="79">
        <v>180</v>
      </c>
      <c r="H151" s="79">
        <v>90</v>
      </c>
      <c r="I151" s="79" t="s">
        <v>583</v>
      </c>
      <c r="J151"/>
      <c r="K151"/>
      <c r="L151"/>
      <c r="M151"/>
      <c r="N151"/>
      <c r="O151"/>
      <c r="P151"/>
      <c r="Q151"/>
      <c r="R151"/>
      <c r="S151"/>
    </row>
    <row r="152" spans="1:19">
      <c r="A152" s="79" t="s">
        <v>644</v>
      </c>
      <c r="B152" s="79" t="s">
        <v>588</v>
      </c>
      <c r="C152" s="79">
        <v>0.08</v>
      </c>
      <c r="D152" s="79">
        <v>0.51200000000000001</v>
      </c>
      <c r="E152" s="79">
        <v>0.55000000000000004</v>
      </c>
      <c r="F152" s="79">
        <v>45.53</v>
      </c>
      <c r="G152" s="79">
        <v>0</v>
      </c>
      <c r="H152" s="79">
        <v>90</v>
      </c>
      <c r="I152" s="79" t="s">
        <v>579</v>
      </c>
      <c r="J152"/>
      <c r="K152"/>
      <c r="L152"/>
      <c r="M152"/>
      <c r="N152"/>
      <c r="O152"/>
      <c r="P152"/>
      <c r="Q152"/>
      <c r="R152"/>
      <c r="S152"/>
    </row>
    <row r="153" spans="1:19">
      <c r="A153" s="79" t="s">
        <v>645</v>
      </c>
      <c r="B153" s="79" t="s">
        <v>588</v>
      </c>
      <c r="C153" s="79">
        <v>0.08</v>
      </c>
      <c r="D153" s="79">
        <v>0.51200000000000001</v>
      </c>
      <c r="E153" s="79">
        <v>0.55000000000000004</v>
      </c>
      <c r="F153" s="79">
        <v>97.57</v>
      </c>
      <c r="G153" s="79">
        <v>90</v>
      </c>
      <c r="H153" s="79">
        <v>90</v>
      </c>
      <c r="I153" s="79" t="s">
        <v>581</v>
      </c>
      <c r="J153"/>
      <c r="K153"/>
      <c r="L153"/>
      <c r="M153"/>
      <c r="N153"/>
      <c r="O153"/>
      <c r="P153"/>
      <c r="Q153"/>
      <c r="R153"/>
      <c r="S153"/>
    </row>
    <row r="154" spans="1:19">
      <c r="A154" s="79" t="s">
        <v>646</v>
      </c>
      <c r="B154" s="79" t="s">
        <v>588</v>
      </c>
      <c r="C154" s="79">
        <v>0.08</v>
      </c>
      <c r="D154" s="79">
        <v>0.51200000000000001</v>
      </c>
      <c r="E154" s="79">
        <v>0.55000000000000004</v>
      </c>
      <c r="F154" s="79">
        <v>130.1</v>
      </c>
      <c r="G154" s="79">
        <v>180</v>
      </c>
      <c r="H154" s="79">
        <v>90</v>
      </c>
      <c r="I154" s="79" t="s">
        <v>583</v>
      </c>
      <c r="J154"/>
      <c r="K154"/>
      <c r="L154"/>
      <c r="M154"/>
      <c r="N154"/>
      <c r="O154"/>
      <c r="P154"/>
      <c r="Q154"/>
      <c r="R154"/>
      <c r="S154"/>
    </row>
    <row r="155" spans="1:19">
      <c r="A155" s="79" t="s">
        <v>647</v>
      </c>
      <c r="B155" s="79" t="s">
        <v>648</v>
      </c>
      <c r="C155" s="79">
        <v>0.3</v>
      </c>
      <c r="D155" s="79">
        <v>0.35699999999999998</v>
      </c>
      <c r="E155" s="79">
        <v>0.38</v>
      </c>
      <c r="F155" s="79">
        <v>696.77</v>
      </c>
      <c r="G155" s="79">
        <v>90</v>
      </c>
      <c r="H155" s="79">
        <v>0</v>
      </c>
      <c r="I155" s="79"/>
      <c r="J155"/>
      <c r="K155"/>
      <c r="L155"/>
      <c r="M155"/>
      <c r="N155"/>
      <c r="O155"/>
      <c r="P155"/>
      <c r="Q155"/>
      <c r="R155"/>
      <c r="S155"/>
    </row>
    <row r="156" spans="1:19">
      <c r="A156" s="79" t="s">
        <v>649</v>
      </c>
      <c r="B156" s="79" t="s">
        <v>588</v>
      </c>
      <c r="C156" s="79">
        <v>0.08</v>
      </c>
      <c r="D156" s="79">
        <v>0.51200000000000001</v>
      </c>
      <c r="E156" s="79">
        <v>0.55000000000000004</v>
      </c>
      <c r="F156" s="79">
        <v>104.08</v>
      </c>
      <c r="G156" s="79">
        <v>180</v>
      </c>
      <c r="H156" s="79">
        <v>90</v>
      </c>
      <c r="I156" s="79" t="s">
        <v>583</v>
      </c>
      <c r="J156"/>
      <c r="K156"/>
      <c r="L156"/>
      <c r="M156"/>
      <c r="N156"/>
      <c r="O156"/>
      <c r="P156"/>
      <c r="Q156"/>
      <c r="R156"/>
      <c r="S156"/>
    </row>
    <row r="157" spans="1:19">
      <c r="A157" s="79" t="s">
        <v>650</v>
      </c>
      <c r="B157" s="79" t="s">
        <v>648</v>
      </c>
      <c r="C157" s="79">
        <v>0.3</v>
      </c>
      <c r="D157" s="79">
        <v>0.35699999999999998</v>
      </c>
      <c r="E157" s="79">
        <v>0.38</v>
      </c>
      <c r="F157" s="79">
        <v>1040.51</v>
      </c>
      <c r="G157" s="79">
        <v>90</v>
      </c>
      <c r="H157" s="79">
        <v>0</v>
      </c>
      <c r="I157" s="79"/>
      <c r="J157"/>
      <c r="K157"/>
      <c r="L157"/>
      <c r="M157"/>
      <c r="N157"/>
      <c r="O157"/>
      <c r="P157"/>
      <c r="Q157"/>
      <c r="R157"/>
      <c r="S157"/>
    </row>
    <row r="158" spans="1:19">
      <c r="A158" s="79" t="s">
        <v>651</v>
      </c>
      <c r="B158" s="79" t="s">
        <v>588</v>
      </c>
      <c r="C158" s="79">
        <v>0.08</v>
      </c>
      <c r="D158" s="79">
        <v>0.51200000000000001</v>
      </c>
      <c r="E158" s="79">
        <v>0.55000000000000004</v>
      </c>
      <c r="F158" s="79">
        <v>130.1</v>
      </c>
      <c r="G158" s="79">
        <v>0</v>
      </c>
      <c r="H158" s="79">
        <v>90</v>
      </c>
      <c r="I158" s="79" t="s">
        <v>579</v>
      </c>
      <c r="J158"/>
      <c r="K158"/>
      <c r="L158"/>
      <c r="M158"/>
      <c r="N158"/>
      <c r="O158"/>
      <c r="P158"/>
      <c r="Q158"/>
      <c r="R158"/>
      <c r="S158"/>
    </row>
    <row r="159" spans="1:19">
      <c r="A159" s="79" t="s">
        <v>652</v>
      </c>
      <c r="B159" s="79" t="s">
        <v>588</v>
      </c>
      <c r="C159" s="79">
        <v>0.08</v>
      </c>
      <c r="D159" s="79">
        <v>0.51200000000000001</v>
      </c>
      <c r="E159" s="79">
        <v>0.55000000000000004</v>
      </c>
      <c r="F159" s="79">
        <v>130.1</v>
      </c>
      <c r="G159" s="79">
        <v>90</v>
      </c>
      <c r="H159" s="79">
        <v>90</v>
      </c>
      <c r="I159" s="79" t="s">
        <v>581</v>
      </c>
      <c r="J159"/>
      <c r="K159"/>
      <c r="L159"/>
      <c r="M159"/>
      <c r="N159"/>
      <c r="O159"/>
      <c r="P159"/>
      <c r="Q159"/>
      <c r="R159"/>
      <c r="S159"/>
    </row>
    <row r="160" spans="1:19">
      <c r="A160" s="79" t="s">
        <v>653</v>
      </c>
      <c r="B160" s="79" t="s">
        <v>648</v>
      </c>
      <c r="C160" s="79">
        <v>0.3</v>
      </c>
      <c r="D160" s="79">
        <v>0.35699999999999998</v>
      </c>
      <c r="E160" s="79">
        <v>0.38</v>
      </c>
      <c r="F160" s="79">
        <v>929.03</v>
      </c>
      <c r="G160" s="79">
        <v>180</v>
      </c>
      <c r="H160" s="79">
        <v>0</v>
      </c>
      <c r="I160" s="79"/>
      <c r="J160"/>
      <c r="K160"/>
      <c r="L160"/>
      <c r="M160"/>
      <c r="N160"/>
      <c r="O160"/>
      <c r="P160"/>
      <c r="Q160"/>
      <c r="R160"/>
      <c r="S160"/>
    </row>
    <row r="161" spans="1:19">
      <c r="A161" s="79" t="s">
        <v>654</v>
      </c>
      <c r="B161" s="79" t="s">
        <v>588</v>
      </c>
      <c r="C161" s="79">
        <v>0.08</v>
      </c>
      <c r="D161" s="79">
        <v>0.51200000000000001</v>
      </c>
      <c r="E161" s="79">
        <v>0.55000000000000004</v>
      </c>
      <c r="F161" s="79">
        <v>39.03</v>
      </c>
      <c r="G161" s="79">
        <v>180</v>
      </c>
      <c r="H161" s="79">
        <v>90</v>
      </c>
      <c r="I161" s="79" t="s">
        <v>583</v>
      </c>
      <c r="J161"/>
      <c r="K161"/>
      <c r="L161"/>
      <c r="M161"/>
      <c r="N161"/>
      <c r="O161"/>
      <c r="P161"/>
      <c r="Q161"/>
      <c r="R161"/>
      <c r="S161"/>
    </row>
    <row r="162" spans="1:19">
      <c r="A162" s="79" t="s">
        <v>655</v>
      </c>
      <c r="B162" s="79" t="s">
        <v>588</v>
      </c>
      <c r="C162" s="79">
        <v>0.08</v>
      </c>
      <c r="D162" s="79">
        <v>0.51200000000000001</v>
      </c>
      <c r="E162" s="79">
        <v>0.55000000000000004</v>
      </c>
      <c r="F162" s="79">
        <v>32.53</v>
      </c>
      <c r="G162" s="79">
        <v>270</v>
      </c>
      <c r="H162" s="79">
        <v>90</v>
      </c>
      <c r="I162" s="79" t="s">
        <v>585</v>
      </c>
      <c r="J162"/>
      <c r="K162"/>
      <c r="L162"/>
      <c r="M162"/>
      <c r="N162"/>
      <c r="O162"/>
      <c r="P162"/>
      <c r="Q162"/>
      <c r="R162"/>
      <c r="S162"/>
    </row>
    <row r="163" spans="1:19">
      <c r="A163" s="79" t="s">
        <v>656</v>
      </c>
      <c r="B163" s="79" t="s">
        <v>648</v>
      </c>
      <c r="C163" s="79">
        <v>0.3</v>
      </c>
      <c r="D163" s="79">
        <v>0.35699999999999998</v>
      </c>
      <c r="E163" s="79">
        <v>0.38</v>
      </c>
      <c r="F163" s="79">
        <v>69.7</v>
      </c>
      <c r="G163" s="79">
        <v>180</v>
      </c>
      <c r="H163" s="79">
        <v>0</v>
      </c>
      <c r="I163" s="79"/>
      <c r="J163"/>
      <c r="K163"/>
      <c r="L163"/>
      <c r="M163"/>
      <c r="N163"/>
      <c r="O163"/>
      <c r="P163"/>
      <c r="Q163"/>
      <c r="R163"/>
      <c r="S163"/>
    </row>
    <row r="164" spans="1:19">
      <c r="A164" s="79" t="s">
        <v>657</v>
      </c>
      <c r="B164" s="79" t="s">
        <v>588</v>
      </c>
      <c r="C164" s="79">
        <v>0.08</v>
      </c>
      <c r="D164" s="79">
        <v>0.51200000000000001</v>
      </c>
      <c r="E164" s="79">
        <v>0.55000000000000004</v>
      </c>
      <c r="F164" s="79">
        <v>162.58000000000001</v>
      </c>
      <c r="G164" s="79">
        <v>270</v>
      </c>
      <c r="H164" s="79">
        <v>90</v>
      </c>
      <c r="I164" s="79" t="s">
        <v>585</v>
      </c>
      <c r="J164"/>
      <c r="K164"/>
      <c r="L164"/>
      <c r="M164"/>
      <c r="N164"/>
      <c r="O164"/>
      <c r="P164"/>
      <c r="Q164"/>
      <c r="R164"/>
      <c r="S164"/>
    </row>
    <row r="165" spans="1:19">
      <c r="A165" s="79" t="s">
        <v>658</v>
      </c>
      <c r="B165" s="79" t="s">
        <v>648</v>
      </c>
      <c r="C165" s="79">
        <v>0.3</v>
      </c>
      <c r="D165" s="79">
        <v>0.35699999999999998</v>
      </c>
      <c r="E165" s="79">
        <v>0.38</v>
      </c>
      <c r="F165" s="79">
        <v>348.39</v>
      </c>
      <c r="G165" s="79">
        <v>180</v>
      </c>
      <c r="H165" s="79">
        <v>0</v>
      </c>
      <c r="I165" s="79"/>
      <c r="J165"/>
      <c r="K165"/>
      <c r="L165"/>
      <c r="M165"/>
      <c r="N165"/>
      <c r="O165"/>
      <c r="P165"/>
      <c r="Q165"/>
      <c r="R165"/>
      <c r="S165"/>
    </row>
    <row r="166" spans="1:19">
      <c r="A166" s="79" t="s">
        <v>659</v>
      </c>
      <c r="B166" s="79" t="s">
        <v>588</v>
      </c>
      <c r="C166" s="79">
        <v>0.08</v>
      </c>
      <c r="D166" s="79">
        <v>0.51200000000000001</v>
      </c>
      <c r="E166" s="79">
        <v>0.55000000000000004</v>
      </c>
      <c r="F166" s="79">
        <v>39.03</v>
      </c>
      <c r="G166" s="79">
        <v>0</v>
      </c>
      <c r="H166" s="79">
        <v>90</v>
      </c>
      <c r="I166" s="79" t="s">
        <v>579</v>
      </c>
      <c r="J166"/>
      <c r="K166"/>
      <c r="L166"/>
      <c r="M166"/>
      <c r="N166"/>
      <c r="O166"/>
      <c r="P166"/>
      <c r="Q166"/>
      <c r="R166"/>
      <c r="S166"/>
    </row>
    <row r="167" spans="1:19">
      <c r="A167" s="79" t="s">
        <v>660</v>
      </c>
      <c r="B167" s="79" t="s">
        <v>588</v>
      </c>
      <c r="C167" s="79">
        <v>0.08</v>
      </c>
      <c r="D167" s="79">
        <v>0.51200000000000001</v>
      </c>
      <c r="E167" s="79">
        <v>0.55000000000000004</v>
      </c>
      <c r="F167" s="79">
        <v>32.520000000000003</v>
      </c>
      <c r="G167" s="79">
        <v>270</v>
      </c>
      <c r="H167" s="79">
        <v>90</v>
      </c>
      <c r="I167" s="79" t="s">
        <v>585</v>
      </c>
      <c r="J167"/>
      <c r="K167"/>
      <c r="L167"/>
      <c r="M167"/>
      <c r="N167"/>
      <c r="O167"/>
      <c r="P167"/>
      <c r="Q167"/>
      <c r="R167"/>
      <c r="S167"/>
    </row>
    <row r="168" spans="1:19">
      <c r="A168" s="79" t="s">
        <v>661</v>
      </c>
      <c r="B168" s="79" t="s">
        <v>648</v>
      </c>
      <c r="C168" s="79">
        <v>0.3</v>
      </c>
      <c r="D168" s="79">
        <v>0.35699999999999998</v>
      </c>
      <c r="E168" s="79">
        <v>0.38</v>
      </c>
      <c r="F168" s="79">
        <v>69.680000000000007</v>
      </c>
      <c r="G168" s="79">
        <v>180</v>
      </c>
      <c r="H168" s="79">
        <v>0</v>
      </c>
      <c r="I168" s="79"/>
      <c r="J168"/>
      <c r="K168"/>
      <c r="L168"/>
      <c r="M168"/>
      <c r="N168"/>
      <c r="O168"/>
      <c r="P168"/>
      <c r="Q168"/>
      <c r="R168"/>
      <c r="S168"/>
    </row>
    <row r="169" spans="1:19">
      <c r="A169" s="79" t="s">
        <v>662</v>
      </c>
      <c r="B169" s="79" t="s">
        <v>588</v>
      </c>
      <c r="C169" s="79">
        <v>0.08</v>
      </c>
      <c r="D169" s="79">
        <v>0.51200000000000001</v>
      </c>
      <c r="E169" s="79">
        <v>0.55000000000000004</v>
      </c>
      <c r="F169" s="79">
        <v>78.06</v>
      </c>
      <c r="G169" s="79">
        <v>0</v>
      </c>
      <c r="H169" s="79">
        <v>90</v>
      </c>
      <c r="I169" s="79" t="s">
        <v>579</v>
      </c>
      <c r="J169"/>
      <c r="K169"/>
      <c r="L169"/>
      <c r="M169"/>
      <c r="N169"/>
      <c r="O169"/>
      <c r="P169"/>
      <c r="Q169"/>
      <c r="R169"/>
      <c r="S169"/>
    </row>
    <row r="170" spans="1:19">
      <c r="A170" s="79" t="s">
        <v>663</v>
      </c>
      <c r="B170" s="79" t="s">
        <v>648</v>
      </c>
      <c r="C170" s="79">
        <v>0.3</v>
      </c>
      <c r="D170" s="79">
        <v>0.35699999999999998</v>
      </c>
      <c r="E170" s="79">
        <v>0.38</v>
      </c>
      <c r="F170" s="79">
        <v>83.61</v>
      </c>
      <c r="G170" s="79">
        <v>180</v>
      </c>
      <c r="H170" s="79">
        <v>0</v>
      </c>
      <c r="I170" s="79"/>
      <c r="J170"/>
      <c r="K170"/>
      <c r="L170"/>
      <c r="M170"/>
      <c r="N170"/>
      <c r="O170"/>
      <c r="P170"/>
      <c r="Q170"/>
      <c r="R170"/>
      <c r="S170"/>
    </row>
    <row r="171" spans="1:19">
      <c r="A171" s="79" t="s">
        <v>664</v>
      </c>
      <c r="B171" s="79" t="s">
        <v>588</v>
      </c>
      <c r="C171" s="79">
        <v>0.08</v>
      </c>
      <c r="D171" s="79">
        <v>0.51200000000000001</v>
      </c>
      <c r="E171" s="79">
        <v>0.55000000000000004</v>
      </c>
      <c r="F171" s="79">
        <v>52.04</v>
      </c>
      <c r="G171" s="79">
        <v>0</v>
      </c>
      <c r="H171" s="79">
        <v>90</v>
      </c>
      <c r="I171" s="79" t="s">
        <v>579</v>
      </c>
      <c r="J171"/>
      <c r="K171"/>
      <c r="L171"/>
      <c r="M171"/>
      <c r="N171"/>
      <c r="O171"/>
      <c r="P171"/>
      <c r="Q171"/>
      <c r="R171"/>
      <c r="S171"/>
    </row>
    <row r="172" spans="1:19">
      <c r="A172" s="79" t="s">
        <v>665</v>
      </c>
      <c r="B172" s="79" t="s">
        <v>588</v>
      </c>
      <c r="C172" s="79">
        <v>0.08</v>
      </c>
      <c r="D172" s="79">
        <v>0.51200000000000001</v>
      </c>
      <c r="E172" s="79">
        <v>0.55000000000000004</v>
      </c>
      <c r="F172" s="79">
        <v>26.02</v>
      </c>
      <c r="G172" s="79">
        <v>180</v>
      </c>
      <c r="H172" s="79">
        <v>90</v>
      </c>
      <c r="I172" s="79" t="s">
        <v>583</v>
      </c>
      <c r="J172"/>
      <c r="K172"/>
      <c r="L172"/>
      <c r="M172"/>
      <c r="N172"/>
      <c r="O172"/>
      <c r="P172"/>
      <c r="Q172"/>
      <c r="R172"/>
      <c r="S172"/>
    </row>
    <row r="173" spans="1:19">
      <c r="A173" s="79" t="s">
        <v>666</v>
      </c>
      <c r="B173" s="79" t="s">
        <v>648</v>
      </c>
      <c r="C173" s="79">
        <v>0.3</v>
      </c>
      <c r="D173" s="79">
        <v>0.35699999999999998</v>
      </c>
      <c r="E173" s="79">
        <v>0.38</v>
      </c>
      <c r="F173" s="79">
        <v>501.68</v>
      </c>
      <c r="G173" s="79">
        <v>90</v>
      </c>
      <c r="H173" s="79">
        <v>0</v>
      </c>
      <c r="I173" s="79"/>
      <c r="J173"/>
      <c r="K173"/>
      <c r="L173"/>
      <c r="M173"/>
      <c r="N173"/>
      <c r="O173"/>
      <c r="P173"/>
      <c r="Q173"/>
      <c r="R173"/>
      <c r="S173"/>
    </row>
    <row r="174" spans="1:19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</row>
    <row r="175" spans="1:19">
      <c r="A175" s="78"/>
      <c r="B175" s="79" t="s">
        <v>336</v>
      </c>
      <c r="C175" s="79" t="s">
        <v>667</v>
      </c>
      <c r="D175" s="79" t="s">
        <v>668</v>
      </c>
      <c r="E175" s="79" t="s">
        <v>669</v>
      </c>
      <c r="F175" s="79" t="s">
        <v>331</v>
      </c>
      <c r="G175" s="79" t="s">
        <v>670</v>
      </c>
      <c r="H175" s="79" t="s">
        <v>671</v>
      </c>
      <c r="I175" s="79" t="s">
        <v>672</v>
      </c>
      <c r="J175" s="79" t="s">
        <v>574</v>
      </c>
      <c r="K175" s="79" t="s">
        <v>576</v>
      </c>
      <c r="L175"/>
      <c r="M175"/>
      <c r="N175"/>
      <c r="O175"/>
      <c r="P175"/>
      <c r="Q175"/>
      <c r="R175"/>
      <c r="S175"/>
    </row>
    <row r="176" spans="1:19">
      <c r="A176" s="79" t="s">
        <v>673</v>
      </c>
      <c r="B176" s="79" t="s">
        <v>674</v>
      </c>
      <c r="C176" s="79">
        <v>2.96</v>
      </c>
      <c r="D176" s="79">
        <v>11.86</v>
      </c>
      <c r="E176" s="79">
        <v>3.18</v>
      </c>
      <c r="F176" s="79">
        <v>0.501</v>
      </c>
      <c r="G176" s="79">
        <v>0.622</v>
      </c>
      <c r="H176" s="79" t="s">
        <v>675</v>
      </c>
      <c r="I176" s="79" t="s">
        <v>595</v>
      </c>
      <c r="J176" s="79">
        <v>180</v>
      </c>
      <c r="K176" s="79" t="s">
        <v>583</v>
      </c>
      <c r="L176"/>
      <c r="M176"/>
      <c r="N176"/>
      <c r="O176"/>
      <c r="P176"/>
      <c r="Q176"/>
      <c r="R176"/>
      <c r="S176"/>
    </row>
    <row r="177" spans="1:19">
      <c r="A177" s="79" t="s">
        <v>676</v>
      </c>
      <c r="B177" s="79" t="s">
        <v>677</v>
      </c>
      <c r="C177" s="79">
        <v>62.63</v>
      </c>
      <c r="D177" s="79">
        <v>62.63</v>
      </c>
      <c r="E177" s="79">
        <v>3.18</v>
      </c>
      <c r="F177" s="79">
        <v>0.501</v>
      </c>
      <c r="G177" s="79">
        <v>0.622</v>
      </c>
      <c r="H177" s="79" t="s">
        <v>675</v>
      </c>
      <c r="I177" s="79" t="s">
        <v>597</v>
      </c>
      <c r="J177" s="79">
        <v>270</v>
      </c>
      <c r="K177" s="79" t="s">
        <v>585</v>
      </c>
      <c r="L177"/>
      <c r="M177"/>
      <c r="N177"/>
      <c r="O177"/>
      <c r="P177"/>
      <c r="Q177"/>
      <c r="R177"/>
      <c r="S177"/>
    </row>
    <row r="178" spans="1:19">
      <c r="A178" s="79" t="s">
        <v>678</v>
      </c>
      <c r="B178" s="79" t="s">
        <v>679</v>
      </c>
      <c r="C178" s="79">
        <v>30.42</v>
      </c>
      <c r="D178" s="79">
        <v>30.42</v>
      </c>
      <c r="E178" s="79">
        <v>3.18</v>
      </c>
      <c r="F178" s="79">
        <v>0.501</v>
      </c>
      <c r="G178" s="79">
        <v>0.622</v>
      </c>
      <c r="H178" s="79" t="s">
        <v>675</v>
      </c>
      <c r="I178" s="79" t="s">
        <v>602</v>
      </c>
      <c r="J178" s="79">
        <v>90</v>
      </c>
      <c r="K178" s="79" t="s">
        <v>581</v>
      </c>
      <c r="L178"/>
      <c r="M178"/>
      <c r="N178"/>
      <c r="O178"/>
      <c r="P178"/>
      <c r="Q178"/>
      <c r="R178"/>
      <c r="S178"/>
    </row>
    <row r="179" spans="1:19">
      <c r="A179" s="79" t="s">
        <v>680</v>
      </c>
      <c r="B179" s="79" t="s">
        <v>681</v>
      </c>
      <c r="C179" s="79">
        <v>4.91</v>
      </c>
      <c r="D179" s="79">
        <v>24.53</v>
      </c>
      <c r="E179" s="79">
        <v>3.18</v>
      </c>
      <c r="F179" s="79">
        <v>0.501</v>
      </c>
      <c r="G179" s="79">
        <v>0.622</v>
      </c>
      <c r="H179" s="79" t="s">
        <v>675</v>
      </c>
      <c r="I179" s="79" t="s">
        <v>607</v>
      </c>
      <c r="J179" s="79">
        <v>0</v>
      </c>
      <c r="K179" s="79" t="s">
        <v>579</v>
      </c>
      <c r="L179"/>
      <c r="M179"/>
      <c r="N179"/>
      <c r="O179"/>
      <c r="P179"/>
      <c r="Q179"/>
      <c r="R179"/>
      <c r="S179"/>
    </row>
    <row r="180" spans="1:19">
      <c r="A180" s="79" t="s">
        <v>682</v>
      </c>
      <c r="B180" s="79" t="s">
        <v>681</v>
      </c>
      <c r="C180" s="79">
        <v>6.54</v>
      </c>
      <c r="D180" s="79">
        <v>6.54</v>
      </c>
      <c r="E180" s="79">
        <v>3.18</v>
      </c>
      <c r="F180" s="79">
        <v>0.501</v>
      </c>
      <c r="G180" s="79">
        <v>0.622</v>
      </c>
      <c r="H180" s="79" t="s">
        <v>675</v>
      </c>
      <c r="I180" s="79" t="s">
        <v>608</v>
      </c>
      <c r="J180" s="79">
        <v>0</v>
      </c>
      <c r="K180" s="79" t="s">
        <v>579</v>
      </c>
      <c r="L180"/>
      <c r="M180"/>
      <c r="N180"/>
      <c r="O180"/>
      <c r="P180"/>
      <c r="Q180"/>
      <c r="R180"/>
      <c r="S180"/>
    </row>
    <row r="181" spans="1:19">
      <c r="A181" s="79" t="s">
        <v>683</v>
      </c>
      <c r="B181" s="79" t="s">
        <v>677</v>
      </c>
      <c r="C181" s="79">
        <v>4.91</v>
      </c>
      <c r="D181" s="79">
        <v>4.91</v>
      </c>
      <c r="E181" s="79">
        <v>3.18</v>
      </c>
      <c r="F181" s="79">
        <v>0.501</v>
      </c>
      <c r="G181" s="79">
        <v>0.622</v>
      </c>
      <c r="H181" s="79" t="s">
        <v>675</v>
      </c>
      <c r="I181" s="79" t="s">
        <v>609</v>
      </c>
      <c r="J181" s="79">
        <v>270</v>
      </c>
      <c r="K181" s="79" t="s">
        <v>585</v>
      </c>
      <c r="L181"/>
      <c r="M181"/>
      <c r="N181"/>
      <c r="O181"/>
      <c r="P181"/>
      <c r="Q181"/>
      <c r="R181"/>
      <c r="S181"/>
    </row>
    <row r="182" spans="1:19">
      <c r="A182" s="79" t="s">
        <v>684</v>
      </c>
      <c r="B182" s="79" t="s">
        <v>677</v>
      </c>
      <c r="C182" s="79">
        <v>4.91</v>
      </c>
      <c r="D182" s="79">
        <v>29.43</v>
      </c>
      <c r="E182" s="79">
        <v>3.18</v>
      </c>
      <c r="F182" s="79">
        <v>0.501</v>
      </c>
      <c r="G182" s="79">
        <v>0.622</v>
      </c>
      <c r="H182" s="79" t="s">
        <v>675</v>
      </c>
      <c r="I182" s="79" t="s">
        <v>610</v>
      </c>
      <c r="J182" s="79">
        <v>270</v>
      </c>
      <c r="K182" s="79" t="s">
        <v>585</v>
      </c>
      <c r="L182"/>
      <c r="M182"/>
      <c r="N182"/>
      <c r="O182"/>
      <c r="P182"/>
      <c r="Q182"/>
      <c r="R182"/>
      <c r="S182"/>
    </row>
    <row r="183" spans="1:19">
      <c r="A183" s="79" t="s">
        <v>685</v>
      </c>
      <c r="B183" s="79" t="s">
        <v>677</v>
      </c>
      <c r="C183" s="79">
        <v>25.03</v>
      </c>
      <c r="D183" s="79">
        <v>25.03</v>
      </c>
      <c r="E183" s="79">
        <v>3.18</v>
      </c>
      <c r="F183" s="79">
        <v>0.501</v>
      </c>
      <c r="G183" s="79">
        <v>0.622</v>
      </c>
      <c r="H183" s="79" t="s">
        <v>675</v>
      </c>
      <c r="I183" s="79" t="s">
        <v>612</v>
      </c>
      <c r="J183" s="79">
        <v>270</v>
      </c>
      <c r="K183" s="79" t="s">
        <v>585</v>
      </c>
      <c r="L183"/>
      <c r="M183"/>
      <c r="N183"/>
      <c r="O183"/>
      <c r="P183"/>
      <c r="Q183"/>
      <c r="R183"/>
      <c r="S183"/>
    </row>
    <row r="184" spans="1:19">
      <c r="A184" s="79" t="s">
        <v>686</v>
      </c>
      <c r="B184" s="79" t="s">
        <v>674</v>
      </c>
      <c r="C184" s="79">
        <v>35.76</v>
      </c>
      <c r="D184" s="79">
        <v>35.76</v>
      </c>
      <c r="E184" s="79">
        <v>3.18</v>
      </c>
      <c r="F184" s="79">
        <v>0.501</v>
      </c>
      <c r="G184" s="79">
        <v>0.622</v>
      </c>
      <c r="H184" s="79" t="s">
        <v>675</v>
      </c>
      <c r="I184" s="79" t="s">
        <v>616</v>
      </c>
      <c r="J184" s="79">
        <v>180</v>
      </c>
      <c r="K184" s="79" t="s">
        <v>583</v>
      </c>
      <c r="L184"/>
      <c r="M184"/>
      <c r="N184"/>
      <c r="O184"/>
      <c r="P184"/>
      <c r="Q184"/>
      <c r="R184"/>
      <c r="S184"/>
    </row>
    <row r="185" spans="1:19">
      <c r="A185" s="79" t="s">
        <v>687</v>
      </c>
      <c r="B185" s="79" t="s">
        <v>674</v>
      </c>
      <c r="C185" s="79">
        <v>4.91</v>
      </c>
      <c r="D185" s="79">
        <v>49.05</v>
      </c>
      <c r="E185" s="79">
        <v>3.18</v>
      </c>
      <c r="F185" s="79">
        <v>0.501</v>
      </c>
      <c r="G185" s="79">
        <v>0.622</v>
      </c>
      <c r="H185" s="79" t="s">
        <v>675</v>
      </c>
      <c r="I185" s="79" t="s">
        <v>617</v>
      </c>
      <c r="J185" s="79">
        <v>180</v>
      </c>
      <c r="K185" s="79" t="s">
        <v>583</v>
      </c>
      <c r="L185"/>
      <c r="M185"/>
      <c r="N185"/>
      <c r="O185"/>
      <c r="P185"/>
      <c r="Q185"/>
      <c r="R185"/>
      <c r="S185"/>
    </row>
    <row r="186" spans="1:19">
      <c r="A186" s="79" t="s">
        <v>688</v>
      </c>
      <c r="B186" s="79" t="s">
        <v>679</v>
      </c>
      <c r="C186" s="79">
        <v>4.91</v>
      </c>
      <c r="D186" s="79">
        <v>4.91</v>
      </c>
      <c r="E186" s="79">
        <v>3.18</v>
      </c>
      <c r="F186" s="79">
        <v>0.501</v>
      </c>
      <c r="G186" s="79">
        <v>0.622</v>
      </c>
      <c r="H186" s="79" t="s">
        <v>675</v>
      </c>
      <c r="I186" s="79" t="s">
        <v>618</v>
      </c>
      <c r="J186" s="79">
        <v>90</v>
      </c>
      <c r="K186" s="79" t="s">
        <v>581</v>
      </c>
      <c r="L186"/>
      <c r="M186"/>
      <c r="N186"/>
      <c r="O186"/>
      <c r="P186"/>
      <c r="Q186"/>
      <c r="R186"/>
      <c r="S186"/>
    </row>
    <row r="187" spans="1:19">
      <c r="A187" s="79" t="s">
        <v>689</v>
      </c>
      <c r="B187" s="79" t="s">
        <v>674</v>
      </c>
      <c r="C187" s="79">
        <v>8.17</v>
      </c>
      <c r="D187" s="79">
        <v>8.17</v>
      </c>
      <c r="E187" s="79">
        <v>3.18</v>
      </c>
      <c r="F187" s="79">
        <v>0.501</v>
      </c>
      <c r="G187" s="79">
        <v>0.622</v>
      </c>
      <c r="H187" s="79" t="s">
        <v>675</v>
      </c>
      <c r="I187" s="79" t="s">
        <v>619</v>
      </c>
      <c r="J187" s="79">
        <v>180</v>
      </c>
      <c r="K187" s="79" t="s">
        <v>583</v>
      </c>
      <c r="L187"/>
      <c r="M187"/>
      <c r="N187"/>
      <c r="O187"/>
      <c r="P187"/>
      <c r="Q187"/>
      <c r="R187"/>
      <c r="S187"/>
    </row>
    <row r="188" spans="1:19">
      <c r="A188" s="79" t="s">
        <v>690</v>
      </c>
      <c r="B188" s="79" t="s">
        <v>679</v>
      </c>
      <c r="C188" s="79">
        <v>4.74</v>
      </c>
      <c r="D188" s="79">
        <v>47.41</v>
      </c>
      <c r="E188" s="79">
        <v>3.18</v>
      </c>
      <c r="F188" s="79">
        <v>0.501</v>
      </c>
      <c r="G188" s="79">
        <v>0.622</v>
      </c>
      <c r="H188" s="79" t="s">
        <v>675</v>
      </c>
      <c r="I188" s="79" t="s">
        <v>620</v>
      </c>
      <c r="J188" s="79">
        <v>90</v>
      </c>
      <c r="K188" s="79" t="s">
        <v>581</v>
      </c>
      <c r="L188"/>
      <c r="M188"/>
      <c r="N188"/>
      <c r="O188"/>
      <c r="P188"/>
      <c r="Q188"/>
      <c r="R188"/>
      <c r="S188"/>
    </row>
    <row r="189" spans="1:19">
      <c r="A189" s="79" t="s">
        <v>691</v>
      </c>
      <c r="B189" s="79" t="s">
        <v>681</v>
      </c>
      <c r="C189" s="79">
        <v>8.17</v>
      </c>
      <c r="D189" s="79">
        <v>8.17</v>
      </c>
      <c r="E189" s="79">
        <v>3.18</v>
      </c>
      <c r="F189" s="79">
        <v>0.501</v>
      </c>
      <c r="G189" s="79">
        <v>0.622</v>
      </c>
      <c r="H189" s="79" t="s">
        <v>675</v>
      </c>
      <c r="I189" s="79" t="s">
        <v>621</v>
      </c>
      <c r="J189" s="79">
        <v>0</v>
      </c>
      <c r="K189" s="79" t="s">
        <v>579</v>
      </c>
      <c r="L189"/>
      <c r="M189"/>
      <c r="N189"/>
      <c r="O189"/>
      <c r="P189"/>
      <c r="Q189"/>
      <c r="R189"/>
      <c r="S189"/>
    </row>
    <row r="190" spans="1:19">
      <c r="A190" s="79" t="s">
        <v>692</v>
      </c>
      <c r="B190" s="79" t="s">
        <v>679</v>
      </c>
      <c r="C190" s="79">
        <v>4.91</v>
      </c>
      <c r="D190" s="79">
        <v>4.91</v>
      </c>
      <c r="E190" s="79">
        <v>3.18</v>
      </c>
      <c r="F190" s="79">
        <v>0.501</v>
      </c>
      <c r="G190" s="79">
        <v>0.622</v>
      </c>
      <c r="H190" s="79" t="s">
        <v>675</v>
      </c>
      <c r="I190" s="79" t="s">
        <v>622</v>
      </c>
      <c r="J190" s="79">
        <v>90</v>
      </c>
      <c r="K190" s="79" t="s">
        <v>581</v>
      </c>
      <c r="L190"/>
      <c r="M190"/>
      <c r="N190"/>
      <c r="O190"/>
      <c r="P190"/>
      <c r="Q190"/>
      <c r="R190"/>
      <c r="S190"/>
    </row>
    <row r="191" spans="1:19">
      <c r="A191" s="79" t="s">
        <v>693</v>
      </c>
      <c r="B191" s="79" t="s">
        <v>681</v>
      </c>
      <c r="C191" s="79">
        <v>4.91</v>
      </c>
      <c r="D191" s="79">
        <v>49.05</v>
      </c>
      <c r="E191" s="79">
        <v>3.18</v>
      </c>
      <c r="F191" s="79">
        <v>0.501</v>
      </c>
      <c r="G191" s="79">
        <v>0.622</v>
      </c>
      <c r="H191" s="79" t="s">
        <v>675</v>
      </c>
      <c r="I191" s="79" t="s">
        <v>623</v>
      </c>
      <c r="J191" s="79">
        <v>0</v>
      </c>
      <c r="K191" s="79" t="s">
        <v>579</v>
      </c>
      <c r="L191"/>
      <c r="M191"/>
      <c r="N191"/>
      <c r="O191"/>
      <c r="P191"/>
      <c r="Q191"/>
      <c r="R191"/>
      <c r="S191"/>
    </row>
    <row r="192" spans="1:19">
      <c r="A192" s="79" t="s">
        <v>694</v>
      </c>
      <c r="B192" s="79" t="s">
        <v>674</v>
      </c>
      <c r="C192" s="79">
        <v>6.54</v>
      </c>
      <c r="D192" s="79">
        <v>6.54</v>
      </c>
      <c r="E192" s="79">
        <v>3.18</v>
      </c>
      <c r="F192" s="79">
        <v>0.501</v>
      </c>
      <c r="G192" s="79">
        <v>0.622</v>
      </c>
      <c r="H192" s="79" t="s">
        <v>675</v>
      </c>
      <c r="I192" s="79" t="s">
        <v>624</v>
      </c>
      <c r="J192" s="79">
        <v>180</v>
      </c>
      <c r="K192" s="79" t="s">
        <v>583</v>
      </c>
      <c r="L192"/>
      <c r="M192"/>
      <c r="N192"/>
      <c r="O192"/>
      <c r="P192"/>
      <c r="Q192"/>
      <c r="R192"/>
      <c r="S192"/>
    </row>
    <row r="193" spans="1:19">
      <c r="A193" s="79" t="s">
        <v>695</v>
      </c>
      <c r="B193" s="79" t="s">
        <v>677</v>
      </c>
      <c r="C193" s="79">
        <v>4.91</v>
      </c>
      <c r="D193" s="79">
        <v>4.91</v>
      </c>
      <c r="E193" s="79">
        <v>3.18</v>
      </c>
      <c r="F193" s="79">
        <v>0.501</v>
      </c>
      <c r="G193" s="79">
        <v>0.622</v>
      </c>
      <c r="H193" s="79" t="s">
        <v>675</v>
      </c>
      <c r="I193" s="79" t="s">
        <v>625</v>
      </c>
      <c r="J193" s="79">
        <v>270</v>
      </c>
      <c r="K193" s="79" t="s">
        <v>585</v>
      </c>
      <c r="L193"/>
      <c r="M193"/>
      <c r="N193"/>
      <c r="O193"/>
      <c r="P193"/>
      <c r="Q193"/>
      <c r="R193"/>
      <c r="S193"/>
    </row>
    <row r="194" spans="1:19">
      <c r="A194" s="79" t="s">
        <v>696</v>
      </c>
      <c r="B194" s="79" t="s">
        <v>679</v>
      </c>
      <c r="C194" s="79">
        <v>4.74</v>
      </c>
      <c r="D194" s="79">
        <v>47.41</v>
      </c>
      <c r="E194" s="79">
        <v>3.18</v>
      </c>
      <c r="F194" s="79">
        <v>0.501</v>
      </c>
      <c r="G194" s="79">
        <v>0.622</v>
      </c>
      <c r="H194" s="79" t="s">
        <v>675</v>
      </c>
      <c r="I194" s="79" t="s">
        <v>626</v>
      </c>
      <c r="J194" s="79">
        <v>270</v>
      </c>
      <c r="K194" s="79" t="s">
        <v>585</v>
      </c>
      <c r="L194"/>
      <c r="M194"/>
      <c r="N194"/>
      <c r="O194"/>
      <c r="P194"/>
      <c r="Q194"/>
      <c r="R194"/>
      <c r="S194"/>
    </row>
    <row r="195" spans="1:19">
      <c r="A195" s="79" t="s">
        <v>697</v>
      </c>
      <c r="B195" s="79" t="s">
        <v>681</v>
      </c>
      <c r="C195" s="79">
        <v>6.54</v>
      </c>
      <c r="D195" s="79">
        <v>6.54</v>
      </c>
      <c r="E195" s="79">
        <v>3.18</v>
      </c>
      <c r="F195" s="79">
        <v>0.501</v>
      </c>
      <c r="G195" s="79">
        <v>0.622</v>
      </c>
      <c r="H195" s="79" t="s">
        <v>675</v>
      </c>
      <c r="I195" s="79" t="s">
        <v>627</v>
      </c>
      <c r="J195" s="79">
        <v>0</v>
      </c>
      <c r="K195" s="79" t="s">
        <v>579</v>
      </c>
      <c r="L195"/>
      <c r="M195"/>
      <c r="N195"/>
      <c r="O195"/>
      <c r="P195"/>
      <c r="Q195"/>
      <c r="R195"/>
      <c r="S195"/>
    </row>
    <row r="196" spans="1:19">
      <c r="A196" s="79" t="s">
        <v>698</v>
      </c>
      <c r="B196" s="79" t="s">
        <v>677</v>
      </c>
      <c r="C196" s="79">
        <v>4.91</v>
      </c>
      <c r="D196" s="79">
        <v>4.91</v>
      </c>
      <c r="E196" s="79">
        <v>3.18</v>
      </c>
      <c r="F196" s="79">
        <v>0.501</v>
      </c>
      <c r="G196" s="79">
        <v>0.622</v>
      </c>
      <c r="H196" s="79" t="s">
        <v>675</v>
      </c>
      <c r="I196" s="79" t="s">
        <v>628</v>
      </c>
      <c r="J196" s="79">
        <v>270</v>
      </c>
      <c r="K196" s="79" t="s">
        <v>585</v>
      </c>
      <c r="L196"/>
      <c r="M196"/>
      <c r="N196"/>
      <c r="O196"/>
      <c r="P196"/>
      <c r="Q196"/>
      <c r="R196"/>
      <c r="S196"/>
    </row>
    <row r="197" spans="1:19">
      <c r="A197" s="79" t="s">
        <v>699</v>
      </c>
      <c r="B197" s="79" t="s">
        <v>674</v>
      </c>
      <c r="C197" s="79">
        <v>4.91</v>
      </c>
      <c r="D197" s="79">
        <v>49.05</v>
      </c>
      <c r="E197" s="79">
        <v>3.18</v>
      </c>
      <c r="F197" s="79">
        <v>0.501</v>
      </c>
      <c r="G197" s="79">
        <v>0.622</v>
      </c>
      <c r="H197" s="79" t="s">
        <v>675</v>
      </c>
      <c r="I197" s="79" t="s">
        <v>631</v>
      </c>
      <c r="J197" s="79">
        <v>180</v>
      </c>
      <c r="K197" s="79" t="s">
        <v>583</v>
      </c>
      <c r="L197"/>
      <c r="M197"/>
      <c r="N197"/>
      <c r="O197"/>
      <c r="P197"/>
      <c r="Q197"/>
      <c r="R197"/>
      <c r="S197"/>
    </row>
    <row r="198" spans="1:19">
      <c r="A198" s="79" t="s">
        <v>700</v>
      </c>
      <c r="B198" s="79" t="s">
        <v>679</v>
      </c>
      <c r="C198" s="79">
        <v>4.91</v>
      </c>
      <c r="D198" s="79">
        <v>4.91</v>
      </c>
      <c r="E198" s="79">
        <v>3.18</v>
      </c>
      <c r="F198" s="79">
        <v>0.501</v>
      </c>
      <c r="G198" s="79">
        <v>0.622</v>
      </c>
      <c r="H198" s="79" t="s">
        <v>675</v>
      </c>
      <c r="I198" s="79" t="s">
        <v>632</v>
      </c>
      <c r="J198" s="79">
        <v>90</v>
      </c>
      <c r="K198" s="79" t="s">
        <v>581</v>
      </c>
      <c r="L198"/>
      <c r="M198"/>
      <c r="N198"/>
      <c r="O198"/>
      <c r="P198"/>
      <c r="Q198"/>
      <c r="R198"/>
      <c r="S198"/>
    </row>
    <row r="199" spans="1:19">
      <c r="A199" s="79" t="s">
        <v>701</v>
      </c>
      <c r="B199" s="79" t="s">
        <v>674</v>
      </c>
      <c r="C199" s="79">
        <v>8.17</v>
      </c>
      <c r="D199" s="79">
        <v>8.17</v>
      </c>
      <c r="E199" s="79">
        <v>3.18</v>
      </c>
      <c r="F199" s="79">
        <v>0.501</v>
      </c>
      <c r="G199" s="79">
        <v>0.622</v>
      </c>
      <c r="H199" s="79" t="s">
        <v>675</v>
      </c>
      <c r="I199" s="79" t="s">
        <v>633</v>
      </c>
      <c r="J199" s="79">
        <v>180</v>
      </c>
      <c r="K199" s="79" t="s">
        <v>583</v>
      </c>
      <c r="L199"/>
      <c r="M199"/>
      <c r="N199"/>
      <c r="O199"/>
      <c r="P199"/>
      <c r="Q199"/>
      <c r="R199"/>
      <c r="S199"/>
    </row>
    <row r="200" spans="1:19">
      <c r="A200" s="79" t="s">
        <v>702</v>
      </c>
      <c r="B200" s="79" t="s">
        <v>679</v>
      </c>
      <c r="C200" s="79">
        <v>4.74</v>
      </c>
      <c r="D200" s="79">
        <v>47.41</v>
      </c>
      <c r="E200" s="79">
        <v>3.18</v>
      </c>
      <c r="F200" s="79">
        <v>0.501</v>
      </c>
      <c r="G200" s="79">
        <v>0.622</v>
      </c>
      <c r="H200" s="79" t="s">
        <v>675</v>
      </c>
      <c r="I200" s="79" t="s">
        <v>634</v>
      </c>
      <c r="J200" s="79">
        <v>90</v>
      </c>
      <c r="K200" s="79" t="s">
        <v>581</v>
      </c>
      <c r="L200"/>
      <c r="M200"/>
      <c r="N200"/>
      <c r="O200"/>
      <c r="P200"/>
      <c r="Q200"/>
      <c r="R200"/>
      <c r="S200"/>
    </row>
    <row r="201" spans="1:19">
      <c r="A201" s="79" t="s">
        <v>703</v>
      </c>
      <c r="B201" s="79" t="s">
        <v>681</v>
      </c>
      <c r="C201" s="79">
        <v>8.17</v>
      </c>
      <c r="D201" s="79">
        <v>8.17</v>
      </c>
      <c r="E201" s="79">
        <v>3.18</v>
      </c>
      <c r="F201" s="79">
        <v>0.501</v>
      </c>
      <c r="G201" s="79">
        <v>0.622</v>
      </c>
      <c r="H201" s="79" t="s">
        <v>675</v>
      </c>
      <c r="I201" s="79" t="s">
        <v>635</v>
      </c>
      <c r="J201" s="79">
        <v>0</v>
      </c>
      <c r="K201" s="79" t="s">
        <v>579</v>
      </c>
      <c r="L201"/>
      <c r="M201"/>
      <c r="N201"/>
      <c r="O201"/>
      <c r="P201"/>
      <c r="Q201"/>
      <c r="R201"/>
      <c r="S201"/>
    </row>
    <row r="202" spans="1:19">
      <c r="A202" s="79" t="s">
        <v>704</v>
      </c>
      <c r="B202" s="79" t="s">
        <v>679</v>
      </c>
      <c r="C202" s="79">
        <v>4.91</v>
      </c>
      <c r="D202" s="79">
        <v>4.91</v>
      </c>
      <c r="E202" s="79">
        <v>3.18</v>
      </c>
      <c r="F202" s="79">
        <v>0.501</v>
      </c>
      <c r="G202" s="79">
        <v>0.622</v>
      </c>
      <c r="H202" s="79" t="s">
        <v>675</v>
      </c>
      <c r="I202" s="79" t="s">
        <v>636</v>
      </c>
      <c r="J202" s="79">
        <v>90</v>
      </c>
      <c r="K202" s="79" t="s">
        <v>581</v>
      </c>
      <c r="L202"/>
      <c r="M202"/>
      <c r="N202"/>
      <c r="O202"/>
      <c r="P202"/>
      <c r="Q202"/>
      <c r="R202"/>
      <c r="S202"/>
    </row>
    <row r="203" spans="1:19">
      <c r="A203" s="79" t="s">
        <v>705</v>
      </c>
      <c r="B203" s="79" t="s">
        <v>681</v>
      </c>
      <c r="C203" s="79">
        <v>4.91</v>
      </c>
      <c r="D203" s="79">
        <v>49.05</v>
      </c>
      <c r="E203" s="79">
        <v>3.18</v>
      </c>
      <c r="F203" s="79">
        <v>0.501</v>
      </c>
      <c r="G203" s="79">
        <v>0.622</v>
      </c>
      <c r="H203" s="79" t="s">
        <v>675</v>
      </c>
      <c r="I203" s="79" t="s">
        <v>637</v>
      </c>
      <c r="J203" s="79">
        <v>0</v>
      </c>
      <c r="K203" s="79" t="s">
        <v>579</v>
      </c>
      <c r="L203"/>
      <c r="M203"/>
      <c r="N203"/>
      <c r="O203"/>
      <c r="P203"/>
      <c r="Q203"/>
      <c r="R203"/>
      <c r="S203"/>
    </row>
    <row r="204" spans="1:19">
      <c r="A204" s="79" t="s">
        <v>706</v>
      </c>
      <c r="B204" s="79" t="s">
        <v>674</v>
      </c>
      <c r="C204" s="79">
        <v>6.54</v>
      </c>
      <c r="D204" s="79">
        <v>6.54</v>
      </c>
      <c r="E204" s="79">
        <v>3.18</v>
      </c>
      <c r="F204" s="79">
        <v>0.501</v>
      </c>
      <c r="G204" s="79">
        <v>0.622</v>
      </c>
      <c r="H204" s="79" t="s">
        <v>675</v>
      </c>
      <c r="I204" s="79" t="s">
        <v>638</v>
      </c>
      <c r="J204" s="79">
        <v>180</v>
      </c>
      <c r="K204" s="79" t="s">
        <v>583</v>
      </c>
      <c r="L204"/>
      <c r="M204"/>
      <c r="N204"/>
      <c r="O204"/>
      <c r="P204"/>
      <c r="Q204"/>
      <c r="R204"/>
      <c r="S204"/>
    </row>
    <row r="205" spans="1:19">
      <c r="A205" s="79" t="s">
        <v>707</v>
      </c>
      <c r="B205" s="79" t="s">
        <v>677</v>
      </c>
      <c r="C205" s="79">
        <v>4.91</v>
      </c>
      <c r="D205" s="79">
        <v>4.91</v>
      </c>
      <c r="E205" s="79">
        <v>3.18</v>
      </c>
      <c r="F205" s="79">
        <v>0.501</v>
      </c>
      <c r="G205" s="79">
        <v>0.622</v>
      </c>
      <c r="H205" s="79" t="s">
        <v>675</v>
      </c>
      <c r="I205" s="79" t="s">
        <v>639</v>
      </c>
      <c r="J205" s="79">
        <v>270</v>
      </c>
      <c r="K205" s="79" t="s">
        <v>585</v>
      </c>
      <c r="L205"/>
      <c r="M205"/>
      <c r="N205"/>
      <c r="O205"/>
      <c r="P205"/>
      <c r="Q205"/>
      <c r="R205"/>
      <c r="S205"/>
    </row>
    <row r="206" spans="1:19">
      <c r="A206" s="79" t="s">
        <v>708</v>
      </c>
      <c r="B206" s="79" t="s">
        <v>679</v>
      </c>
      <c r="C206" s="79">
        <v>4.74</v>
      </c>
      <c r="D206" s="79">
        <v>47.41</v>
      </c>
      <c r="E206" s="79">
        <v>3.18</v>
      </c>
      <c r="F206" s="79">
        <v>0.501</v>
      </c>
      <c r="G206" s="79">
        <v>0.622</v>
      </c>
      <c r="H206" s="79" t="s">
        <v>675</v>
      </c>
      <c r="I206" s="79" t="s">
        <v>640</v>
      </c>
      <c r="J206" s="79">
        <v>270</v>
      </c>
      <c r="K206" s="79" t="s">
        <v>585</v>
      </c>
      <c r="L206"/>
      <c r="M206"/>
      <c r="N206"/>
      <c r="O206"/>
      <c r="P206"/>
      <c r="Q206"/>
      <c r="R206"/>
      <c r="S206"/>
    </row>
    <row r="207" spans="1:19">
      <c r="A207" s="79" t="s">
        <v>709</v>
      </c>
      <c r="B207" s="79" t="s">
        <v>681</v>
      </c>
      <c r="C207" s="79">
        <v>6.54</v>
      </c>
      <c r="D207" s="79">
        <v>6.54</v>
      </c>
      <c r="E207" s="79">
        <v>3.18</v>
      </c>
      <c r="F207" s="79">
        <v>0.501</v>
      </c>
      <c r="G207" s="79">
        <v>0.622</v>
      </c>
      <c r="H207" s="79" t="s">
        <v>675</v>
      </c>
      <c r="I207" s="79" t="s">
        <v>641</v>
      </c>
      <c r="J207" s="79">
        <v>0</v>
      </c>
      <c r="K207" s="79" t="s">
        <v>579</v>
      </c>
      <c r="L207"/>
      <c r="M207"/>
      <c r="N207"/>
      <c r="O207"/>
      <c r="P207"/>
      <c r="Q207"/>
      <c r="R207"/>
      <c r="S207"/>
    </row>
    <row r="208" spans="1:19">
      <c r="A208" s="79" t="s">
        <v>710</v>
      </c>
      <c r="B208" s="79" t="s">
        <v>677</v>
      </c>
      <c r="C208" s="79">
        <v>4.91</v>
      </c>
      <c r="D208" s="79">
        <v>4.91</v>
      </c>
      <c r="E208" s="79">
        <v>3.18</v>
      </c>
      <c r="F208" s="79">
        <v>0.501</v>
      </c>
      <c r="G208" s="79">
        <v>0.622</v>
      </c>
      <c r="H208" s="79" t="s">
        <v>675</v>
      </c>
      <c r="I208" s="79" t="s">
        <v>642</v>
      </c>
      <c r="J208" s="79">
        <v>270</v>
      </c>
      <c r="K208" s="79" t="s">
        <v>585</v>
      </c>
      <c r="L208"/>
      <c r="M208"/>
      <c r="N208"/>
      <c r="O208"/>
      <c r="P208"/>
      <c r="Q208"/>
      <c r="R208"/>
      <c r="S208"/>
    </row>
    <row r="209" spans="1:19">
      <c r="A209" s="79" t="s">
        <v>711</v>
      </c>
      <c r="B209" s="79" t="s">
        <v>674</v>
      </c>
      <c r="C209" s="79">
        <v>35.76</v>
      </c>
      <c r="D209" s="79">
        <v>35.76</v>
      </c>
      <c r="E209" s="79">
        <v>3.18</v>
      </c>
      <c r="F209" s="79">
        <v>0.501</v>
      </c>
      <c r="G209" s="79">
        <v>0.622</v>
      </c>
      <c r="H209" s="79" t="s">
        <v>675</v>
      </c>
      <c r="I209" s="79" t="s">
        <v>646</v>
      </c>
      <c r="J209" s="79">
        <v>180</v>
      </c>
      <c r="K209" s="79" t="s">
        <v>583</v>
      </c>
      <c r="L209"/>
      <c r="M209"/>
      <c r="N209"/>
      <c r="O209"/>
      <c r="P209"/>
      <c r="Q209"/>
      <c r="R209"/>
      <c r="S209"/>
    </row>
    <row r="210" spans="1:19">
      <c r="A210" s="79" t="s">
        <v>712</v>
      </c>
      <c r="B210" s="79" t="s">
        <v>674</v>
      </c>
      <c r="C210" s="79">
        <v>9.81</v>
      </c>
      <c r="D210" s="79">
        <v>9.81</v>
      </c>
      <c r="E210" s="79">
        <v>3.18</v>
      </c>
      <c r="F210" s="79">
        <v>0.501</v>
      </c>
      <c r="G210" s="79">
        <v>0.622</v>
      </c>
      <c r="H210" s="79" t="s">
        <v>675</v>
      </c>
      <c r="I210" s="79" t="s">
        <v>654</v>
      </c>
      <c r="J210" s="79">
        <v>180</v>
      </c>
      <c r="K210" s="79" t="s">
        <v>583</v>
      </c>
      <c r="L210"/>
      <c r="M210"/>
      <c r="N210"/>
      <c r="O210"/>
      <c r="P210"/>
      <c r="Q210"/>
      <c r="R210"/>
      <c r="S210"/>
    </row>
    <row r="211" spans="1:19">
      <c r="A211" s="79" t="s">
        <v>713</v>
      </c>
      <c r="B211" s="79" t="s">
        <v>677</v>
      </c>
      <c r="C211" s="79">
        <v>8.17</v>
      </c>
      <c r="D211" s="79">
        <v>8.17</v>
      </c>
      <c r="E211" s="79">
        <v>3.18</v>
      </c>
      <c r="F211" s="79">
        <v>0.501</v>
      </c>
      <c r="G211" s="79">
        <v>0.622</v>
      </c>
      <c r="H211" s="79" t="s">
        <v>675</v>
      </c>
      <c r="I211" s="79" t="s">
        <v>655</v>
      </c>
      <c r="J211" s="79">
        <v>270</v>
      </c>
      <c r="K211" s="79" t="s">
        <v>585</v>
      </c>
      <c r="L211"/>
      <c r="M211"/>
      <c r="N211"/>
      <c r="O211"/>
      <c r="P211"/>
      <c r="Q211"/>
      <c r="R211"/>
      <c r="S211"/>
    </row>
    <row r="212" spans="1:19">
      <c r="A212" s="79" t="s">
        <v>714</v>
      </c>
      <c r="B212" s="79" t="s">
        <v>677</v>
      </c>
      <c r="C212" s="79">
        <v>8.17</v>
      </c>
      <c r="D212" s="79">
        <v>40.869999999999997</v>
      </c>
      <c r="E212" s="79">
        <v>3.18</v>
      </c>
      <c r="F212" s="79">
        <v>0.501</v>
      </c>
      <c r="G212" s="79">
        <v>0.622</v>
      </c>
      <c r="H212" s="79" t="s">
        <v>675</v>
      </c>
      <c r="I212" s="79" t="s">
        <v>657</v>
      </c>
      <c r="J212" s="79">
        <v>270</v>
      </c>
      <c r="K212" s="79" t="s">
        <v>585</v>
      </c>
      <c r="L212"/>
      <c r="M212"/>
      <c r="N212"/>
      <c r="O212"/>
      <c r="P212"/>
      <c r="Q212"/>
      <c r="R212"/>
      <c r="S212"/>
    </row>
    <row r="213" spans="1:19">
      <c r="A213" s="79" t="s">
        <v>715</v>
      </c>
      <c r="B213" s="79" t="s">
        <v>681</v>
      </c>
      <c r="C213" s="79">
        <v>9.81</v>
      </c>
      <c r="D213" s="79">
        <v>9.81</v>
      </c>
      <c r="E213" s="79">
        <v>3.18</v>
      </c>
      <c r="F213" s="79">
        <v>0.501</v>
      </c>
      <c r="G213" s="79">
        <v>0.622</v>
      </c>
      <c r="H213" s="79" t="s">
        <v>675</v>
      </c>
      <c r="I213" s="79" t="s">
        <v>659</v>
      </c>
      <c r="J213" s="79">
        <v>0</v>
      </c>
      <c r="K213" s="79" t="s">
        <v>579</v>
      </c>
      <c r="L213"/>
      <c r="M213"/>
      <c r="N213"/>
      <c r="O213"/>
      <c r="P213"/>
      <c r="Q213"/>
      <c r="R213"/>
      <c r="S213"/>
    </row>
    <row r="214" spans="1:19">
      <c r="A214" s="79" t="s">
        <v>716</v>
      </c>
      <c r="B214" s="79" t="s">
        <v>677</v>
      </c>
      <c r="C214" s="79">
        <v>8.17</v>
      </c>
      <c r="D214" s="79">
        <v>8.17</v>
      </c>
      <c r="E214" s="79">
        <v>3.18</v>
      </c>
      <c r="F214" s="79">
        <v>0.501</v>
      </c>
      <c r="G214" s="79">
        <v>0.622</v>
      </c>
      <c r="H214" s="79" t="s">
        <v>675</v>
      </c>
      <c r="I214" s="79" t="s">
        <v>660</v>
      </c>
      <c r="J214" s="79">
        <v>270</v>
      </c>
      <c r="K214" s="79" t="s">
        <v>585</v>
      </c>
      <c r="L214"/>
      <c r="M214"/>
      <c r="N214"/>
      <c r="O214"/>
      <c r="P214"/>
      <c r="Q214"/>
      <c r="R214"/>
      <c r="S214"/>
    </row>
    <row r="215" spans="1:19">
      <c r="A215" s="79" t="s">
        <v>717</v>
      </c>
      <c r="B215" s="79" t="s">
        <v>681</v>
      </c>
      <c r="C215" s="79">
        <v>2.96</v>
      </c>
      <c r="D215" s="79">
        <v>17.77</v>
      </c>
      <c r="E215" s="79">
        <v>3.18</v>
      </c>
      <c r="F215" s="79">
        <v>0.501</v>
      </c>
      <c r="G215" s="79">
        <v>0.622</v>
      </c>
      <c r="H215" s="79" t="s">
        <v>675</v>
      </c>
      <c r="I215" s="79" t="s">
        <v>662</v>
      </c>
      <c r="J215" s="79">
        <v>0</v>
      </c>
      <c r="K215" s="79" t="s">
        <v>579</v>
      </c>
      <c r="L215"/>
      <c r="M215"/>
      <c r="N215"/>
      <c r="O215"/>
      <c r="P215"/>
      <c r="Q215"/>
      <c r="R215"/>
      <c r="S215"/>
    </row>
    <row r="216" spans="1:19">
      <c r="A216" s="79" t="s">
        <v>718</v>
      </c>
      <c r="B216" s="79"/>
      <c r="C216" s="79"/>
      <c r="D216" s="79">
        <v>845.42</v>
      </c>
      <c r="E216" s="79">
        <v>3.18</v>
      </c>
      <c r="F216" s="79">
        <v>0.501</v>
      </c>
      <c r="G216" s="79">
        <v>0.622</v>
      </c>
      <c r="H216" s="79"/>
      <c r="I216" s="79"/>
      <c r="J216" s="79"/>
      <c r="K216" s="79"/>
      <c r="L216"/>
      <c r="M216"/>
      <c r="N216"/>
      <c r="O216"/>
      <c r="P216"/>
      <c r="Q216"/>
      <c r="R216"/>
      <c r="S216"/>
    </row>
    <row r="217" spans="1:19">
      <c r="A217" s="79" t="s">
        <v>719</v>
      </c>
      <c r="B217" s="79"/>
      <c r="C217" s="79"/>
      <c r="D217" s="79">
        <v>186.18</v>
      </c>
      <c r="E217" s="79">
        <v>3.18</v>
      </c>
      <c r="F217" s="79">
        <v>0.501</v>
      </c>
      <c r="G217" s="79">
        <v>0.622</v>
      </c>
      <c r="H217" s="79"/>
      <c r="I217" s="79"/>
      <c r="J217" s="79"/>
      <c r="K217" s="79"/>
      <c r="L217"/>
      <c r="M217"/>
      <c r="N217"/>
      <c r="O217"/>
      <c r="P217"/>
      <c r="Q217"/>
      <c r="R217"/>
      <c r="S217"/>
    </row>
    <row r="218" spans="1:19">
      <c r="A218" s="79" t="s">
        <v>720</v>
      </c>
      <c r="B218" s="79"/>
      <c r="C218" s="79"/>
      <c r="D218" s="79">
        <v>659.24</v>
      </c>
      <c r="E218" s="79">
        <v>3.18</v>
      </c>
      <c r="F218" s="79">
        <v>0.501</v>
      </c>
      <c r="G218" s="79">
        <v>0.622</v>
      </c>
      <c r="H218" s="79"/>
      <c r="I218" s="79"/>
      <c r="J218" s="79"/>
      <c r="K218" s="79"/>
      <c r="L218"/>
      <c r="M218"/>
      <c r="N218"/>
      <c r="O218"/>
      <c r="P218"/>
      <c r="Q218"/>
      <c r="R218"/>
      <c r="S218"/>
    </row>
    <row r="219" spans="1:19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</row>
    <row r="220" spans="1:19">
      <c r="A220" s="78"/>
      <c r="B220" s="79" t="s">
        <v>401</v>
      </c>
      <c r="C220" s="79" t="s">
        <v>721</v>
      </c>
      <c r="D220" s="79" t="s">
        <v>722</v>
      </c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</row>
    <row r="221" spans="1:19">
      <c r="A221" s="79" t="s">
        <v>723</v>
      </c>
      <c r="B221" s="79" t="s">
        <v>724</v>
      </c>
      <c r="C221" s="79">
        <v>2419906.61</v>
      </c>
      <c r="D221" s="79">
        <v>6.1</v>
      </c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</row>
    <row r="222" spans="1:19">
      <c r="A222" s="79" t="s">
        <v>725</v>
      </c>
      <c r="B222" s="79" t="s">
        <v>726</v>
      </c>
      <c r="C222" s="79">
        <v>4906694.26</v>
      </c>
      <c r="D222" s="79">
        <v>0.79</v>
      </c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</row>
    <row r="223" spans="1:19">
      <c r="A223" s="79" t="s">
        <v>727</v>
      </c>
      <c r="B223" s="79" t="s">
        <v>728</v>
      </c>
      <c r="C223" s="79">
        <v>2253290.09</v>
      </c>
      <c r="D223" s="79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</row>
    <row r="224" spans="1:19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</row>
    <row r="225" spans="1:19">
      <c r="A225" s="78"/>
      <c r="B225" s="79" t="s">
        <v>401</v>
      </c>
      <c r="C225" s="79" t="s">
        <v>729</v>
      </c>
      <c r="D225" s="79" t="s">
        <v>730</v>
      </c>
      <c r="E225" s="79" t="s">
        <v>731</v>
      </c>
      <c r="F225" s="79" t="s">
        <v>732</v>
      </c>
      <c r="G225" s="79" t="s">
        <v>722</v>
      </c>
      <c r="H225"/>
      <c r="I225"/>
      <c r="J225"/>
      <c r="K225"/>
      <c r="L225"/>
      <c r="M225"/>
      <c r="N225"/>
      <c r="O225"/>
      <c r="P225"/>
      <c r="Q225"/>
      <c r="R225"/>
      <c r="S225"/>
    </row>
    <row r="226" spans="1:19">
      <c r="A226" s="79" t="s">
        <v>733</v>
      </c>
      <c r="B226" s="79" t="s">
        <v>734</v>
      </c>
      <c r="C226" s="79" t="s">
        <v>735</v>
      </c>
      <c r="D226" s="79" t="s">
        <v>735</v>
      </c>
      <c r="E226" s="79" t="s">
        <v>735</v>
      </c>
      <c r="F226" s="79" t="s">
        <v>735</v>
      </c>
      <c r="G226" s="79" t="s">
        <v>735</v>
      </c>
      <c r="H226"/>
      <c r="I226"/>
      <c r="J226"/>
      <c r="K226"/>
      <c r="L226"/>
      <c r="M226"/>
      <c r="N226"/>
      <c r="O226"/>
      <c r="P226"/>
      <c r="Q226"/>
      <c r="R226"/>
      <c r="S226"/>
    </row>
    <row r="227" spans="1:19">
      <c r="A227" s="79" t="s">
        <v>736</v>
      </c>
      <c r="B227" s="79" t="s">
        <v>734</v>
      </c>
      <c r="C227" s="79" t="s">
        <v>735</v>
      </c>
      <c r="D227" s="79" t="s">
        <v>735</v>
      </c>
      <c r="E227" s="79" t="s">
        <v>735</v>
      </c>
      <c r="F227" s="79" t="s">
        <v>735</v>
      </c>
      <c r="G227" s="79" t="s">
        <v>735</v>
      </c>
      <c r="H227"/>
      <c r="I227"/>
      <c r="J227"/>
      <c r="K227"/>
      <c r="L227"/>
      <c r="M227"/>
      <c r="N227"/>
      <c r="O227"/>
      <c r="P227"/>
      <c r="Q227"/>
      <c r="R227"/>
      <c r="S227"/>
    </row>
    <row r="228" spans="1:19">
      <c r="A228" s="79" t="s">
        <v>737</v>
      </c>
      <c r="B228" s="79" t="s">
        <v>734</v>
      </c>
      <c r="C228" s="79" t="s">
        <v>735</v>
      </c>
      <c r="D228" s="79" t="s">
        <v>735</v>
      </c>
      <c r="E228" s="79" t="s">
        <v>735</v>
      </c>
      <c r="F228" s="79" t="s">
        <v>735</v>
      </c>
      <c r="G228" s="79" t="s">
        <v>735</v>
      </c>
      <c r="H228"/>
      <c r="I228"/>
      <c r="J228"/>
      <c r="K228"/>
      <c r="L228"/>
      <c r="M228"/>
      <c r="N228"/>
      <c r="O228"/>
      <c r="P228"/>
      <c r="Q228"/>
      <c r="R228"/>
      <c r="S228"/>
    </row>
    <row r="229" spans="1:19">
      <c r="A229" s="79" t="s">
        <v>738</v>
      </c>
      <c r="B229" s="79" t="s">
        <v>734</v>
      </c>
      <c r="C229" s="79" t="s">
        <v>735</v>
      </c>
      <c r="D229" s="79" t="s">
        <v>735</v>
      </c>
      <c r="E229" s="79" t="s">
        <v>735</v>
      </c>
      <c r="F229" s="79" t="s">
        <v>735</v>
      </c>
      <c r="G229" s="79" t="s">
        <v>735</v>
      </c>
      <c r="H229"/>
      <c r="I229"/>
      <c r="J229"/>
      <c r="K229"/>
      <c r="L229"/>
      <c r="M229"/>
      <c r="N229"/>
      <c r="O229"/>
      <c r="P229"/>
      <c r="Q229"/>
      <c r="R229"/>
      <c r="S229"/>
    </row>
    <row r="230" spans="1:19">
      <c r="A230" s="79" t="s">
        <v>739</v>
      </c>
      <c r="B230" s="79" t="s">
        <v>734</v>
      </c>
      <c r="C230" s="79" t="s">
        <v>735</v>
      </c>
      <c r="D230" s="79" t="s">
        <v>735</v>
      </c>
      <c r="E230" s="79" t="s">
        <v>735</v>
      </c>
      <c r="F230" s="79" t="s">
        <v>735</v>
      </c>
      <c r="G230" s="79" t="s">
        <v>735</v>
      </c>
      <c r="H230"/>
      <c r="I230"/>
      <c r="J230"/>
      <c r="K230"/>
      <c r="L230"/>
      <c r="M230"/>
      <c r="N230"/>
      <c r="O230"/>
      <c r="P230"/>
      <c r="Q230"/>
      <c r="R230"/>
      <c r="S230"/>
    </row>
    <row r="231" spans="1:19">
      <c r="A231" s="79" t="s">
        <v>740</v>
      </c>
      <c r="B231" s="79" t="s">
        <v>734</v>
      </c>
      <c r="C231" s="79" t="s">
        <v>735</v>
      </c>
      <c r="D231" s="79" t="s">
        <v>735</v>
      </c>
      <c r="E231" s="79" t="s">
        <v>735</v>
      </c>
      <c r="F231" s="79" t="s">
        <v>735</v>
      </c>
      <c r="G231" s="79" t="s">
        <v>735</v>
      </c>
      <c r="H231"/>
      <c r="I231"/>
      <c r="J231"/>
      <c r="K231"/>
      <c r="L231"/>
      <c r="M231"/>
      <c r="N231"/>
      <c r="O231"/>
      <c r="P231"/>
      <c r="Q231"/>
      <c r="R231"/>
      <c r="S231"/>
    </row>
    <row r="232" spans="1:19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</row>
    <row r="233" spans="1:19">
      <c r="A233" s="78"/>
      <c r="B233" s="79" t="s">
        <v>401</v>
      </c>
      <c r="C233" s="79" t="s">
        <v>729</v>
      </c>
      <c r="D233" s="79" t="s">
        <v>722</v>
      </c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</row>
    <row r="234" spans="1:19">
      <c r="A234" s="79" t="s">
        <v>741</v>
      </c>
      <c r="B234" s="79" t="s">
        <v>742</v>
      </c>
      <c r="C234" s="79">
        <v>-99999</v>
      </c>
      <c r="D234" s="79" t="s">
        <v>735</v>
      </c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</row>
    <row r="235" spans="1:19">
      <c r="A235" s="79" t="s">
        <v>743</v>
      </c>
      <c r="B235" s="79" t="s">
        <v>742</v>
      </c>
      <c r="C235" s="79">
        <v>-99999</v>
      </c>
      <c r="D235" s="79" t="s">
        <v>735</v>
      </c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</row>
    <row r="236" spans="1:19">
      <c r="A236" s="79" t="s">
        <v>744</v>
      </c>
      <c r="B236" s="79" t="s">
        <v>742</v>
      </c>
      <c r="C236" s="79">
        <v>-99999</v>
      </c>
      <c r="D236" s="79" t="s">
        <v>735</v>
      </c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</row>
    <row r="237" spans="1:19">
      <c r="A237" s="79" t="s">
        <v>745</v>
      </c>
      <c r="B237" s="79" t="s">
        <v>742</v>
      </c>
      <c r="C237" s="79">
        <v>-99999</v>
      </c>
      <c r="D237" s="79" t="s">
        <v>735</v>
      </c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</row>
    <row r="238" spans="1:19">
      <c r="A238" s="79" t="s">
        <v>746</v>
      </c>
      <c r="B238" s="79" t="s">
        <v>742</v>
      </c>
      <c r="C238" s="79">
        <v>-99999</v>
      </c>
      <c r="D238" s="79" t="s">
        <v>735</v>
      </c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</row>
    <row r="239" spans="1:19">
      <c r="A239" s="79" t="s">
        <v>747</v>
      </c>
      <c r="B239" s="79" t="s">
        <v>742</v>
      </c>
      <c r="C239" s="79">
        <v>-99999</v>
      </c>
      <c r="D239" s="79" t="s">
        <v>735</v>
      </c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</row>
    <row r="240" spans="1:19">
      <c r="A240" s="79" t="s">
        <v>748</v>
      </c>
      <c r="B240" s="79" t="s">
        <v>742</v>
      </c>
      <c r="C240" s="79">
        <v>-99999</v>
      </c>
      <c r="D240" s="79" t="s">
        <v>735</v>
      </c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</row>
    <row r="241" spans="1:19">
      <c r="A241" s="79" t="s">
        <v>749</v>
      </c>
      <c r="B241" s="79" t="s">
        <v>742</v>
      </c>
      <c r="C241" s="79">
        <v>-99999</v>
      </c>
      <c r="D241" s="79" t="s">
        <v>735</v>
      </c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</row>
    <row r="242" spans="1:19">
      <c r="A242" s="79" t="s">
        <v>750</v>
      </c>
      <c r="B242" s="79" t="s">
        <v>742</v>
      </c>
      <c r="C242" s="79">
        <v>-99999</v>
      </c>
      <c r="D242" s="79" t="s">
        <v>735</v>
      </c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</row>
    <row r="243" spans="1:19">
      <c r="A243" s="79" t="s">
        <v>751</v>
      </c>
      <c r="B243" s="79" t="s">
        <v>742</v>
      </c>
      <c r="C243" s="79">
        <v>-99999</v>
      </c>
      <c r="D243" s="79" t="s">
        <v>735</v>
      </c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</row>
    <row r="244" spans="1:19">
      <c r="A244" s="79" t="s">
        <v>752</v>
      </c>
      <c r="B244" s="79" t="s">
        <v>742</v>
      </c>
      <c r="C244" s="79">
        <v>-99999</v>
      </c>
      <c r="D244" s="79" t="s">
        <v>735</v>
      </c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</row>
    <row r="245" spans="1:19">
      <c r="A245" s="79" t="s">
        <v>753</v>
      </c>
      <c r="B245" s="79" t="s">
        <v>742</v>
      </c>
      <c r="C245" s="79">
        <v>-99999</v>
      </c>
      <c r="D245" s="79" t="s">
        <v>735</v>
      </c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</row>
    <row r="246" spans="1:19">
      <c r="A246" s="79" t="s">
        <v>754</v>
      </c>
      <c r="B246" s="79" t="s">
        <v>742</v>
      </c>
      <c r="C246" s="79">
        <v>-99999</v>
      </c>
      <c r="D246" s="79" t="s">
        <v>735</v>
      </c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</row>
    <row r="247" spans="1:19">
      <c r="A247" s="79" t="s">
        <v>755</v>
      </c>
      <c r="B247" s="79" t="s">
        <v>742</v>
      </c>
      <c r="C247" s="79">
        <v>-99999</v>
      </c>
      <c r="D247" s="79" t="s">
        <v>735</v>
      </c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</row>
    <row r="248" spans="1:19">
      <c r="A248" s="79" t="s">
        <v>756</v>
      </c>
      <c r="B248" s="79" t="s">
        <v>742</v>
      </c>
      <c r="C248" s="79">
        <v>-99999</v>
      </c>
      <c r="D248" s="79" t="s">
        <v>735</v>
      </c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</row>
    <row r="249" spans="1:19">
      <c r="A249" s="79" t="s">
        <v>757</v>
      </c>
      <c r="B249" s="79" t="s">
        <v>742</v>
      </c>
      <c r="C249" s="79">
        <v>-99999</v>
      </c>
      <c r="D249" s="79" t="s">
        <v>735</v>
      </c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</row>
    <row r="250" spans="1:19">
      <c r="A250" s="79" t="s">
        <v>758</v>
      </c>
      <c r="B250" s="79" t="s">
        <v>742</v>
      </c>
      <c r="C250" s="79">
        <v>-99999</v>
      </c>
      <c r="D250" s="79" t="s">
        <v>735</v>
      </c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</row>
    <row r="251" spans="1:19">
      <c r="A251" s="79" t="s">
        <v>759</v>
      </c>
      <c r="B251" s="79" t="s">
        <v>742</v>
      </c>
      <c r="C251" s="79">
        <v>-99999</v>
      </c>
      <c r="D251" s="79" t="s">
        <v>735</v>
      </c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</row>
    <row r="252" spans="1:19">
      <c r="A252" s="79" t="s">
        <v>760</v>
      </c>
      <c r="B252" s="79" t="s">
        <v>742</v>
      </c>
      <c r="C252" s="79">
        <v>-99999</v>
      </c>
      <c r="D252" s="79" t="s">
        <v>735</v>
      </c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</row>
    <row r="253" spans="1:19">
      <c r="A253" s="79" t="s">
        <v>761</v>
      </c>
      <c r="B253" s="79" t="s">
        <v>742</v>
      </c>
      <c r="C253" s="79">
        <v>-99999</v>
      </c>
      <c r="D253" s="79" t="s">
        <v>735</v>
      </c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</row>
    <row r="254" spans="1:19">
      <c r="A254" s="79" t="s">
        <v>762</v>
      </c>
      <c r="B254" s="79" t="s">
        <v>742</v>
      </c>
      <c r="C254" s="79">
        <v>-99999</v>
      </c>
      <c r="D254" s="79" t="s">
        <v>735</v>
      </c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</row>
    <row r="255" spans="1:19">
      <c r="A255" s="79" t="s">
        <v>763</v>
      </c>
      <c r="B255" s="79" t="s">
        <v>742</v>
      </c>
      <c r="C255" s="79">
        <v>-99999</v>
      </c>
      <c r="D255" s="79" t="s">
        <v>735</v>
      </c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</row>
    <row r="256" spans="1:19">
      <c r="A256" s="79" t="s">
        <v>764</v>
      </c>
      <c r="B256" s="79" t="s">
        <v>742</v>
      </c>
      <c r="C256" s="79">
        <v>-99999</v>
      </c>
      <c r="D256" s="79" t="s">
        <v>735</v>
      </c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</row>
    <row r="257" spans="1:19">
      <c r="A257" s="79" t="s">
        <v>765</v>
      </c>
      <c r="B257" s="79" t="s">
        <v>742</v>
      </c>
      <c r="C257" s="79">
        <v>-99999</v>
      </c>
      <c r="D257" s="79" t="s">
        <v>735</v>
      </c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</row>
    <row r="258" spans="1:19">
      <c r="A258" s="79" t="s">
        <v>766</v>
      </c>
      <c r="B258" s="79" t="s">
        <v>742</v>
      </c>
      <c r="C258" s="79">
        <v>-99999</v>
      </c>
      <c r="D258" s="79" t="s">
        <v>735</v>
      </c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</row>
    <row r="259" spans="1:19">
      <c r="A259" s="79" t="s">
        <v>767</v>
      </c>
      <c r="B259" s="79" t="s">
        <v>742</v>
      </c>
      <c r="C259" s="79">
        <v>-99999</v>
      </c>
      <c r="D259" s="79" t="s">
        <v>735</v>
      </c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</row>
    <row r="260" spans="1:19">
      <c r="A260" s="79" t="s">
        <v>768</v>
      </c>
      <c r="B260" s="79" t="s">
        <v>742</v>
      </c>
      <c r="C260" s="79">
        <v>-99999</v>
      </c>
      <c r="D260" s="79" t="s">
        <v>735</v>
      </c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</row>
    <row r="261" spans="1:19">
      <c r="A261" s="79" t="s">
        <v>769</v>
      </c>
      <c r="B261" s="79" t="s">
        <v>742</v>
      </c>
      <c r="C261" s="79">
        <v>-99999</v>
      </c>
      <c r="D261" s="79" t="s">
        <v>735</v>
      </c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</row>
    <row r="262" spans="1:19">
      <c r="A262" s="79" t="s">
        <v>770</v>
      </c>
      <c r="B262" s="79" t="s">
        <v>742</v>
      </c>
      <c r="C262" s="79">
        <v>-99999</v>
      </c>
      <c r="D262" s="79" t="s">
        <v>735</v>
      </c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</row>
    <row r="263" spans="1:19">
      <c r="A263" s="79" t="s">
        <v>771</v>
      </c>
      <c r="B263" s="79" t="s">
        <v>742</v>
      </c>
      <c r="C263" s="79">
        <v>-99999</v>
      </c>
      <c r="D263" s="79" t="s">
        <v>735</v>
      </c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</row>
    <row r="264" spans="1:19">
      <c r="A264" s="79" t="s">
        <v>772</v>
      </c>
      <c r="B264" s="79" t="s">
        <v>742</v>
      </c>
      <c r="C264" s="79">
        <v>-99999</v>
      </c>
      <c r="D264" s="79" t="s">
        <v>735</v>
      </c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</row>
    <row r="265" spans="1:19">
      <c r="A265" s="79" t="s">
        <v>773</v>
      </c>
      <c r="B265" s="79" t="s">
        <v>742</v>
      </c>
      <c r="C265" s="79">
        <v>-99999</v>
      </c>
      <c r="D265" s="79" t="s">
        <v>735</v>
      </c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</row>
    <row r="266" spans="1:19">
      <c r="A266" s="79" t="s">
        <v>774</v>
      </c>
      <c r="B266" s="79" t="s">
        <v>742</v>
      </c>
      <c r="C266" s="79">
        <v>-99999</v>
      </c>
      <c r="D266" s="79" t="s">
        <v>735</v>
      </c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</row>
    <row r="267" spans="1:19">
      <c r="A267" s="79" t="s">
        <v>775</v>
      </c>
      <c r="B267" s="79" t="s">
        <v>742</v>
      </c>
      <c r="C267" s="79">
        <v>-99999</v>
      </c>
      <c r="D267" s="79" t="s">
        <v>735</v>
      </c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</row>
    <row r="268" spans="1:19">
      <c r="A268" s="79" t="s">
        <v>776</v>
      </c>
      <c r="B268" s="79" t="s">
        <v>742</v>
      </c>
      <c r="C268" s="79">
        <v>-99999</v>
      </c>
      <c r="D268" s="79" t="s">
        <v>735</v>
      </c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</row>
    <row r="269" spans="1:19">
      <c r="A269" s="79" t="s">
        <v>777</v>
      </c>
      <c r="B269" s="79" t="s">
        <v>742</v>
      </c>
      <c r="C269" s="79">
        <v>-99999</v>
      </c>
      <c r="D269" s="79" t="s">
        <v>735</v>
      </c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</row>
    <row r="270" spans="1:19">
      <c r="A270" s="79" t="s">
        <v>778</v>
      </c>
      <c r="B270" s="79" t="s">
        <v>742</v>
      </c>
      <c r="C270" s="79">
        <v>-99999</v>
      </c>
      <c r="D270" s="79" t="s">
        <v>735</v>
      </c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</row>
    <row r="271" spans="1:19">
      <c r="A271" s="79" t="s">
        <v>779</v>
      </c>
      <c r="B271" s="79" t="s">
        <v>742</v>
      </c>
      <c r="C271" s="79">
        <v>-99999</v>
      </c>
      <c r="D271" s="79" t="s">
        <v>735</v>
      </c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</row>
    <row r="272" spans="1:19">
      <c r="A272" s="79" t="s">
        <v>780</v>
      </c>
      <c r="B272" s="79" t="s">
        <v>742</v>
      </c>
      <c r="C272" s="79">
        <v>-99999</v>
      </c>
      <c r="D272" s="79" t="s">
        <v>735</v>
      </c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</row>
    <row r="273" spans="1:19">
      <c r="A273" s="79" t="s">
        <v>781</v>
      </c>
      <c r="B273" s="79" t="s">
        <v>742</v>
      </c>
      <c r="C273" s="79">
        <v>-99999</v>
      </c>
      <c r="D273" s="79" t="s">
        <v>735</v>
      </c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</row>
    <row r="274" spans="1:19">
      <c r="A274" s="79" t="s">
        <v>782</v>
      </c>
      <c r="B274" s="79" t="s">
        <v>742</v>
      </c>
      <c r="C274" s="79">
        <v>-99999</v>
      </c>
      <c r="D274" s="79" t="s">
        <v>735</v>
      </c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</row>
    <row r="275" spans="1:19">
      <c r="A275" s="79" t="s">
        <v>783</v>
      </c>
      <c r="B275" s="79" t="s">
        <v>742</v>
      </c>
      <c r="C275" s="79">
        <v>-99999</v>
      </c>
      <c r="D275" s="79" t="s">
        <v>735</v>
      </c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</row>
    <row r="276" spans="1:19">
      <c r="A276" s="79" t="s">
        <v>784</v>
      </c>
      <c r="B276" s="79" t="s">
        <v>742</v>
      </c>
      <c r="C276" s="79">
        <v>-99999</v>
      </c>
      <c r="D276" s="79" t="s">
        <v>735</v>
      </c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</row>
    <row r="277" spans="1:19">
      <c r="A277" s="79" t="s">
        <v>785</v>
      </c>
      <c r="B277" s="79" t="s">
        <v>742</v>
      </c>
      <c r="C277" s="79">
        <v>-99999</v>
      </c>
      <c r="D277" s="79" t="s">
        <v>735</v>
      </c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</row>
    <row r="278" spans="1:19">
      <c r="A278" s="79" t="s">
        <v>786</v>
      </c>
      <c r="B278" s="79" t="s">
        <v>742</v>
      </c>
      <c r="C278" s="79">
        <v>-99999</v>
      </c>
      <c r="D278" s="79" t="s">
        <v>735</v>
      </c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</row>
    <row r="279" spans="1:19">
      <c r="A279" s="79" t="s">
        <v>787</v>
      </c>
      <c r="B279" s="79" t="s">
        <v>742</v>
      </c>
      <c r="C279" s="79">
        <v>-99999</v>
      </c>
      <c r="D279" s="79" t="s">
        <v>735</v>
      </c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</row>
    <row r="280" spans="1:19">
      <c r="A280" s="79" t="s">
        <v>788</v>
      </c>
      <c r="B280" s="79" t="s">
        <v>742</v>
      </c>
      <c r="C280" s="79">
        <v>-99999</v>
      </c>
      <c r="D280" s="79" t="s">
        <v>735</v>
      </c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</row>
    <row r="281" spans="1:19">
      <c r="A281" s="79" t="s">
        <v>789</v>
      </c>
      <c r="B281" s="79" t="s">
        <v>742</v>
      </c>
      <c r="C281" s="79">
        <v>-99999</v>
      </c>
      <c r="D281" s="79" t="s">
        <v>735</v>
      </c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</row>
    <row r="282" spans="1:19">
      <c r="A282" s="79" t="s">
        <v>790</v>
      </c>
      <c r="B282" s="79" t="s">
        <v>742</v>
      </c>
      <c r="C282" s="79">
        <v>-99999</v>
      </c>
      <c r="D282" s="79" t="s">
        <v>735</v>
      </c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</row>
    <row r="283" spans="1:19">
      <c r="A283" s="79" t="s">
        <v>791</v>
      </c>
      <c r="B283" s="79" t="s">
        <v>742</v>
      </c>
      <c r="C283" s="79">
        <v>-99999</v>
      </c>
      <c r="D283" s="79" t="s">
        <v>735</v>
      </c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</row>
    <row r="284" spans="1:19">
      <c r="A284" s="79" t="s">
        <v>792</v>
      </c>
      <c r="B284" s="79" t="s">
        <v>742</v>
      </c>
      <c r="C284" s="79">
        <v>-99999</v>
      </c>
      <c r="D284" s="79" t="s">
        <v>735</v>
      </c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</row>
    <row r="285" spans="1:19">
      <c r="A285" s="79" t="s">
        <v>793</v>
      </c>
      <c r="B285" s="79" t="s">
        <v>742</v>
      </c>
      <c r="C285" s="79">
        <v>-99999</v>
      </c>
      <c r="D285" s="79" t="s">
        <v>735</v>
      </c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</row>
    <row r="286" spans="1:19">
      <c r="A286" s="79" t="s">
        <v>794</v>
      </c>
      <c r="B286" s="79" t="s">
        <v>742</v>
      </c>
      <c r="C286" s="79">
        <v>-99999</v>
      </c>
      <c r="D286" s="79" t="s">
        <v>735</v>
      </c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</row>
    <row r="287" spans="1:19">
      <c r="A287" s="79" t="s">
        <v>795</v>
      </c>
      <c r="B287" s="79" t="s">
        <v>742</v>
      </c>
      <c r="C287" s="79">
        <v>-99999</v>
      </c>
      <c r="D287" s="79" t="s">
        <v>735</v>
      </c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</row>
    <row r="288" spans="1:19">
      <c r="A288" s="79" t="s">
        <v>796</v>
      </c>
      <c r="B288" s="79" t="s">
        <v>742</v>
      </c>
      <c r="C288" s="79">
        <v>-99999</v>
      </c>
      <c r="D288" s="79" t="s">
        <v>735</v>
      </c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</row>
    <row r="289" spans="1:19">
      <c r="A289" s="79" t="s">
        <v>797</v>
      </c>
      <c r="B289" s="79" t="s">
        <v>742</v>
      </c>
      <c r="C289" s="79">
        <v>-99999</v>
      </c>
      <c r="D289" s="79" t="s">
        <v>735</v>
      </c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</row>
    <row r="290" spans="1:19">
      <c r="A290" s="79" t="s">
        <v>798</v>
      </c>
      <c r="B290" s="79" t="s">
        <v>742</v>
      </c>
      <c r="C290" s="79">
        <v>-99999</v>
      </c>
      <c r="D290" s="79" t="s">
        <v>735</v>
      </c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</row>
    <row r="291" spans="1:19">
      <c r="A291" s="79" t="s">
        <v>799</v>
      </c>
      <c r="B291" s="79" t="s">
        <v>742</v>
      </c>
      <c r="C291" s="79">
        <v>-99999</v>
      </c>
      <c r="D291" s="79" t="s">
        <v>735</v>
      </c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</row>
    <row r="292" spans="1:19">
      <c r="A292" s="79" t="s">
        <v>800</v>
      </c>
      <c r="B292" s="79" t="s">
        <v>742</v>
      </c>
      <c r="C292" s="79">
        <v>-99999</v>
      </c>
      <c r="D292" s="79" t="s">
        <v>735</v>
      </c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</row>
    <row r="293" spans="1:19">
      <c r="A293" s="79" t="s">
        <v>801</v>
      </c>
      <c r="B293" s="79" t="s">
        <v>742</v>
      </c>
      <c r="C293" s="79">
        <v>-99999</v>
      </c>
      <c r="D293" s="79" t="s">
        <v>735</v>
      </c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</row>
    <row r="294" spans="1:19">
      <c r="A294" s="79" t="s">
        <v>802</v>
      </c>
      <c r="B294" s="79" t="s">
        <v>742</v>
      </c>
      <c r="C294" s="79">
        <v>-99999</v>
      </c>
      <c r="D294" s="79" t="s">
        <v>735</v>
      </c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</row>
    <row r="295" spans="1:19">
      <c r="A295"/>
      <c r="B295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</row>
    <row r="296" spans="1:19">
      <c r="A296" s="78"/>
      <c r="B296" s="79" t="s">
        <v>401</v>
      </c>
      <c r="C296" s="79" t="s">
        <v>803</v>
      </c>
      <c r="D296" s="79" t="s">
        <v>804</v>
      </c>
      <c r="E296" s="79" t="s">
        <v>805</v>
      </c>
      <c r="F296" s="79" t="s">
        <v>806</v>
      </c>
      <c r="G296" s="79" t="s">
        <v>807</v>
      </c>
      <c r="H296" s="79" t="s">
        <v>808</v>
      </c>
      <c r="I296"/>
      <c r="J296"/>
      <c r="K296"/>
      <c r="L296"/>
      <c r="M296"/>
      <c r="N296"/>
      <c r="O296"/>
      <c r="P296"/>
      <c r="Q296"/>
      <c r="R296"/>
      <c r="S296"/>
    </row>
    <row r="297" spans="1:19">
      <c r="A297" s="79" t="s">
        <v>809</v>
      </c>
      <c r="B297" s="79" t="s">
        <v>810</v>
      </c>
      <c r="C297" s="79">
        <v>1</v>
      </c>
      <c r="D297" s="79">
        <v>125</v>
      </c>
      <c r="E297" s="79">
        <v>3.78</v>
      </c>
      <c r="F297" s="79">
        <v>471.95</v>
      </c>
      <c r="G297" s="79">
        <v>1</v>
      </c>
      <c r="H297" s="79" t="s">
        <v>811</v>
      </c>
      <c r="I297"/>
      <c r="J297"/>
      <c r="K297"/>
      <c r="L297"/>
      <c r="M297"/>
      <c r="N297"/>
      <c r="O297"/>
      <c r="P297"/>
      <c r="Q297"/>
      <c r="R297"/>
      <c r="S297"/>
    </row>
    <row r="298" spans="1:19">
      <c r="A298" s="79" t="s">
        <v>812</v>
      </c>
      <c r="B298" s="79" t="s">
        <v>810</v>
      </c>
      <c r="C298" s="79">
        <v>1</v>
      </c>
      <c r="D298" s="79">
        <v>125</v>
      </c>
      <c r="E298" s="79">
        <v>0</v>
      </c>
      <c r="F298" s="79">
        <v>0.01</v>
      </c>
      <c r="G298" s="79">
        <v>1</v>
      </c>
      <c r="H298" s="79" t="s">
        <v>811</v>
      </c>
      <c r="I298"/>
      <c r="J298"/>
      <c r="K298"/>
      <c r="L298"/>
      <c r="M298"/>
      <c r="N298"/>
      <c r="O298"/>
      <c r="P298"/>
      <c r="Q298"/>
      <c r="R298"/>
      <c r="S298"/>
    </row>
    <row r="299" spans="1:19">
      <c r="A299" s="79" t="s">
        <v>813</v>
      </c>
      <c r="B299" s="79" t="s">
        <v>814</v>
      </c>
      <c r="C299" s="79">
        <v>0.61</v>
      </c>
      <c r="D299" s="79">
        <v>1388.3</v>
      </c>
      <c r="E299" s="79">
        <v>17.02</v>
      </c>
      <c r="F299" s="79">
        <v>38837.97</v>
      </c>
      <c r="G299" s="79">
        <v>1</v>
      </c>
      <c r="H299" s="79" t="s">
        <v>815</v>
      </c>
      <c r="I299"/>
      <c r="J299"/>
      <c r="K299"/>
      <c r="L299"/>
      <c r="M299"/>
      <c r="N299"/>
      <c r="O299"/>
      <c r="P299"/>
      <c r="Q299"/>
      <c r="R299"/>
      <c r="S299"/>
    </row>
    <row r="300" spans="1:19">
      <c r="A300" s="79" t="s">
        <v>816</v>
      </c>
      <c r="B300" s="79" t="s">
        <v>817</v>
      </c>
      <c r="C300" s="79">
        <v>0.59</v>
      </c>
      <c r="D300" s="79">
        <v>1109.6500000000001</v>
      </c>
      <c r="E300" s="79">
        <v>5.55</v>
      </c>
      <c r="F300" s="79">
        <v>10414.5</v>
      </c>
      <c r="G300" s="79">
        <v>1</v>
      </c>
      <c r="H300" s="79" t="s">
        <v>815</v>
      </c>
      <c r="I300"/>
      <c r="J300"/>
      <c r="K300"/>
      <c r="L300"/>
      <c r="M300"/>
      <c r="N300"/>
      <c r="O300"/>
      <c r="P300"/>
      <c r="Q300"/>
      <c r="R300"/>
      <c r="S300"/>
    </row>
    <row r="301" spans="1:19">
      <c r="A301" s="79" t="s">
        <v>818</v>
      </c>
      <c r="B301" s="79" t="s">
        <v>817</v>
      </c>
      <c r="C301" s="79">
        <v>0.6</v>
      </c>
      <c r="D301" s="79">
        <v>1017.59</v>
      </c>
      <c r="E301" s="79">
        <v>10.9</v>
      </c>
      <c r="F301" s="79">
        <v>18475.34</v>
      </c>
      <c r="G301" s="79">
        <v>1</v>
      </c>
      <c r="H301" s="79" t="s">
        <v>815</v>
      </c>
      <c r="I301"/>
      <c r="J301"/>
      <c r="K301"/>
      <c r="L301"/>
      <c r="M301"/>
      <c r="N301"/>
      <c r="O301"/>
      <c r="P301"/>
      <c r="Q301"/>
      <c r="R301"/>
      <c r="S301"/>
    </row>
    <row r="302" spans="1:19">
      <c r="A302" s="79" t="s">
        <v>819</v>
      </c>
      <c r="B302" s="79" t="s">
        <v>817</v>
      </c>
      <c r="C302" s="79">
        <v>0.59</v>
      </c>
      <c r="D302" s="79">
        <v>1109.6500000000001</v>
      </c>
      <c r="E302" s="79">
        <v>6.7</v>
      </c>
      <c r="F302" s="79">
        <v>12560.25</v>
      </c>
      <c r="G302" s="79">
        <v>1</v>
      </c>
      <c r="H302" s="79" t="s">
        <v>815</v>
      </c>
      <c r="I302"/>
      <c r="J302"/>
      <c r="K302"/>
      <c r="L302"/>
      <c r="M302"/>
      <c r="N302"/>
      <c r="O302"/>
      <c r="P302"/>
      <c r="Q302"/>
      <c r="R302"/>
      <c r="S302"/>
    </row>
    <row r="303" spans="1:19">
      <c r="A303" s="79" t="s">
        <v>820</v>
      </c>
      <c r="B303" s="79" t="s">
        <v>817</v>
      </c>
      <c r="C303" s="79">
        <v>0.6</v>
      </c>
      <c r="D303" s="79">
        <v>1017.59</v>
      </c>
      <c r="E303" s="79">
        <v>15.46</v>
      </c>
      <c r="F303" s="79">
        <v>26024.27</v>
      </c>
      <c r="G303" s="79">
        <v>1</v>
      </c>
      <c r="H303" s="79" t="s">
        <v>815</v>
      </c>
      <c r="I303"/>
      <c r="J303"/>
      <c r="K303"/>
      <c r="L303"/>
      <c r="M303"/>
      <c r="N303"/>
      <c r="O303"/>
      <c r="P303"/>
      <c r="Q303"/>
      <c r="R303"/>
      <c r="S303"/>
    </row>
    <row r="304" spans="1:19">
      <c r="A304" s="79" t="s">
        <v>821</v>
      </c>
      <c r="B304" s="79" t="s">
        <v>814</v>
      </c>
      <c r="C304" s="79">
        <v>0.62</v>
      </c>
      <c r="D304" s="79">
        <v>1388.3</v>
      </c>
      <c r="E304" s="79">
        <v>51.87</v>
      </c>
      <c r="F304" s="79">
        <v>116610.8</v>
      </c>
      <c r="G304" s="79">
        <v>1</v>
      </c>
      <c r="H304" s="79" t="s">
        <v>815</v>
      </c>
      <c r="I304"/>
      <c r="J304"/>
      <c r="K304"/>
      <c r="L304"/>
      <c r="M304"/>
      <c r="N304"/>
      <c r="O304"/>
      <c r="P304"/>
      <c r="Q304"/>
      <c r="R304"/>
      <c r="S304"/>
    </row>
    <row r="305" spans="1:19">
      <c r="A305"/>
      <c r="B305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</row>
    <row r="306" spans="1:19">
      <c r="A306" s="78"/>
      <c r="B306" s="79" t="s">
        <v>401</v>
      </c>
      <c r="C306" s="79" t="s">
        <v>822</v>
      </c>
      <c r="D306" s="79" t="s">
        <v>823</v>
      </c>
      <c r="E306" s="79" t="s">
        <v>824</v>
      </c>
      <c r="F306" s="79" t="s">
        <v>825</v>
      </c>
      <c r="G306"/>
      <c r="H306"/>
      <c r="I306"/>
      <c r="J306"/>
      <c r="K306"/>
      <c r="L306"/>
      <c r="M306"/>
      <c r="N306"/>
      <c r="O306"/>
      <c r="P306"/>
      <c r="Q306"/>
      <c r="R306"/>
      <c r="S306"/>
    </row>
    <row r="307" spans="1:19">
      <c r="A307" s="79" t="s">
        <v>826</v>
      </c>
      <c r="B307" s="79" t="s">
        <v>827</v>
      </c>
      <c r="C307" s="79" t="s">
        <v>828</v>
      </c>
      <c r="D307" s="79">
        <v>179352</v>
      </c>
      <c r="E307" s="79">
        <v>74.81</v>
      </c>
      <c r="F307" s="79">
        <v>0.9</v>
      </c>
      <c r="G307"/>
      <c r="H307"/>
      <c r="I307"/>
      <c r="J307"/>
      <c r="K307"/>
      <c r="L307"/>
      <c r="M307"/>
      <c r="N307"/>
      <c r="O307"/>
      <c r="P307"/>
      <c r="Q307"/>
      <c r="R307"/>
      <c r="S307"/>
    </row>
    <row r="308" spans="1:19">
      <c r="A308" s="79" t="s">
        <v>829</v>
      </c>
      <c r="B308" s="79" t="s">
        <v>827</v>
      </c>
      <c r="C308" s="79" t="s">
        <v>828</v>
      </c>
      <c r="D308" s="79">
        <v>179352</v>
      </c>
      <c r="E308" s="79">
        <v>27263.97</v>
      </c>
      <c r="F308" s="79">
        <v>0.9</v>
      </c>
      <c r="G308"/>
      <c r="H308"/>
      <c r="I308"/>
      <c r="J308"/>
      <c r="K308"/>
      <c r="L308"/>
      <c r="M308"/>
      <c r="N308"/>
      <c r="O308"/>
      <c r="P308"/>
      <c r="Q308"/>
      <c r="R308"/>
      <c r="S308"/>
    </row>
    <row r="309" spans="1:19">
      <c r="A309" s="79" t="s">
        <v>830</v>
      </c>
      <c r="B309" s="79" t="s">
        <v>827</v>
      </c>
      <c r="C309" s="79" t="s">
        <v>828</v>
      </c>
      <c r="D309" s="79">
        <v>179352</v>
      </c>
      <c r="E309" s="79">
        <v>22175.09</v>
      </c>
      <c r="F309" s="79">
        <v>0.9</v>
      </c>
      <c r="G309"/>
      <c r="H309"/>
      <c r="I309"/>
      <c r="J309"/>
      <c r="K309"/>
      <c r="L309"/>
      <c r="M309"/>
      <c r="N309"/>
      <c r="O309"/>
      <c r="P309"/>
      <c r="Q309"/>
      <c r="R309"/>
      <c r="S309"/>
    </row>
    <row r="310" spans="1:19">
      <c r="A310" s="79" t="s">
        <v>831</v>
      </c>
      <c r="B310" s="79" t="s">
        <v>832</v>
      </c>
      <c r="C310" s="79" t="s">
        <v>828</v>
      </c>
      <c r="D310" s="79">
        <v>179352</v>
      </c>
      <c r="E310" s="79">
        <v>31802.05</v>
      </c>
      <c r="F310" s="79">
        <v>0.87</v>
      </c>
      <c r="G310"/>
      <c r="H310"/>
      <c r="I310"/>
      <c r="J310"/>
      <c r="K310"/>
      <c r="L310"/>
      <c r="M310"/>
      <c r="N310"/>
      <c r="O310"/>
      <c r="P310"/>
      <c r="Q310"/>
      <c r="R310"/>
      <c r="S310"/>
    </row>
    <row r="311" spans="1:19">
      <c r="A311"/>
      <c r="B311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</row>
    <row r="312" spans="1:19">
      <c r="A312" s="78"/>
      <c r="B312" s="79" t="s">
        <v>401</v>
      </c>
      <c r="C312" s="79" t="s">
        <v>833</v>
      </c>
      <c r="D312" s="79" t="s">
        <v>834</v>
      </c>
      <c r="E312" s="79" t="s">
        <v>835</v>
      </c>
      <c r="F312" s="79" t="s">
        <v>836</v>
      </c>
      <c r="G312" s="79" t="s">
        <v>837</v>
      </c>
      <c r="H312"/>
      <c r="I312"/>
      <c r="J312"/>
      <c r="K312"/>
      <c r="L312"/>
      <c r="M312"/>
      <c r="N312"/>
      <c r="O312"/>
      <c r="P312"/>
      <c r="Q312"/>
      <c r="R312"/>
      <c r="S312"/>
    </row>
    <row r="313" spans="1:19">
      <c r="A313" s="79" t="s">
        <v>838</v>
      </c>
      <c r="B313" s="79" t="s">
        <v>839</v>
      </c>
      <c r="C313" s="79">
        <v>3</v>
      </c>
      <c r="D313" s="79">
        <v>845000</v>
      </c>
      <c r="E313" s="79">
        <v>0.8</v>
      </c>
      <c r="F313" s="79">
        <v>0.23</v>
      </c>
      <c r="G313" s="79">
        <v>0.67</v>
      </c>
      <c r="H313"/>
      <c r="I313"/>
      <c r="J313"/>
      <c r="K313"/>
      <c r="L313"/>
      <c r="M313"/>
      <c r="N313"/>
      <c r="O313"/>
      <c r="P313"/>
      <c r="Q313"/>
      <c r="R313"/>
      <c r="S313"/>
    </row>
    <row r="314" spans="1:19">
      <c r="A314"/>
      <c r="B314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</row>
    <row r="315" spans="1:19">
      <c r="A315" s="78"/>
      <c r="B315" s="79" t="s">
        <v>840</v>
      </c>
      <c r="C315" s="79" t="s">
        <v>841</v>
      </c>
      <c r="D315" s="79" t="s">
        <v>842</v>
      </c>
      <c r="E315" s="79" t="s">
        <v>843</v>
      </c>
      <c r="F315" s="79" t="s">
        <v>844</v>
      </c>
      <c r="G315" s="79" t="s">
        <v>845</v>
      </c>
      <c r="H315" s="79" t="s">
        <v>846</v>
      </c>
      <c r="I315"/>
      <c r="J315"/>
      <c r="K315"/>
      <c r="L315"/>
      <c r="M315"/>
      <c r="N315"/>
      <c r="O315"/>
      <c r="P315"/>
      <c r="Q315"/>
      <c r="R315"/>
      <c r="S315"/>
    </row>
    <row r="316" spans="1:19">
      <c r="A316" s="79" t="s">
        <v>847</v>
      </c>
      <c r="B316" s="79">
        <v>588113.78740000003</v>
      </c>
      <c r="C316" s="79">
        <v>927.68579999999997</v>
      </c>
      <c r="D316" s="79">
        <v>2363.4821999999999</v>
      </c>
      <c r="E316" s="79">
        <v>0</v>
      </c>
      <c r="F316" s="79">
        <v>7.4999999999999997E-3</v>
      </c>
      <c r="G316" s="79">
        <v>543914.62450000003</v>
      </c>
      <c r="H316" s="79">
        <v>241203.59909999999</v>
      </c>
      <c r="I316"/>
      <c r="J316"/>
      <c r="K316"/>
      <c r="L316"/>
      <c r="M316"/>
      <c r="N316"/>
      <c r="O316"/>
      <c r="P316"/>
      <c r="Q316"/>
      <c r="R316"/>
      <c r="S316"/>
    </row>
    <row r="317" spans="1:19">
      <c r="A317" s="79" t="s">
        <v>848</v>
      </c>
      <c r="B317" s="79">
        <v>519909.88319999998</v>
      </c>
      <c r="C317" s="79">
        <v>828.29269999999997</v>
      </c>
      <c r="D317" s="79">
        <v>2138.4919</v>
      </c>
      <c r="E317" s="79">
        <v>0</v>
      </c>
      <c r="F317" s="79">
        <v>6.7000000000000002E-3</v>
      </c>
      <c r="G317" s="79">
        <v>492151.47879999998</v>
      </c>
      <c r="H317" s="79">
        <v>214014.24249999999</v>
      </c>
      <c r="I317"/>
      <c r="J317"/>
      <c r="K317"/>
      <c r="L317"/>
      <c r="M317"/>
      <c r="N317"/>
      <c r="O317"/>
      <c r="P317"/>
      <c r="Q317"/>
      <c r="R317"/>
      <c r="S317"/>
    </row>
    <row r="318" spans="1:19">
      <c r="A318" s="79" t="s">
        <v>849</v>
      </c>
      <c r="B318" s="79">
        <v>570454.23679999996</v>
      </c>
      <c r="C318" s="79">
        <v>925.66290000000004</v>
      </c>
      <c r="D318" s="79">
        <v>2447.3755000000001</v>
      </c>
      <c r="E318" s="79">
        <v>0</v>
      </c>
      <c r="F318" s="79">
        <v>7.6E-3</v>
      </c>
      <c r="G318" s="79">
        <v>563266.90130000003</v>
      </c>
      <c r="H318" s="79">
        <v>236430.79459999999</v>
      </c>
      <c r="I318"/>
      <c r="J318"/>
      <c r="K318"/>
      <c r="L318"/>
      <c r="M318"/>
      <c r="N318"/>
      <c r="O318"/>
      <c r="P318"/>
      <c r="Q318"/>
      <c r="R318"/>
      <c r="S318"/>
    </row>
    <row r="319" spans="1:19">
      <c r="A319" s="79" t="s">
        <v>850</v>
      </c>
      <c r="B319" s="79">
        <v>541821.57259999996</v>
      </c>
      <c r="C319" s="79">
        <v>899.29039999999998</v>
      </c>
      <c r="D319" s="79">
        <v>2444.9636</v>
      </c>
      <c r="E319" s="79">
        <v>0</v>
      </c>
      <c r="F319" s="79">
        <v>7.6E-3</v>
      </c>
      <c r="G319" s="79">
        <v>562745.07889999996</v>
      </c>
      <c r="H319" s="79">
        <v>226484.41380000001</v>
      </c>
      <c r="I319"/>
      <c r="J319"/>
      <c r="K319"/>
      <c r="L319"/>
      <c r="M319"/>
      <c r="N319"/>
      <c r="O319"/>
      <c r="P319"/>
      <c r="Q319"/>
      <c r="R319"/>
      <c r="S319"/>
    </row>
    <row r="320" spans="1:19">
      <c r="A320" s="79" t="s">
        <v>462</v>
      </c>
      <c r="B320" s="79">
        <v>619587.24280000001</v>
      </c>
      <c r="C320" s="79">
        <v>1053.2458999999999</v>
      </c>
      <c r="D320" s="79">
        <v>2945.0511000000001</v>
      </c>
      <c r="E320" s="79">
        <v>0</v>
      </c>
      <c r="F320" s="79">
        <v>8.9999999999999993E-3</v>
      </c>
      <c r="G320" s="79">
        <v>677886.89769999997</v>
      </c>
      <c r="H320" s="79">
        <v>261370.03539999999</v>
      </c>
      <c r="I320"/>
      <c r="J320"/>
      <c r="K320"/>
      <c r="L320"/>
      <c r="M320"/>
      <c r="N320"/>
      <c r="O320"/>
      <c r="P320"/>
      <c r="Q320"/>
      <c r="R320"/>
      <c r="S320"/>
    </row>
    <row r="321" spans="1:19">
      <c r="A321" s="79" t="s">
        <v>851</v>
      </c>
      <c r="B321" s="79">
        <v>671599.79110000003</v>
      </c>
      <c r="C321" s="79">
        <v>1158.3275000000001</v>
      </c>
      <c r="D321" s="79">
        <v>3292.1794</v>
      </c>
      <c r="E321" s="79">
        <v>0</v>
      </c>
      <c r="F321" s="79">
        <v>1.01E-2</v>
      </c>
      <c r="G321" s="79">
        <v>757813.2219</v>
      </c>
      <c r="H321" s="79">
        <v>284904.6041</v>
      </c>
      <c r="I321"/>
      <c r="J321"/>
      <c r="K321"/>
      <c r="L321"/>
      <c r="M321"/>
      <c r="N321"/>
      <c r="O321"/>
      <c r="P321"/>
      <c r="Q321"/>
      <c r="R321"/>
      <c r="S321"/>
    </row>
    <row r="322" spans="1:19">
      <c r="A322" s="79" t="s">
        <v>852</v>
      </c>
      <c r="B322" s="79">
        <v>715546.0649</v>
      </c>
      <c r="C322" s="79">
        <v>1238.9582</v>
      </c>
      <c r="D322" s="79">
        <v>3536.5902000000001</v>
      </c>
      <c r="E322" s="79">
        <v>0</v>
      </c>
      <c r="F322" s="79">
        <v>1.0800000000000001E-2</v>
      </c>
      <c r="G322" s="79">
        <v>814080.13219999999</v>
      </c>
      <c r="H322" s="79">
        <v>304009.70240000001</v>
      </c>
      <c r="I322"/>
      <c r="J322"/>
      <c r="K322"/>
      <c r="L322"/>
      <c r="M322"/>
      <c r="N322"/>
      <c r="O322"/>
      <c r="P322"/>
      <c r="Q322"/>
      <c r="R322"/>
      <c r="S322"/>
    </row>
    <row r="323" spans="1:19">
      <c r="A323" s="79" t="s">
        <v>853</v>
      </c>
      <c r="B323" s="79">
        <v>726990.85789999994</v>
      </c>
      <c r="C323" s="79">
        <v>1259.3448000000001</v>
      </c>
      <c r="D323" s="79">
        <v>3596.5742</v>
      </c>
      <c r="E323" s="79">
        <v>0</v>
      </c>
      <c r="F323" s="79">
        <v>1.0999999999999999E-2</v>
      </c>
      <c r="G323" s="79">
        <v>827888.54220000003</v>
      </c>
      <c r="H323" s="79">
        <v>308926.69699999999</v>
      </c>
      <c r="I323"/>
      <c r="J323"/>
      <c r="K323"/>
      <c r="L323"/>
      <c r="M323"/>
      <c r="N323"/>
      <c r="O323"/>
      <c r="P323"/>
      <c r="Q323"/>
      <c r="R323"/>
      <c r="S323"/>
    </row>
    <row r="324" spans="1:19">
      <c r="A324" s="79" t="s">
        <v>854</v>
      </c>
      <c r="B324" s="79">
        <v>646738.35290000006</v>
      </c>
      <c r="C324" s="79">
        <v>1109.5590999999999</v>
      </c>
      <c r="D324" s="79">
        <v>3135.0050999999999</v>
      </c>
      <c r="E324" s="79">
        <v>0</v>
      </c>
      <c r="F324" s="79">
        <v>9.5999999999999992E-3</v>
      </c>
      <c r="G324" s="79">
        <v>721625.38150000002</v>
      </c>
      <c r="H324" s="79">
        <v>273794.87719999999</v>
      </c>
      <c r="I324"/>
      <c r="J324"/>
      <c r="K324"/>
      <c r="L324"/>
      <c r="M324"/>
      <c r="N324"/>
      <c r="O324"/>
      <c r="P324"/>
      <c r="Q324"/>
      <c r="R324"/>
      <c r="S324"/>
    </row>
    <row r="325" spans="1:19">
      <c r="A325" s="79" t="s">
        <v>855</v>
      </c>
      <c r="B325" s="79">
        <v>594694.59329999995</v>
      </c>
      <c r="C325" s="79">
        <v>998.34450000000004</v>
      </c>
      <c r="D325" s="79">
        <v>2751.2804000000001</v>
      </c>
      <c r="E325" s="79">
        <v>0</v>
      </c>
      <c r="F325" s="79">
        <v>8.5000000000000006E-3</v>
      </c>
      <c r="G325" s="79">
        <v>633266.27789999999</v>
      </c>
      <c r="H325" s="79">
        <v>249665.82870000001</v>
      </c>
      <c r="I325"/>
      <c r="J325"/>
      <c r="K325"/>
      <c r="L325"/>
      <c r="M325"/>
      <c r="N325"/>
      <c r="O325"/>
      <c r="P325"/>
      <c r="Q325"/>
      <c r="R325"/>
      <c r="S325"/>
    </row>
    <row r="326" spans="1:19">
      <c r="A326" s="79" t="s">
        <v>856</v>
      </c>
      <c r="B326" s="79">
        <v>542340.02489999996</v>
      </c>
      <c r="C326" s="79">
        <v>885.13969999999995</v>
      </c>
      <c r="D326" s="79">
        <v>2357.3150000000001</v>
      </c>
      <c r="E326" s="79">
        <v>0</v>
      </c>
      <c r="F326" s="79">
        <v>7.3000000000000001E-3</v>
      </c>
      <c r="G326" s="79">
        <v>542547.79020000005</v>
      </c>
      <c r="H326" s="79">
        <v>225265.89840000001</v>
      </c>
      <c r="I326"/>
      <c r="J326"/>
      <c r="K326"/>
      <c r="L326"/>
      <c r="M326"/>
      <c r="N326"/>
      <c r="O326"/>
      <c r="P326"/>
      <c r="Q326"/>
      <c r="R326"/>
      <c r="S326"/>
    </row>
    <row r="327" spans="1:19">
      <c r="A327" s="79" t="s">
        <v>857</v>
      </c>
      <c r="B327" s="79">
        <v>575550.04509999999</v>
      </c>
      <c r="C327" s="79">
        <v>913.12180000000001</v>
      </c>
      <c r="D327" s="79">
        <v>2344.4875999999999</v>
      </c>
      <c r="E327" s="79">
        <v>0</v>
      </c>
      <c r="F327" s="79">
        <v>7.4000000000000003E-3</v>
      </c>
      <c r="G327" s="79">
        <v>539552.63919999998</v>
      </c>
      <c r="H327" s="79">
        <v>236553.15349999999</v>
      </c>
      <c r="I327"/>
      <c r="J327"/>
      <c r="K327"/>
      <c r="L327"/>
      <c r="M327"/>
      <c r="N327"/>
      <c r="O327"/>
      <c r="P327"/>
      <c r="Q327"/>
      <c r="R327"/>
      <c r="S327"/>
    </row>
    <row r="328" spans="1:19">
      <c r="A328" s="79"/>
      <c r="B328" s="79"/>
      <c r="C328" s="79"/>
      <c r="D328" s="79"/>
      <c r="E328" s="79"/>
      <c r="F328" s="79"/>
      <c r="G328" s="79"/>
      <c r="H328" s="79"/>
      <c r="I328"/>
      <c r="J328"/>
      <c r="K328"/>
      <c r="L328"/>
      <c r="M328"/>
      <c r="N328"/>
      <c r="O328"/>
      <c r="P328"/>
      <c r="Q328"/>
      <c r="R328"/>
      <c r="S328"/>
    </row>
    <row r="329" spans="1:19">
      <c r="A329" s="79" t="s">
        <v>858</v>
      </c>
      <c r="B329" s="80">
        <v>7313350</v>
      </c>
      <c r="C329" s="79">
        <v>12196.973400000001</v>
      </c>
      <c r="D329" s="79">
        <v>33352.796399999999</v>
      </c>
      <c r="E329" s="79">
        <v>0</v>
      </c>
      <c r="F329" s="79">
        <v>0.1031</v>
      </c>
      <c r="G329" s="80">
        <v>7676740</v>
      </c>
      <c r="H329" s="80">
        <v>3062620</v>
      </c>
      <c r="I329"/>
      <c r="J329"/>
      <c r="K329"/>
      <c r="L329"/>
      <c r="M329"/>
      <c r="N329"/>
      <c r="O329"/>
      <c r="P329"/>
      <c r="Q329"/>
      <c r="R329"/>
      <c r="S329"/>
    </row>
    <row r="330" spans="1:19">
      <c r="A330" s="79" t="s">
        <v>859</v>
      </c>
      <c r="B330" s="79">
        <v>519909.88319999998</v>
      </c>
      <c r="C330" s="79">
        <v>828.29269999999997</v>
      </c>
      <c r="D330" s="79">
        <v>2138.4919</v>
      </c>
      <c r="E330" s="79">
        <v>0</v>
      </c>
      <c r="F330" s="79">
        <v>6.7000000000000002E-3</v>
      </c>
      <c r="G330" s="79">
        <v>492151.47879999998</v>
      </c>
      <c r="H330" s="79">
        <v>214014.24249999999</v>
      </c>
      <c r="I330"/>
      <c r="J330"/>
      <c r="K330"/>
      <c r="L330"/>
      <c r="M330"/>
      <c r="N330"/>
      <c r="O330"/>
      <c r="P330"/>
      <c r="Q330"/>
      <c r="R330"/>
      <c r="S330"/>
    </row>
    <row r="331" spans="1:19">
      <c r="A331" s="79" t="s">
        <v>860</v>
      </c>
      <c r="B331" s="79">
        <v>726990.85789999994</v>
      </c>
      <c r="C331" s="79">
        <v>1259.3448000000001</v>
      </c>
      <c r="D331" s="79">
        <v>3596.5742</v>
      </c>
      <c r="E331" s="79">
        <v>0</v>
      </c>
      <c r="F331" s="79">
        <v>1.0999999999999999E-2</v>
      </c>
      <c r="G331" s="79">
        <v>827888.54220000003</v>
      </c>
      <c r="H331" s="79">
        <v>308926.69699999999</v>
      </c>
      <c r="I331"/>
      <c r="J331"/>
      <c r="K331"/>
      <c r="L331"/>
      <c r="M331"/>
      <c r="N331"/>
      <c r="O331"/>
      <c r="P331"/>
      <c r="Q331"/>
      <c r="R331"/>
      <c r="S331"/>
    </row>
    <row r="332" spans="1:19">
      <c r="A332"/>
      <c r="B332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</row>
    <row r="333" spans="1:19">
      <c r="A333" s="78"/>
      <c r="B333" s="79" t="s">
        <v>861</v>
      </c>
      <c r="C333" s="79" t="s">
        <v>862</v>
      </c>
      <c r="D333" s="79" t="s">
        <v>863</v>
      </c>
      <c r="E333" s="79" t="s">
        <v>864</v>
      </c>
      <c r="F333" s="79" t="s">
        <v>865</v>
      </c>
      <c r="G333" s="79" t="s">
        <v>866</v>
      </c>
      <c r="H333" s="79" t="s">
        <v>867</v>
      </c>
      <c r="I333" s="79" t="s">
        <v>868</v>
      </c>
      <c r="J333" s="79" t="s">
        <v>869</v>
      </c>
      <c r="K333" s="79" t="s">
        <v>870</v>
      </c>
      <c r="L333" s="79" t="s">
        <v>871</v>
      </c>
      <c r="M333" s="79" t="s">
        <v>872</v>
      </c>
      <c r="N333" s="79" t="s">
        <v>873</v>
      </c>
      <c r="O333" s="79" t="s">
        <v>874</v>
      </c>
      <c r="P333" s="79" t="s">
        <v>875</v>
      </c>
      <c r="Q333" s="79" t="s">
        <v>876</v>
      </c>
      <c r="R333" s="79" t="s">
        <v>877</v>
      </c>
      <c r="S333" s="79" t="s">
        <v>878</v>
      </c>
    </row>
    <row r="334" spans="1:19">
      <c r="A334" s="79" t="s">
        <v>847</v>
      </c>
      <c r="B334" s="80">
        <v>1262110000000</v>
      </c>
      <c r="C334" s="79">
        <v>784135.6</v>
      </c>
      <c r="D334" s="79" t="s">
        <v>1021</v>
      </c>
      <c r="E334" s="79">
        <v>228236.78200000001</v>
      </c>
      <c r="F334" s="79">
        <v>379607.201</v>
      </c>
      <c r="G334" s="79">
        <v>86076.638000000006</v>
      </c>
      <c r="H334" s="79">
        <v>0</v>
      </c>
      <c r="I334" s="79">
        <v>20232.688999999998</v>
      </c>
      <c r="J334" s="79">
        <v>0</v>
      </c>
      <c r="K334" s="79">
        <v>33741.608999999997</v>
      </c>
      <c r="L334" s="79">
        <v>29574.432000000001</v>
      </c>
      <c r="M334" s="79">
        <v>0</v>
      </c>
      <c r="N334" s="79">
        <v>0</v>
      </c>
      <c r="O334" s="79">
        <v>0</v>
      </c>
      <c r="P334" s="79">
        <v>0</v>
      </c>
      <c r="Q334" s="79">
        <v>6548.3850000000002</v>
      </c>
      <c r="R334" s="79">
        <v>0</v>
      </c>
      <c r="S334" s="79">
        <v>0</v>
      </c>
    </row>
    <row r="335" spans="1:19">
      <c r="A335" s="79" t="s">
        <v>848</v>
      </c>
      <c r="B335" s="80">
        <v>1142000000000</v>
      </c>
      <c r="C335" s="79">
        <v>790369.80799999996</v>
      </c>
      <c r="D335" s="79" t="s">
        <v>1022</v>
      </c>
      <c r="E335" s="79">
        <v>228236.78200000001</v>
      </c>
      <c r="F335" s="79">
        <v>379607.201</v>
      </c>
      <c r="G335" s="79">
        <v>86780.92</v>
      </c>
      <c r="H335" s="79">
        <v>0</v>
      </c>
      <c r="I335" s="79">
        <v>24148.760999999999</v>
      </c>
      <c r="J335" s="79">
        <v>0</v>
      </c>
      <c r="K335" s="79">
        <v>33958.911999999997</v>
      </c>
      <c r="L335" s="79">
        <v>29574.432000000001</v>
      </c>
      <c r="M335" s="79">
        <v>0</v>
      </c>
      <c r="N335" s="79">
        <v>0</v>
      </c>
      <c r="O335" s="79">
        <v>0</v>
      </c>
      <c r="P335" s="79">
        <v>0</v>
      </c>
      <c r="Q335" s="79">
        <v>7802.9979999999996</v>
      </c>
      <c r="R335" s="79">
        <v>0</v>
      </c>
      <c r="S335" s="79">
        <v>0</v>
      </c>
    </row>
    <row r="336" spans="1:19">
      <c r="A336" s="79" t="s">
        <v>849</v>
      </c>
      <c r="B336" s="80">
        <v>1307020000000</v>
      </c>
      <c r="C336" s="79">
        <v>932583.23400000005</v>
      </c>
      <c r="D336" s="79" t="s">
        <v>918</v>
      </c>
      <c r="E336" s="79">
        <v>228236.78200000001</v>
      </c>
      <c r="F336" s="79">
        <v>379607.201</v>
      </c>
      <c r="G336" s="79">
        <v>90109.474000000002</v>
      </c>
      <c r="H336" s="79">
        <v>0</v>
      </c>
      <c r="I336" s="79">
        <v>156272.96799999999</v>
      </c>
      <c r="J336" s="79">
        <v>0</v>
      </c>
      <c r="K336" s="79">
        <v>41571.205999999998</v>
      </c>
      <c r="L336" s="79">
        <v>29574.432000000001</v>
      </c>
      <c r="M336" s="79">
        <v>0</v>
      </c>
      <c r="N336" s="79">
        <v>0</v>
      </c>
      <c r="O336" s="79">
        <v>0</v>
      </c>
      <c r="P336" s="79">
        <v>0</v>
      </c>
      <c r="Q336" s="79">
        <v>7189.357</v>
      </c>
      <c r="R336" s="79">
        <v>0</v>
      </c>
      <c r="S336" s="79">
        <v>0</v>
      </c>
    </row>
    <row r="337" spans="1:19">
      <c r="A337" s="79" t="s">
        <v>850</v>
      </c>
      <c r="B337" s="80">
        <v>1305810000000</v>
      </c>
      <c r="C337" s="79">
        <v>956131.35600000003</v>
      </c>
      <c r="D337" s="79" t="s">
        <v>954</v>
      </c>
      <c r="E337" s="79">
        <v>228236.78200000001</v>
      </c>
      <c r="F337" s="79">
        <v>379607.201</v>
      </c>
      <c r="G337" s="79">
        <v>86931.96</v>
      </c>
      <c r="H337" s="79">
        <v>0</v>
      </c>
      <c r="I337" s="79">
        <v>180656.66</v>
      </c>
      <c r="J337" s="79">
        <v>0</v>
      </c>
      <c r="K337" s="79">
        <v>44036.58</v>
      </c>
      <c r="L337" s="79">
        <v>29574.432000000001</v>
      </c>
      <c r="M337" s="79">
        <v>0</v>
      </c>
      <c r="N337" s="79">
        <v>0</v>
      </c>
      <c r="O337" s="79">
        <v>0</v>
      </c>
      <c r="P337" s="79">
        <v>0</v>
      </c>
      <c r="Q337" s="79">
        <v>7087.741</v>
      </c>
      <c r="R337" s="79">
        <v>0</v>
      </c>
      <c r="S337" s="79">
        <v>0</v>
      </c>
    </row>
    <row r="338" spans="1:19">
      <c r="A338" s="79" t="s">
        <v>462</v>
      </c>
      <c r="B338" s="80">
        <v>1572990000000</v>
      </c>
      <c r="C338" s="79">
        <v>1023863.9939999999</v>
      </c>
      <c r="D338" s="79" t="s">
        <v>955</v>
      </c>
      <c r="E338" s="79">
        <v>228236.78200000001</v>
      </c>
      <c r="F338" s="79">
        <v>379607.201</v>
      </c>
      <c r="G338" s="79">
        <v>85542.172999999995</v>
      </c>
      <c r="H338" s="79">
        <v>0</v>
      </c>
      <c r="I338" s="79">
        <v>247167.209</v>
      </c>
      <c r="J338" s="79">
        <v>0</v>
      </c>
      <c r="K338" s="79">
        <v>46555.332999999999</v>
      </c>
      <c r="L338" s="79">
        <v>29574.432000000001</v>
      </c>
      <c r="M338" s="79">
        <v>0</v>
      </c>
      <c r="N338" s="79">
        <v>0</v>
      </c>
      <c r="O338" s="79">
        <v>0</v>
      </c>
      <c r="P338" s="79">
        <v>0</v>
      </c>
      <c r="Q338" s="79">
        <v>7180.8639999999996</v>
      </c>
      <c r="R338" s="79">
        <v>0</v>
      </c>
      <c r="S338" s="79">
        <v>0</v>
      </c>
    </row>
    <row r="339" spans="1:19">
      <c r="A339" s="79" t="s">
        <v>851</v>
      </c>
      <c r="B339" s="80">
        <v>1758450000000</v>
      </c>
      <c r="C339" s="79">
        <v>1172859.24</v>
      </c>
      <c r="D339" s="79" t="s">
        <v>956</v>
      </c>
      <c r="E339" s="79">
        <v>228236.78200000001</v>
      </c>
      <c r="F339" s="79">
        <v>379607.201</v>
      </c>
      <c r="G339" s="79">
        <v>92984.258000000002</v>
      </c>
      <c r="H339" s="79">
        <v>0</v>
      </c>
      <c r="I339" s="79">
        <v>385267.98200000002</v>
      </c>
      <c r="J339" s="79">
        <v>0</v>
      </c>
      <c r="K339" s="79">
        <v>49438.324999999997</v>
      </c>
      <c r="L339" s="79">
        <v>29574.432000000001</v>
      </c>
      <c r="M339" s="79">
        <v>0</v>
      </c>
      <c r="N339" s="79">
        <v>0</v>
      </c>
      <c r="O339" s="79">
        <v>0</v>
      </c>
      <c r="P339" s="79">
        <v>0</v>
      </c>
      <c r="Q339" s="79">
        <v>7750.26</v>
      </c>
      <c r="R339" s="79">
        <v>0</v>
      </c>
      <c r="S339" s="79">
        <v>0</v>
      </c>
    </row>
    <row r="340" spans="1:19">
      <c r="A340" s="79" t="s">
        <v>852</v>
      </c>
      <c r="B340" s="80">
        <v>1889010000000</v>
      </c>
      <c r="C340" s="79">
        <v>1156721.659</v>
      </c>
      <c r="D340" s="79" t="s">
        <v>957</v>
      </c>
      <c r="E340" s="79">
        <v>228236.78200000001</v>
      </c>
      <c r="F340" s="79">
        <v>379607.201</v>
      </c>
      <c r="G340" s="79">
        <v>93954.527000000002</v>
      </c>
      <c r="H340" s="79">
        <v>0</v>
      </c>
      <c r="I340" s="79">
        <v>368268.47100000002</v>
      </c>
      <c r="J340" s="79">
        <v>0</v>
      </c>
      <c r="K340" s="79">
        <v>49300.218000000001</v>
      </c>
      <c r="L340" s="79">
        <v>29574.432000000001</v>
      </c>
      <c r="M340" s="79">
        <v>0</v>
      </c>
      <c r="N340" s="79">
        <v>0</v>
      </c>
      <c r="O340" s="79">
        <v>0</v>
      </c>
      <c r="P340" s="79">
        <v>0</v>
      </c>
      <c r="Q340" s="79">
        <v>7780.027</v>
      </c>
      <c r="R340" s="79">
        <v>0</v>
      </c>
      <c r="S340" s="79">
        <v>0</v>
      </c>
    </row>
    <row r="341" spans="1:19">
      <c r="A341" s="79" t="s">
        <v>853</v>
      </c>
      <c r="B341" s="80">
        <v>1921050000000</v>
      </c>
      <c r="C341" s="79">
        <v>1201110.392</v>
      </c>
      <c r="D341" s="79" t="s">
        <v>958</v>
      </c>
      <c r="E341" s="79">
        <v>228236.78200000001</v>
      </c>
      <c r="F341" s="79">
        <v>379607.201</v>
      </c>
      <c r="G341" s="79">
        <v>95309.467000000004</v>
      </c>
      <c r="H341" s="79">
        <v>0</v>
      </c>
      <c r="I341" s="79">
        <v>410359.33399999997</v>
      </c>
      <c r="J341" s="79">
        <v>0</v>
      </c>
      <c r="K341" s="79">
        <v>50367.983999999997</v>
      </c>
      <c r="L341" s="79">
        <v>29574.432000000001</v>
      </c>
      <c r="M341" s="79">
        <v>0</v>
      </c>
      <c r="N341" s="79">
        <v>0</v>
      </c>
      <c r="O341" s="79">
        <v>0</v>
      </c>
      <c r="P341" s="79">
        <v>0</v>
      </c>
      <c r="Q341" s="79">
        <v>7655.192</v>
      </c>
      <c r="R341" s="79">
        <v>0</v>
      </c>
      <c r="S341" s="79">
        <v>0</v>
      </c>
    </row>
    <row r="342" spans="1:19">
      <c r="A342" s="79" t="s">
        <v>854</v>
      </c>
      <c r="B342" s="80">
        <v>1674480000000</v>
      </c>
      <c r="C342" s="79">
        <v>1046209.769</v>
      </c>
      <c r="D342" s="79" t="s">
        <v>959</v>
      </c>
      <c r="E342" s="79">
        <v>228236.78200000001</v>
      </c>
      <c r="F342" s="79">
        <v>379607.201</v>
      </c>
      <c r="G342" s="79">
        <v>90975.846000000005</v>
      </c>
      <c r="H342" s="79">
        <v>0</v>
      </c>
      <c r="I342" s="79">
        <v>262625.2</v>
      </c>
      <c r="J342" s="79">
        <v>0</v>
      </c>
      <c r="K342" s="79">
        <v>47895.955000000002</v>
      </c>
      <c r="L342" s="79">
        <v>29574.432000000001</v>
      </c>
      <c r="M342" s="79">
        <v>0</v>
      </c>
      <c r="N342" s="79">
        <v>0</v>
      </c>
      <c r="O342" s="79">
        <v>0</v>
      </c>
      <c r="P342" s="79">
        <v>0</v>
      </c>
      <c r="Q342" s="79">
        <v>7294.3530000000001</v>
      </c>
      <c r="R342" s="79">
        <v>0</v>
      </c>
      <c r="S342" s="79">
        <v>0</v>
      </c>
    </row>
    <row r="343" spans="1:19">
      <c r="A343" s="79" t="s">
        <v>855</v>
      </c>
      <c r="B343" s="80">
        <v>1469450000000</v>
      </c>
      <c r="C343" s="79">
        <v>1004754.704</v>
      </c>
      <c r="D343" s="79" t="s">
        <v>960</v>
      </c>
      <c r="E343" s="79">
        <v>228236.78200000001</v>
      </c>
      <c r="F343" s="79">
        <v>379607.201</v>
      </c>
      <c r="G343" s="79">
        <v>85626.349000000002</v>
      </c>
      <c r="H343" s="79">
        <v>0</v>
      </c>
      <c r="I343" s="79">
        <v>229488.96900000001</v>
      </c>
      <c r="J343" s="79">
        <v>0</v>
      </c>
      <c r="K343" s="79">
        <v>45178.165999999997</v>
      </c>
      <c r="L343" s="79">
        <v>29574.432000000001</v>
      </c>
      <c r="M343" s="79">
        <v>0</v>
      </c>
      <c r="N343" s="79">
        <v>0</v>
      </c>
      <c r="O343" s="79">
        <v>0</v>
      </c>
      <c r="P343" s="79">
        <v>0</v>
      </c>
      <c r="Q343" s="79">
        <v>7042.8050000000003</v>
      </c>
      <c r="R343" s="79">
        <v>0</v>
      </c>
      <c r="S343" s="79">
        <v>0</v>
      </c>
    </row>
    <row r="344" spans="1:19">
      <c r="A344" s="79" t="s">
        <v>856</v>
      </c>
      <c r="B344" s="80">
        <v>1258940000000</v>
      </c>
      <c r="C344" s="79">
        <v>1011768.012</v>
      </c>
      <c r="D344" s="79" t="s">
        <v>961</v>
      </c>
      <c r="E344" s="79">
        <v>228236.78200000001</v>
      </c>
      <c r="F344" s="79">
        <v>379607.201</v>
      </c>
      <c r="G344" s="79">
        <v>85790.248999999996</v>
      </c>
      <c r="H344" s="79">
        <v>0</v>
      </c>
      <c r="I344" s="79">
        <v>236133.41699999999</v>
      </c>
      <c r="J344" s="79">
        <v>0</v>
      </c>
      <c r="K344" s="79">
        <v>45429.667000000001</v>
      </c>
      <c r="L344" s="79">
        <v>29574.432000000001</v>
      </c>
      <c r="M344" s="79">
        <v>0</v>
      </c>
      <c r="N344" s="79">
        <v>0</v>
      </c>
      <c r="O344" s="79">
        <v>0</v>
      </c>
      <c r="P344" s="79">
        <v>0</v>
      </c>
      <c r="Q344" s="79">
        <v>6996.2640000000001</v>
      </c>
      <c r="R344" s="79">
        <v>0</v>
      </c>
      <c r="S344" s="79">
        <v>0</v>
      </c>
    </row>
    <row r="345" spans="1:19">
      <c r="A345" s="79" t="s">
        <v>857</v>
      </c>
      <c r="B345" s="80">
        <v>1251990000000</v>
      </c>
      <c r="C345" s="79">
        <v>795413.19900000002</v>
      </c>
      <c r="D345" s="79" t="s">
        <v>1023</v>
      </c>
      <c r="E345" s="79">
        <v>228236.78200000001</v>
      </c>
      <c r="F345" s="79">
        <v>379607.201</v>
      </c>
      <c r="G345" s="79">
        <v>86860.687999999995</v>
      </c>
      <c r="H345" s="79">
        <v>0</v>
      </c>
      <c r="I345" s="79">
        <v>30258.050999999999</v>
      </c>
      <c r="J345" s="79">
        <v>0</v>
      </c>
      <c r="K345" s="79">
        <v>34323.739000000001</v>
      </c>
      <c r="L345" s="79">
        <v>29574.432000000001</v>
      </c>
      <c r="M345" s="79">
        <v>0</v>
      </c>
      <c r="N345" s="79">
        <v>0</v>
      </c>
      <c r="O345" s="79">
        <v>0</v>
      </c>
      <c r="P345" s="79">
        <v>0</v>
      </c>
      <c r="Q345" s="79">
        <v>6552.3059999999996</v>
      </c>
      <c r="R345" s="79">
        <v>0</v>
      </c>
      <c r="S345" s="79">
        <v>0</v>
      </c>
    </row>
    <row r="346" spans="1:19">
      <c r="A346" s="79"/>
      <c r="B346" s="79"/>
      <c r="C346" s="79"/>
      <c r="D346" s="79"/>
      <c r="E346" s="79"/>
      <c r="F346" s="79"/>
      <c r="G346" s="79"/>
      <c r="H346" s="79"/>
      <c r="I346" s="79"/>
      <c r="J346" s="79"/>
      <c r="K346" s="79"/>
      <c r="L346" s="79"/>
      <c r="M346" s="79"/>
      <c r="N346" s="79"/>
      <c r="O346" s="79"/>
      <c r="P346" s="79"/>
      <c r="Q346" s="79"/>
      <c r="R346" s="79"/>
      <c r="S346" s="79"/>
    </row>
    <row r="347" spans="1:19">
      <c r="A347" s="79" t="s">
        <v>858</v>
      </c>
      <c r="B347" s="80">
        <v>17813300000000</v>
      </c>
      <c r="C347" s="79"/>
      <c r="D347" s="79"/>
      <c r="E347" s="79"/>
      <c r="F347" s="79"/>
      <c r="G347" s="79"/>
      <c r="H347" s="79"/>
      <c r="I347" s="79"/>
      <c r="J347" s="79">
        <v>0</v>
      </c>
      <c r="K347" s="79"/>
      <c r="L347" s="79"/>
      <c r="M347" s="79">
        <v>0</v>
      </c>
      <c r="N347" s="79">
        <v>0</v>
      </c>
      <c r="O347" s="79">
        <v>0</v>
      </c>
      <c r="P347" s="79">
        <v>0</v>
      </c>
      <c r="Q347" s="79"/>
      <c r="R347" s="79">
        <v>0</v>
      </c>
      <c r="S347" s="79">
        <v>0</v>
      </c>
    </row>
    <row r="348" spans="1:19">
      <c r="A348" s="79" t="s">
        <v>859</v>
      </c>
      <c r="B348" s="80">
        <v>1142000000000</v>
      </c>
      <c r="C348" s="79">
        <v>784135.6</v>
      </c>
      <c r="D348" s="79"/>
      <c r="E348" s="79">
        <v>228236.78200000001</v>
      </c>
      <c r="F348" s="79">
        <v>379607.201</v>
      </c>
      <c r="G348" s="79">
        <v>85542.172999999995</v>
      </c>
      <c r="H348" s="79">
        <v>0</v>
      </c>
      <c r="I348" s="79">
        <v>20232.688999999998</v>
      </c>
      <c r="J348" s="79">
        <v>0</v>
      </c>
      <c r="K348" s="79">
        <v>33741.608999999997</v>
      </c>
      <c r="L348" s="79">
        <v>29574.432000000001</v>
      </c>
      <c r="M348" s="79">
        <v>0</v>
      </c>
      <c r="N348" s="79">
        <v>0</v>
      </c>
      <c r="O348" s="79">
        <v>0</v>
      </c>
      <c r="P348" s="79">
        <v>0</v>
      </c>
      <c r="Q348" s="79">
        <v>6548.3850000000002</v>
      </c>
      <c r="R348" s="79">
        <v>0</v>
      </c>
      <c r="S348" s="79">
        <v>0</v>
      </c>
    </row>
    <row r="349" spans="1:19">
      <c r="A349" s="79" t="s">
        <v>860</v>
      </c>
      <c r="B349" s="80">
        <v>1921050000000</v>
      </c>
      <c r="C349" s="79">
        <v>1201110.392</v>
      </c>
      <c r="D349" s="79"/>
      <c r="E349" s="79">
        <v>228236.78200000001</v>
      </c>
      <c r="F349" s="79">
        <v>379607.201</v>
      </c>
      <c r="G349" s="79">
        <v>95309.467000000004</v>
      </c>
      <c r="H349" s="79">
        <v>0</v>
      </c>
      <c r="I349" s="79">
        <v>410359.33399999997</v>
      </c>
      <c r="J349" s="79">
        <v>0</v>
      </c>
      <c r="K349" s="79">
        <v>50367.983999999997</v>
      </c>
      <c r="L349" s="79">
        <v>29574.432000000001</v>
      </c>
      <c r="M349" s="79">
        <v>0</v>
      </c>
      <c r="N349" s="79">
        <v>0</v>
      </c>
      <c r="O349" s="79">
        <v>0</v>
      </c>
      <c r="P349" s="79">
        <v>0</v>
      </c>
      <c r="Q349" s="79">
        <v>7802.9979999999996</v>
      </c>
      <c r="R349" s="79">
        <v>0</v>
      </c>
      <c r="S349" s="79">
        <v>0</v>
      </c>
    </row>
    <row r="350" spans="1:19">
      <c r="A350"/>
      <c r="B350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</row>
    <row r="351" spans="1:19">
      <c r="A351" s="78"/>
      <c r="B351" s="79" t="s">
        <v>889</v>
      </c>
      <c r="C351" s="79" t="s">
        <v>890</v>
      </c>
      <c r="D351" s="79" t="s">
        <v>452</v>
      </c>
      <c r="E351" s="79" t="s">
        <v>453</v>
      </c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</row>
    <row r="352" spans="1:19">
      <c r="A352" s="79" t="s">
        <v>891</v>
      </c>
      <c r="B352" s="79">
        <v>477301.69</v>
      </c>
      <c r="C352" s="79">
        <v>208523.37</v>
      </c>
      <c r="D352" s="79">
        <v>0</v>
      </c>
      <c r="E352" s="79">
        <v>685825.05</v>
      </c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</row>
    <row r="353" spans="1:19">
      <c r="A353" s="79" t="s">
        <v>892</v>
      </c>
      <c r="B353" s="79">
        <v>21.29</v>
      </c>
      <c r="C353" s="79">
        <v>9.3000000000000007</v>
      </c>
      <c r="D353" s="79">
        <v>0</v>
      </c>
      <c r="E353" s="79">
        <v>30.59</v>
      </c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</row>
    <row r="354" spans="1:19">
      <c r="A354" s="79" t="s">
        <v>893</v>
      </c>
      <c r="B354" s="79">
        <v>21.29</v>
      </c>
      <c r="C354" s="79">
        <v>9.3000000000000007</v>
      </c>
      <c r="D354" s="79">
        <v>0</v>
      </c>
      <c r="E354" s="79">
        <v>30.59</v>
      </c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</row>
    <row r="355" spans="1:19">
      <c r="A355" s="75"/>
      <c r="B355" s="77"/>
      <c r="C355" s="77"/>
      <c r="D355" s="77"/>
      <c r="E355" s="75"/>
      <c r="F355" s="77"/>
    </row>
    <row r="356" spans="1:19">
      <c r="A356" s="75"/>
      <c r="B356" s="77"/>
      <c r="C356" s="77"/>
      <c r="D356" s="77"/>
      <c r="E356" s="75"/>
      <c r="F356" s="77"/>
    </row>
    <row r="357" spans="1:19">
      <c r="A357" s="75"/>
      <c r="B357" s="77"/>
      <c r="C357" s="77"/>
      <c r="D357" s="77"/>
      <c r="E357" s="77"/>
      <c r="F357" s="77"/>
    </row>
    <row r="358" spans="1:19">
      <c r="A358" s="75"/>
      <c r="B358" s="77"/>
      <c r="C358" s="77"/>
      <c r="D358" s="77"/>
      <c r="E358" s="77"/>
      <c r="F358" s="77"/>
    </row>
    <row r="359" spans="1:19">
      <c r="A359" s="75"/>
      <c r="B359" s="77"/>
      <c r="C359" s="77"/>
      <c r="D359" s="77"/>
      <c r="E359" s="77"/>
      <c r="F359" s="77"/>
    </row>
    <row r="360" spans="1:19">
      <c r="A360" s="75"/>
      <c r="B360" s="77"/>
      <c r="C360" s="77"/>
      <c r="D360" s="77"/>
      <c r="E360" s="75"/>
      <c r="F360" s="77"/>
    </row>
    <row r="361" spans="1:19">
      <c r="A361" s="75"/>
      <c r="B361" s="77"/>
      <c r="C361" s="77"/>
      <c r="D361" s="77"/>
      <c r="E361" s="75"/>
      <c r="F361" s="77"/>
    </row>
    <row r="362" spans="1:19">
      <c r="A362" s="75"/>
      <c r="B362" s="77"/>
      <c r="C362" s="77"/>
      <c r="D362" s="77"/>
      <c r="E362" s="75"/>
      <c r="F362" s="77"/>
    </row>
    <row r="363" spans="1:19">
      <c r="A363" s="75"/>
      <c r="B363" s="77"/>
      <c r="C363" s="77"/>
      <c r="D363" s="77"/>
      <c r="E363" s="75"/>
      <c r="F363" s="77"/>
    </row>
    <row r="364" spans="1:19">
      <c r="A364" s="75"/>
      <c r="B364" s="75"/>
      <c r="C364" s="75"/>
      <c r="D364" s="75"/>
      <c r="E364" s="75"/>
      <c r="F364" s="75"/>
    </row>
    <row r="365" spans="1:19">
      <c r="A365" s="75"/>
      <c r="B365" s="77"/>
      <c r="C365" s="77"/>
      <c r="D365" s="77"/>
      <c r="E365" s="77"/>
      <c r="F365" s="77"/>
    </row>
    <row r="366" spans="1:19">
      <c r="A366" s="75"/>
      <c r="B366" s="77"/>
      <c r="C366" s="77"/>
      <c r="D366" s="77"/>
      <c r="E366" s="75"/>
      <c r="F366" s="77"/>
    </row>
    <row r="367" spans="1:19">
      <c r="A367" s="75"/>
      <c r="B367" s="77"/>
      <c r="C367" s="77"/>
      <c r="D367" s="77"/>
      <c r="E367" s="77"/>
      <c r="F367" s="77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10"/>
  <dimension ref="A1:S367"/>
  <sheetViews>
    <sheetView workbookViewId="0"/>
  </sheetViews>
  <sheetFormatPr defaultRowHeight="10.5"/>
  <cols>
    <col min="1" max="1" width="51.5" style="76" customWidth="1"/>
    <col min="2" max="2" width="31" style="76" customWidth="1"/>
    <col min="3" max="3" width="33.6640625" style="76" customWidth="1"/>
    <col min="4" max="4" width="38.6640625" style="76" customWidth="1"/>
    <col min="5" max="5" width="45.6640625" style="76" customWidth="1"/>
    <col min="6" max="6" width="50" style="76" customWidth="1"/>
    <col min="7" max="7" width="43.6640625" style="76" customWidth="1"/>
    <col min="8" max="8" width="38.33203125" style="76" customWidth="1"/>
    <col min="9" max="9" width="41.83203125" style="76" customWidth="1"/>
    <col min="10" max="10" width="45.83203125" style="76" customWidth="1"/>
    <col min="11" max="11" width="36.5" style="76" customWidth="1"/>
    <col min="12" max="12" width="45.33203125" style="76" customWidth="1"/>
    <col min="13" max="13" width="50.1640625" style="76" customWidth="1"/>
    <col min="14" max="15" width="44.83203125" style="76" customWidth="1"/>
    <col min="16" max="16" width="45.33203125" style="76" customWidth="1"/>
    <col min="17" max="17" width="45.1640625" style="76" customWidth="1"/>
    <col min="18" max="18" width="42.6640625" style="76" customWidth="1"/>
    <col min="19" max="19" width="48.1640625" style="76" customWidth="1"/>
    <col min="20" max="16384" width="9.33203125" style="76"/>
  </cols>
  <sheetData>
    <row r="1" spans="1:19">
      <c r="A1" s="78"/>
      <c r="B1" s="79" t="s">
        <v>489</v>
      </c>
      <c r="C1" s="79" t="s">
        <v>490</v>
      </c>
      <c r="D1" s="79" t="s">
        <v>491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79" t="s">
        <v>492</v>
      </c>
      <c r="B2" s="79">
        <v>35546.68</v>
      </c>
      <c r="C2" s="79">
        <v>1585.33</v>
      </c>
      <c r="D2" s="79">
        <v>1585.33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79" t="s">
        <v>493</v>
      </c>
      <c r="B3" s="79">
        <v>35546.68</v>
      </c>
      <c r="C3" s="79">
        <v>1585.33</v>
      </c>
      <c r="D3" s="79">
        <v>1585.33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79" t="s">
        <v>494</v>
      </c>
      <c r="B4" s="79">
        <v>75693.279999999999</v>
      </c>
      <c r="C4" s="79">
        <v>3375.81</v>
      </c>
      <c r="D4" s="79">
        <v>3375.81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79" t="s">
        <v>495</v>
      </c>
      <c r="B5" s="79">
        <v>75693.279999999999</v>
      </c>
      <c r="C5" s="79">
        <v>3375.81</v>
      </c>
      <c r="D5" s="79">
        <v>3375.81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78"/>
      <c r="B7" s="79" t="s">
        <v>496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79" t="s">
        <v>497</v>
      </c>
      <c r="B8" s="79">
        <v>22422.240000000002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79" t="s">
        <v>498</v>
      </c>
      <c r="B9" s="79">
        <v>22422.240000000002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79" t="s">
        <v>499</v>
      </c>
      <c r="B10" s="79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78"/>
      <c r="B12" s="79" t="s">
        <v>500</v>
      </c>
      <c r="C12" s="79" t="s">
        <v>501</v>
      </c>
      <c r="D12" s="79" t="s">
        <v>502</v>
      </c>
      <c r="E12" s="79" t="s">
        <v>503</v>
      </c>
      <c r="F12" s="79" t="s">
        <v>504</v>
      </c>
      <c r="G12" s="79" t="s">
        <v>505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79" t="s">
        <v>356</v>
      </c>
      <c r="B13" s="79">
        <v>0</v>
      </c>
      <c r="C13" s="79">
        <v>16181.05</v>
      </c>
      <c r="D13" s="79">
        <v>0</v>
      </c>
      <c r="E13" s="79">
        <v>0</v>
      </c>
      <c r="F13" s="79">
        <v>0</v>
      </c>
      <c r="G13" s="79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79" t="s">
        <v>357</v>
      </c>
      <c r="B14" s="79">
        <v>1486.33</v>
      </c>
      <c r="C14" s="79">
        <v>0</v>
      </c>
      <c r="D14" s="79">
        <v>0</v>
      </c>
      <c r="E14" s="79">
        <v>0</v>
      </c>
      <c r="F14" s="79">
        <v>0</v>
      </c>
      <c r="G14" s="79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79" t="s">
        <v>365</v>
      </c>
      <c r="B15" s="79">
        <v>4029.97</v>
      </c>
      <c r="C15" s="79">
        <v>0</v>
      </c>
      <c r="D15" s="79">
        <v>0</v>
      </c>
      <c r="E15" s="79">
        <v>0</v>
      </c>
      <c r="F15" s="79">
        <v>0</v>
      </c>
      <c r="G15" s="79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79" t="s">
        <v>366</v>
      </c>
      <c r="B16" s="79">
        <v>0</v>
      </c>
      <c r="C16" s="79">
        <v>0</v>
      </c>
      <c r="D16" s="79">
        <v>0</v>
      </c>
      <c r="E16" s="79">
        <v>0</v>
      </c>
      <c r="F16" s="79">
        <v>0</v>
      </c>
      <c r="G16" s="79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79" t="s">
        <v>367</v>
      </c>
      <c r="B17" s="79">
        <v>7000.33</v>
      </c>
      <c r="C17" s="79">
        <v>2037.6</v>
      </c>
      <c r="D17" s="79">
        <v>0</v>
      </c>
      <c r="E17" s="79">
        <v>0</v>
      </c>
      <c r="F17" s="79">
        <v>0</v>
      </c>
      <c r="G17" s="79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79" t="s">
        <v>368</v>
      </c>
      <c r="B18" s="79">
        <v>0</v>
      </c>
      <c r="C18" s="79">
        <v>0</v>
      </c>
      <c r="D18" s="79">
        <v>0</v>
      </c>
      <c r="E18" s="79">
        <v>0</v>
      </c>
      <c r="F18" s="79">
        <v>0</v>
      </c>
      <c r="G18" s="79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79" t="s">
        <v>369</v>
      </c>
      <c r="B19" s="79">
        <v>2806.97</v>
      </c>
      <c r="C19" s="79">
        <v>0</v>
      </c>
      <c r="D19" s="79">
        <v>0</v>
      </c>
      <c r="E19" s="79">
        <v>0</v>
      </c>
      <c r="F19" s="79">
        <v>0</v>
      </c>
      <c r="G19" s="79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79" t="s">
        <v>370</v>
      </c>
      <c r="B20" s="79">
        <v>728.47</v>
      </c>
      <c r="C20" s="79">
        <v>0</v>
      </c>
      <c r="D20" s="79">
        <v>0</v>
      </c>
      <c r="E20" s="79">
        <v>0</v>
      </c>
      <c r="F20" s="79">
        <v>0</v>
      </c>
      <c r="G20" s="79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79" t="s">
        <v>371</v>
      </c>
      <c r="B21" s="79">
        <v>302.64</v>
      </c>
      <c r="C21" s="79">
        <v>0</v>
      </c>
      <c r="D21" s="79">
        <v>0</v>
      </c>
      <c r="E21" s="79">
        <v>0</v>
      </c>
      <c r="F21" s="79">
        <v>0</v>
      </c>
      <c r="G21" s="79">
        <v>9649.06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79" t="s">
        <v>372</v>
      </c>
      <c r="B22" s="79">
        <v>21.6</v>
      </c>
      <c r="C22" s="79">
        <v>0</v>
      </c>
      <c r="D22" s="79">
        <v>0</v>
      </c>
      <c r="E22" s="79">
        <v>0</v>
      </c>
      <c r="F22" s="79">
        <v>0</v>
      </c>
      <c r="G22" s="79">
        <v>2160.5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79" t="s">
        <v>351</v>
      </c>
      <c r="B23" s="79">
        <v>0</v>
      </c>
      <c r="C23" s="79">
        <v>0</v>
      </c>
      <c r="D23" s="79">
        <v>0</v>
      </c>
      <c r="E23" s="79">
        <v>0</v>
      </c>
      <c r="F23" s="79">
        <v>0</v>
      </c>
      <c r="G23" s="79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79" t="s">
        <v>373</v>
      </c>
      <c r="B24" s="79">
        <v>0</v>
      </c>
      <c r="C24" s="79">
        <v>761.85</v>
      </c>
      <c r="D24" s="79">
        <v>0</v>
      </c>
      <c r="E24" s="79">
        <v>0</v>
      </c>
      <c r="F24" s="79">
        <v>0</v>
      </c>
      <c r="G24" s="79">
        <v>4037.86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79" t="s">
        <v>374</v>
      </c>
      <c r="B25" s="79">
        <v>189.85</v>
      </c>
      <c r="C25" s="79">
        <v>0</v>
      </c>
      <c r="D25" s="79">
        <v>0</v>
      </c>
      <c r="E25" s="79">
        <v>0</v>
      </c>
      <c r="F25" s="79">
        <v>0</v>
      </c>
      <c r="G25" s="79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79" t="s">
        <v>375</v>
      </c>
      <c r="B26" s="79">
        <v>0</v>
      </c>
      <c r="C26" s="79">
        <v>0</v>
      </c>
      <c r="D26" s="79">
        <v>0</v>
      </c>
      <c r="E26" s="79">
        <v>0</v>
      </c>
      <c r="F26" s="79">
        <v>0</v>
      </c>
      <c r="G26" s="79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79"/>
      <c r="B27" s="79"/>
      <c r="C27" s="79"/>
      <c r="D27" s="79"/>
      <c r="E27" s="79"/>
      <c r="F27" s="79"/>
      <c r="G27" s="79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79" t="s">
        <v>376</v>
      </c>
      <c r="B28" s="79">
        <v>16566.169999999998</v>
      </c>
      <c r="C28" s="79">
        <v>18980.5</v>
      </c>
      <c r="D28" s="79">
        <v>0</v>
      </c>
      <c r="E28" s="79">
        <v>0</v>
      </c>
      <c r="F28" s="79">
        <v>0</v>
      </c>
      <c r="G28" s="79">
        <v>15847.42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78"/>
      <c r="B30" s="79" t="s">
        <v>496</v>
      </c>
      <c r="C30" s="79" t="s">
        <v>43</v>
      </c>
      <c r="D30" s="79" t="s">
        <v>506</v>
      </c>
      <c r="E30" s="79" t="s">
        <v>507</v>
      </c>
      <c r="F30" s="79" t="s">
        <v>508</v>
      </c>
      <c r="G30" s="79" t="s">
        <v>509</v>
      </c>
      <c r="H30" s="79" t="s">
        <v>510</v>
      </c>
      <c r="I30" s="79" t="s">
        <v>511</v>
      </c>
      <c r="J30" s="79" t="s">
        <v>512</v>
      </c>
      <c r="K30"/>
      <c r="L30"/>
      <c r="M30"/>
      <c r="N30"/>
      <c r="O30"/>
      <c r="P30"/>
      <c r="Q30"/>
      <c r="R30"/>
      <c r="S30"/>
    </row>
    <row r="31" spans="1:19">
      <c r="A31" s="79" t="s">
        <v>513</v>
      </c>
      <c r="B31" s="79">
        <v>3739.35</v>
      </c>
      <c r="C31" s="79" t="s">
        <v>50</v>
      </c>
      <c r="D31" s="79">
        <v>9120.27</v>
      </c>
      <c r="E31" s="79">
        <v>1</v>
      </c>
      <c r="F31" s="79">
        <v>0</v>
      </c>
      <c r="G31" s="79">
        <v>0</v>
      </c>
      <c r="H31" s="79">
        <v>10.76</v>
      </c>
      <c r="I31" s="79">
        <v>37.17</v>
      </c>
      <c r="J31" s="79">
        <v>8.07</v>
      </c>
      <c r="K31"/>
      <c r="L31"/>
      <c r="M31"/>
      <c r="N31"/>
      <c r="O31"/>
      <c r="P31"/>
      <c r="Q31"/>
      <c r="R31"/>
      <c r="S31"/>
    </row>
    <row r="32" spans="1:19">
      <c r="A32" s="79" t="s">
        <v>514</v>
      </c>
      <c r="B32" s="79">
        <v>27.87</v>
      </c>
      <c r="C32" s="79" t="s">
        <v>50</v>
      </c>
      <c r="D32" s="79">
        <v>118.96</v>
      </c>
      <c r="E32" s="79">
        <v>4</v>
      </c>
      <c r="F32" s="79">
        <v>26.02</v>
      </c>
      <c r="G32" s="79">
        <v>0</v>
      </c>
      <c r="H32" s="79">
        <v>29.05</v>
      </c>
      <c r="I32" s="79">
        <v>13.93</v>
      </c>
      <c r="J32" s="79">
        <v>32.28</v>
      </c>
      <c r="K32"/>
      <c r="L32"/>
      <c r="M32"/>
      <c r="N32"/>
      <c r="O32"/>
      <c r="P32"/>
      <c r="Q32"/>
      <c r="R32"/>
      <c r="S32"/>
    </row>
    <row r="33" spans="1:19">
      <c r="A33" s="79" t="s">
        <v>515</v>
      </c>
      <c r="B33" s="79">
        <v>27.87</v>
      </c>
      <c r="C33" s="79" t="s">
        <v>50</v>
      </c>
      <c r="D33" s="79">
        <v>118.96</v>
      </c>
      <c r="E33" s="79">
        <v>1</v>
      </c>
      <c r="F33" s="79">
        <v>45.53</v>
      </c>
      <c r="G33" s="79">
        <v>0</v>
      </c>
      <c r="H33" s="79">
        <v>29.05</v>
      </c>
      <c r="I33" s="79">
        <v>13.93</v>
      </c>
      <c r="J33" s="79">
        <v>32.28</v>
      </c>
      <c r="K33"/>
      <c r="L33"/>
      <c r="M33"/>
      <c r="N33"/>
      <c r="O33"/>
      <c r="P33"/>
      <c r="Q33"/>
      <c r="R33"/>
      <c r="S33"/>
    </row>
    <row r="34" spans="1:19">
      <c r="A34" s="79" t="s">
        <v>516</v>
      </c>
      <c r="B34" s="79">
        <v>27.87</v>
      </c>
      <c r="C34" s="79" t="s">
        <v>50</v>
      </c>
      <c r="D34" s="79">
        <v>118.96</v>
      </c>
      <c r="E34" s="79">
        <v>4</v>
      </c>
      <c r="F34" s="79">
        <v>19.510000000000002</v>
      </c>
      <c r="G34" s="79">
        <v>0</v>
      </c>
      <c r="H34" s="79">
        <v>29.05</v>
      </c>
      <c r="I34" s="79">
        <v>13.93</v>
      </c>
      <c r="J34" s="79">
        <v>32.28</v>
      </c>
      <c r="K34"/>
      <c r="L34"/>
      <c r="M34"/>
      <c r="N34"/>
      <c r="O34"/>
      <c r="P34"/>
      <c r="Q34"/>
      <c r="R34"/>
      <c r="S34"/>
    </row>
    <row r="35" spans="1:19">
      <c r="A35" s="79" t="s">
        <v>517</v>
      </c>
      <c r="B35" s="79">
        <v>27.87</v>
      </c>
      <c r="C35" s="79" t="s">
        <v>50</v>
      </c>
      <c r="D35" s="79">
        <v>118.96</v>
      </c>
      <c r="E35" s="79">
        <v>1</v>
      </c>
      <c r="F35" s="79">
        <v>45.53</v>
      </c>
      <c r="G35" s="79">
        <v>0</v>
      </c>
      <c r="H35" s="79">
        <v>29.05</v>
      </c>
      <c r="I35" s="79">
        <v>13.93</v>
      </c>
      <c r="J35" s="79">
        <v>32.28</v>
      </c>
      <c r="K35"/>
      <c r="L35"/>
      <c r="M35"/>
      <c r="N35"/>
      <c r="O35"/>
      <c r="P35"/>
      <c r="Q35"/>
      <c r="R35"/>
      <c r="S35"/>
    </row>
    <row r="36" spans="1:19">
      <c r="A36" s="79" t="s">
        <v>518</v>
      </c>
      <c r="B36" s="79">
        <v>27.87</v>
      </c>
      <c r="C36" s="79" t="s">
        <v>50</v>
      </c>
      <c r="D36" s="79">
        <v>118.96</v>
      </c>
      <c r="E36" s="79">
        <v>4</v>
      </c>
      <c r="F36" s="79">
        <v>26.02</v>
      </c>
      <c r="G36" s="79">
        <v>0</v>
      </c>
      <c r="H36" s="79">
        <v>29.05</v>
      </c>
      <c r="I36" s="79">
        <v>13.93</v>
      </c>
      <c r="J36" s="79">
        <v>32.28</v>
      </c>
      <c r="K36"/>
      <c r="L36"/>
      <c r="M36"/>
      <c r="N36"/>
      <c r="O36"/>
      <c r="P36"/>
      <c r="Q36"/>
      <c r="R36"/>
      <c r="S36"/>
    </row>
    <row r="37" spans="1:19">
      <c r="A37" s="79" t="s">
        <v>519</v>
      </c>
      <c r="B37" s="79">
        <v>13.94</v>
      </c>
      <c r="C37" s="79" t="s">
        <v>50</v>
      </c>
      <c r="D37" s="79">
        <v>59.5</v>
      </c>
      <c r="E37" s="79">
        <v>4</v>
      </c>
      <c r="F37" s="79">
        <v>13.01</v>
      </c>
      <c r="G37" s="79">
        <v>2.96</v>
      </c>
      <c r="H37" s="79">
        <v>11.84</v>
      </c>
      <c r="I37" s="79">
        <v>13.95</v>
      </c>
      <c r="J37" s="79">
        <v>8.07</v>
      </c>
      <c r="K37"/>
      <c r="L37"/>
      <c r="M37"/>
      <c r="N37"/>
      <c r="O37"/>
      <c r="P37"/>
      <c r="Q37"/>
      <c r="R37"/>
      <c r="S37"/>
    </row>
    <row r="38" spans="1:19">
      <c r="A38" s="79" t="s">
        <v>520</v>
      </c>
      <c r="B38" s="79">
        <v>1474.81</v>
      </c>
      <c r="C38" s="79" t="s">
        <v>50</v>
      </c>
      <c r="D38" s="79">
        <v>6294.92</v>
      </c>
      <c r="E38" s="79">
        <v>1</v>
      </c>
      <c r="F38" s="79">
        <v>409.78</v>
      </c>
      <c r="G38" s="79">
        <v>62.63</v>
      </c>
      <c r="H38" s="79">
        <v>13.99</v>
      </c>
      <c r="I38" s="79">
        <v>18.59</v>
      </c>
      <c r="J38" s="79">
        <v>1.08</v>
      </c>
      <c r="K38"/>
      <c r="L38"/>
      <c r="M38"/>
      <c r="N38"/>
      <c r="O38"/>
      <c r="P38"/>
      <c r="Q38"/>
      <c r="R38"/>
      <c r="S38"/>
    </row>
    <row r="39" spans="1:19">
      <c r="A39" s="79" t="s">
        <v>521</v>
      </c>
      <c r="B39" s="79">
        <v>569.03</v>
      </c>
      <c r="C39" s="79" t="s">
        <v>50</v>
      </c>
      <c r="D39" s="79">
        <v>2428.79</v>
      </c>
      <c r="E39" s="79">
        <v>1</v>
      </c>
      <c r="F39" s="79">
        <v>91.07</v>
      </c>
      <c r="G39" s="79">
        <v>0</v>
      </c>
      <c r="H39" s="79">
        <v>10.76</v>
      </c>
      <c r="I39" s="79">
        <v>92.59</v>
      </c>
      <c r="J39" s="79">
        <v>0</v>
      </c>
      <c r="K39"/>
      <c r="L39"/>
      <c r="M39"/>
      <c r="N39"/>
      <c r="O39"/>
      <c r="P39"/>
      <c r="Q39"/>
      <c r="R39"/>
      <c r="S39"/>
    </row>
    <row r="40" spans="1:19">
      <c r="A40" s="79" t="s">
        <v>522</v>
      </c>
      <c r="B40" s="79">
        <v>1235.6099999999999</v>
      </c>
      <c r="C40" s="79" t="s">
        <v>50</v>
      </c>
      <c r="D40" s="79">
        <v>5273.95</v>
      </c>
      <c r="E40" s="79">
        <v>1</v>
      </c>
      <c r="F40" s="79">
        <v>110.58</v>
      </c>
      <c r="G40" s="79">
        <v>30.42</v>
      </c>
      <c r="H40" s="79">
        <v>10.76</v>
      </c>
      <c r="I40" s="79">
        <v>46.51</v>
      </c>
      <c r="J40" s="79">
        <v>8.07</v>
      </c>
      <c r="K40"/>
      <c r="L40"/>
      <c r="M40"/>
      <c r="N40"/>
      <c r="O40"/>
      <c r="P40"/>
      <c r="Q40"/>
      <c r="R40"/>
      <c r="S40"/>
    </row>
    <row r="41" spans="1:19">
      <c r="A41" s="79" t="s">
        <v>523</v>
      </c>
      <c r="B41" s="79">
        <v>55.74</v>
      </c>
      <c r="C41" s="79" t="s">
        <v>50</v>
      </c>
      <c r="D41" s="79">
        <v>237.91</v>
      </c>
      <c r="E41" s="79">
        <v>1</v>
      </c>
      <c r="F41" s="79">
        <v>65.05</v>
      </c>
      <c r="G41" s="79">
        <v>0</v>
      </c>
      <c r="H41" s="79">
        <v>23.67</v>
      </c>
      <c r="I41" s="79">
        <v>18.59</v>
      </c>
      <c r="J41" s="79">
        <v>53.8</v>
      </c>
      <c r="K41"/>
      <c r="L41"/>
      <c r="M41"/>
      <c r="N41"/>
      <c r="O41"/>
      <c r="P41"/>
      <c r="Q41"/>
      <c r="R41"/>
      <c r="S41"/>
    </row>
    <row r="42" spans="1:19">
      <c r="A42" s="79" t="s">
        <v>524</v>
      </c>
      <c r="B42" s="79">
        <v>55.74</v>
      </c>
      <c r="C42" s="79" t="s">
        <v>50</v>
      </c>
      <c r="D42" s="79">
        <v>237.91</v>
      </c>
      <c r="E42" s="79">
        <v>5</v>
      </c>
      <c r="F42" s="79">
        <v>26.02</v>
      </c>
      <c r="G42" s="79">
        <v>0</v>
      </c>
      <c r="H42" s="79">
        <v>23.67</v>
      </c>
      <c r="I42" s="79">
        <v>18.59</v>
      </c>
      <c r="J42" s="79">
        <v>53.8</v>
      </c>
      <c r="K42"/>
      <c r="L42"/>
      <c r="M42"/>
      <c r="N42"/>
      <c r="O42"/>
      <c r="P42"/>
      <c r="Q42"/>
      <c r="R42"/>
      <c r="S42"/>
    </row>
    <row r="43" spans="1:19">
      <c r="A43" s="79" t="s">
        <v>525</v>
      </c>
      <c r="B43" s="79">
        <v>55.74</v>
      </c>
      <c r="C43" s="79" t="s">
        <v>50</v>
      </c>
      <c r="D43" s="79">
        <v>237.91</v>
      </c>
      <c r="E43" s="79">
        <v>1</v>
      </c>
      <c r="F43" s="79">
        <v>39.03</v>
      </c>
      <c r="G43" s="79">
        <v>0</v>
      </c>
      <c r="H43" s="79">
        <v>23.67</v>
      </c>
      <c r="I43" s="79">
        <v>18.59</v>
      </c>
      <c r="J43" s="79">
        <v>53.8</v>
      </c>
      <c r="K43"/>
      <c r="L43"/>
      <c r="M43"/>
      <c r="N43"/>
      <c r="O43"/>
      <c r="P43"/>
      <c r="Q43"/>
      <c r="R43"/>
      <c r="S43"/>
    </row>
    <row r="44" spans="1:19">
      <c r="A44" s="79" t="s">
        <v>526</v>
      </c>
      <c r="B44" s="79">
        <v>222.97</v>
      </c>
      <c r="C44" s="79" t="s">
        <v>50</v>
      </c>
      <c r="D44" s="79">
        <v>951.7</v>
      </c>
      <c r="E44" s="79">
        <v>1</v>
      </c>
      <c r="F44" s="79">
        <v>0</v>
      </c>
      <c r="G44" s="79">
        <v>0</v>
      </c>
      <c r="H44" s="79">
        <v>23.67</v>
      </c>
      <c r="I44" s="79">
        <v>18.59</v>
      </c>
      <c r="J44" s="79">
        <v>53.8</v>
      </c>
      <c r="K44"/>
      <c r="L44"/>
      <c r="M44"/>
      <c r="N44"/>
      <c r="O44"/>
      <c r="P44"/>
      <c r="Q44"/>
      <c r="R44"/>
      <c r="S44"/>
    </row>
    <row r="45" spans="1:19">
      <c r="A45" s="79" t="s">
        <v>527</v>
      </c>
      <c r="B45" s="79">
        <v>20.9</v>
      </c>
      <c r="C45" s="79" t="s">
        <v>50</v>
      </c>
      <c r="D45" s="79">
        <v>89.21</v>
      </c>
      <c r="E45" s="79">
        <v>5</v>
      </c>
      <c r="F45" s="79">
        <v>19.510000000000002</v>
      </c>
      <c r="G45" s="79">
        <v>4.91</v>
      </c>
      <c r="H45" s="79">
        <v>8.61</v>
      </c>
      <c r="I45" s="79">
        <v>10.45</v>
      </c>
      <c r="J45" s="79">
        <v>10.76</v>
      </c>
      <c r="K45"/>
      <c r="L45"/>
      <c r="M45"/>
      <c r="N45"/>
      <c r="O45"/>
      <c r="P45"/>
      <c r="Q45"/>
      <c r="R45"/>
      <c r="S45"/>
    </row>
    <row r="46" spans="1:19">
      <c r="A46" s="79" t="s">
        <v>528</v>
      </c>
      <c r="B46" s="79">
        <v>27.87</v>
      </c>
      <c r="C46" s="79" t="s">
        <v>50</v>
      </c>
      <c r="D46" s="79">
        <v>118.96</v>
      </c>
      <c r="E46" s="79">
        <v>1</v>
      </c>
      <c r="F46" s="79">
        <v>45.53</v>
      </c>
      <c r="G46" s="79">
        <v>11.44</v>
      </c>
      <c r="H46" s="79">
        <v>8.61</v>
      </c>
      <c r="I46" s="79">
        <v>13.93</v>
      </c>
      <c r="J46" s="79">
        <v>10.76</v>
      </c>
      <c r="K46"/>
      <c r="L46"/>
      <c r="M46"/>
      <c r="N46"/>
      <c r="O46"/>
      <c r="P46"/>
      <c r="Q46"/>
      <c r="R46"/>
      <c r="S46"/>
    </row>
    <row r="47" spans="1:19">
      <c r="A47" s="79" t="s">
        <v>529</v>
      </c>
      <c r="B47" s="79">
        <v>20.9</v>
      </c>
      <c r="C47" s="79" t="s">
        <v>50</v>
      </c>
      <c r="D47" s="79">
        <v>89.21</v>
      </c>
      <c r="E47" s="79">
        <v>6</v>
      </c>
      <c r="F47" s="79">
        <v>19.510000000000002</v>
      </c>
      <c r="G47" s="79">
        <v>4.91</v>
      </c>
      <c r="H47" s="79">
        <v>8.61</v>
      </c>
      <c r="I47" s="79">
        <v>10.45</v>
      </c>
      <c r="J47" s="79">
        <v>10.76</v>
      </c>
      <c r="K47"/>
      <c r="L47"/>
      <c r="M47"/>
      <c r="N47"/>
      <c r="O47"/>
      <c r="P47"/>
      <c r="Q47"/>
      <c r="R47"/>
      <c r="S47"/>
    </row>
    <row r="48" spans="1:19">
      <c r="A48" s="79" t="s">
        <v>530</v>
      </c>
      <c r="B48" s="79">
        <v>617.96</v>
      </c>
      <c r="C48" s="79" t="s">
        <v>50</v>
      </c>
      <c r="D48" s="79">
        <v>2637.63</v>
      </c>
      <c r="E48" s="79">
        <v>1</v>
      </c>
      <c r="F48" s="79">
        <v>214.68</v>
      </c>
      <c r="G48" s="79">
        <v>25.03</v>
      </c>
      <c r="H48" s="79">
        <v>8.61</v>
      </c>
      <c r="I48" s="79">
        <v>46.51</v>
      </c>
      <c r="J48" s="79">
        <v>10.76</v>
      </c>
      <c r="K48"/>
      <c r="L48"/>
      <c r="M48"/>
      <c r="N48"/>
      <c r="O48"/>
      <c r="P48"/>
      <c r="Q48"/>
      <c r="R48"/>
      <c r="S48"/>
    </row>
    <row r="49" spans="1:19">
      <c r="A49" s="79" t="s">
        <v>531</v>
      </c>
      <c r="B49" s="79">
        <v>668.77</v>
      </c>
      <c r="C49" s="79" t="s">
        <v>50</v>
      </c>
      <c r="D49" s="79">
        <v>2854.51</v>
      </c>
      <c r="E49" s="79">
        <v>1</v>
      </c>
      <c r="F49" s="79">
        <v>0</v>
      </c>
      <c r="G49" s="79">
        <v>0</v>
      </c>
      <c r="H49" s="79">
        <v>10.76</v>
      </c>
      <c r="I49" s="79">
        <v>18.59</v>
      </c>
      <c r="J49" s="79">
        <v>10.76</v>
      </c>
      <c r="K49"/>
      <c r="L49"/>
      <c r="M49"/>
      <c r="N49"/>
      <c r="O49"/>
      <c r="P49"/>
      <c r="Q49"/>
      <c r="R49"/>
      <c r="S49"/>
    </row>
    <row r="50" spans="1:19">
      <c r="A50" s="79" t="s">
        <v>532</v>
      </c>
      <c r="B50" s="79">
        <v>569.03</v>
      </c>
      <c r="C50" s="79" t="s">
        <v>50</v>
      </c>
      <c r="D50" s="79">
        <v>2428.79</v>
      </c>
      <c r="E50" s="79">
        <v>1</v>
      </c>
      <c r="F50" s="79">
        <v>91.07</v>
      </c>
      <c r="G50" s="79">
        <v>0</v>
      </c>
      <c r="H50" s="79">
        <v>10.76</v>
      </c>
      <c r="I50" s="79">
        <v>92.59</v>
      </c>
      <c r="J50" s="79">
        <v>0</v>
      </c>
      <c r="K50"/>
      <c r="L50"/>
      <c r="M50"/>
      <c r="N50"/>
      <c r="O50"/>
      <c r="P50"/>
      <c r="Q50"/>
      <c r="R50"/>
      <c r="S50"/>
    </row>
    <row r="51" spans="1:19">
      <c r="A51" s="79" t="s">
        <v>533</v>
      </c>
      <c r="B51" s="79">
        <v>1012.64</v>
      </c>
      <c r="C51" s="79" t="s">
        <v>50</v>
      </c>
      <c r="D51" s="79">
        <v>4322.24</v>
      </c>
      <c r="E51" s="79">
        <v>1</v>
      </c>
      <c r="F51" s="79">
        <v>182.14</v>
      </c>
      <c r="G51" s="79">
        <v>35.76</v>
      </c>
      <c r="H51" s="79">
        <v>10.76</v>
      </c>
      <c r="I51" s="79">
        <v>18.59</v>
      </c>
      <c r="J51" s="79">
        <v>8.07</v>
      </c>
      <c r="K51"/>
      <c r="L51"/>
      <c r="M51"/>
      <c r="N51"/>
      <c r="O51"/>
      <c r="P51"/>
      <c r="Q51"/>
      <c r="R51"/>
      <c r="S51"/>
    </row>
    <row r="52" spans="1:19">
      <c r="A52" s="79" t="s">
        <v>534</v>
      </c>
      <c r="B52" s="79">
        <v>20.9</v>
      </c>
      <c r="C52" s="79" t="s">
        <v>50</v>
      </c>
      <c r="D52" s="79">
        <v>89.21</v>
      </c>
      <c r="E52" s="79">
        <v>10</v>
      </c>
      <c r="F52" s="79">
        <v>19.510000000000002</v>
      </c>
      <c r="G52" s="79">
        <v>4.91</v>
      </c>
      <c r="H52" s="79">
        <v>7.53</v>
      </c>
      <c r="I52" s="79">
        <v>13.93</v>
      </c>
      <c r="J52" s="79">
        <v>10.76</v>
      </c>
      <c r="K52"/>
      <c r="L52"/>
      <c r="M52"/>
      <c r="N52"/>
      <c r="O52"/>
      <c r="P52"/>
      <c r="Q52"/>
      <c r="R52"/>
      <c r="S52"/>
    </row>
    <row r="53" spans="1:19">
      <c r="A53" s="79" t="s">
        <v>535</v>
      </c>
      <c r="B53" s="79">
        <v>34.840000000000003</v>
      </c>
      <c r="C53" s="79" t="s">
        <v>50</v>
      </c>
      <c r="D53" s="79">
        <v>148.71</v>
      </c>
      <c r="E53" s="79">
        <v>1</v>
      </c>
      <c r="F53" s="79">
        <v>52.04</v>
      </c>
      <c r="G53" s="79">
        <v>13.08</v>
      </c>
      <c r="H53" s="79">
        <v>7.53</v>
      </c>
      <c r="I53" s="79">
        <v>23.2</v>
      </c>
      <c r="J53" s="79">
        <v>10.76</v>
      </c>
      <c r="K53"/>
      <c r="L53"/>
      <c r="M53"/>
      <c r="N53"/>
      <c r="O53"/>
      <c r="P53"/>
      <c r="Q53"/>
      <c r="R53"/>
      <c r="S53"/>
    </row>
    <row r="54" spans="1:19">
      <c r="A54" s="79" t="s">
        <v>536</v>
      </c>
      <c r="B54" s="79">
        <v>20.21</v>
      </c>
      <c r="C54" s="79" t="s">
        <v>50</v>
      </c>
      <c r="D54" s="79">
        <v>86.26</v>
      </c>
      <c r="E54" s="79">
        <v>10</v>
      </c>
      <c r="F54" s="79">
        <v>18.87</v>
      </c>
      <c r="G54" s="79">
        <v>4.74</v>
      </c>
      <c r="H54" s="79">
        <v>7.53</v>
      </c>
      <c r="I54" s="79">
        <v>13.48</v>
      </c>
      <c r="J54" s="79">
        <v>10.76</v>
      </c>
      <c r="K54"/>
      <c r="L54"/>
      <c r="M54"/>
      <c r="N54"/>
      <c r="O54"/>
      <c r="P54"/>
      <c r="Q54"/>
      <c r="R54"/>
      <c r="S54"/>
    </row>
    <row r="55" spans="1:19">
      <c r="A55" s="79" t="s">
        <v>537</v>
      </c>
      <c r="B55" s="79">
        <v>34.840000000000003</v>
      </c>
      <c r="C55" s="79" t="s">
        <v>50</v>
      </c>
      <c r="D55" s="79">
        <v>148.71</v>
      </c>
      <c r="E55" s="79">
        <v>1</v>
      </c>
      <c r="F55" s="79">
        <v>52.04</v>
      </c>
      <c r="G55" s="79">
        <v>13.08</v>
      </c>
      <c r="H55" s="79">
        <v>7.53</v>
      </c>
      <c r="I55" s="79">
        <v>23.2</v>
      </c>
      <c r="J55" s="79">
        <v>10.76</v>
      </c>
      <c r="K55"/>
      <c r="L55"/>
      <c r="M55"/>
      <c r="N55"/>
      <c r="O55"/>
      <c r="P55"/>
      <c r="Q55"/>
      <c r="R55"/>
      <c r="S55"/>
    </row>
    <row r="56" spans="1:19">
      <c r="A56" s="79" t="s">
        <v>538</v>
      </c>
      <c r="B56" s="79">
        <v>20.9</v>
      </c>
      <c r="C56" s="79" t="s">
        <v>50</v>
      </c>
      <c r="D56" s="79">
        <v>89.21</v>
      </c>
      <c r="E56" s="79">
        <v>10</v>
      </c>
      <c r="F56" s="79">
        <v>19.510000000000002</v>
      </c>
      <c r="G56" s="79">
        <v>4.91</v>
      </c>
      <c r="H56" s="79">
        <v>7.53</v>
      </c>
      <c r="I56" s="79">
        <v>13.93</v>
      </c>
      <c r="J56" s="79">
        <v>10.76</v>
      </c>
      <c r="K56"/>
      <c r="L56"/>
      <c r="M56"/>
      <c r="N56"/>
      <c r="O56"/>
      <c r="P56"/>
      <c r="Q56"/>
      <c r="R56"/>
      <c r="S56"/>
    </row>
    <row r="57" spans="1:19">
      <c r="A57" s="79" t="s">
        <v>539</v>
      </c>
      <c r="B57" s="79">
        <v>487.74</v>
      </c>
      <c r="C57" s="79" t="s">
        <v>50</v>
      </c>
      <c r="D57" s="79">
        <v>2081.8200000000002</v>
      </c>
      <c r="E57" s="79">
        <v>1</v>
      </c>
      <c r="F57" s="79">
        <v>0</v>
      </c>
      <c r="G57" s="79">
        <v>0</v>
      </c>
      <c r="H57" s="79">
        <v>9.68</v>
      </c>
      <c r="I57" s="79">
        <v>4.6399999999999997</v>
      </c>
      <c r="J57" s="79">
        <v>16.149999999999999</v>
      </c>
      <c r="K57"/>
      <c r="L57"/>
      <c r="M57"/>
      <c r="N57"/>
      <c r="O57"/>
      <c r="P57"/>
      <c r="Q57"/>
      <c r="R57"/>
      <c r="S57"/>
    </row>
    <row r="58" spans="1:19">
      <c r="A58" s="79" t="s">
        <v>540</v>
      </c>
      <c r="B58" s="79">
        <v>27.87</v>
      </c>
      <c r="C58" s="79" t="s">
        <v>50</v>
      </c>
      <c r="D58" s="79">
        <v>118.96</v>
      </c>
      <c r="E58" s="79">
        <v>1</v>
      </c>
      <c r="F58" s="79">
        <v>45.53</v>
      </c>
      <c r="G58" s="79">
        <v>11.44</v>
      </c>
      <c r="H58" s="79">
        <v>7.53</v>
      </c>
      <c r="I58" s="79">
        <v>18.59</v>
      </c>
      <c r="J58" s="79">
        <v>10.76</v>
      </c>
      <c r="K58"/>
      <c r="L58"/>
      <c r="M58"/>
      <c r="N58"/>
      <c r="O58"/>
      <c r="P58"/>
      <c r="Q58"/>
      <c r="R58"/>
      <c r="S58"/>
    </row>
    <row r="59" spans="1:19">
      <c r="A59" s="79" t="s">
        <v>541</v>
      </c>
      <c r="B59" s="79">
        <v>20.21</v>
      </c>
      <c r="C59" s="79" t="s">
        <v>50</v>
      </c>
      <c r="D59" s="79">
        <v>86.26</v>
      </c>
      <c r="E59" s="79">
        <v>10</v>
      </c>
      <c r="F59" s="79">
        <v>18.87</v>
      </c>
      <c r="G59" s="79">
        <v>4.74</v>
      </c>
      <c r="H59" s="79">
        <v>7.53</v>
      </c>
      <c r="I59" s="79">
        <v>13.48</v>
      </c>
      <c r="J59" s="79">
        <v>10.76</v>
      </c>
      <c r="K59"/>
      <c r="L59"/>
      <c r="M59"/>
      <c r="N59"/>
      <c r="O59"/>
      <c r="P59"/>
      <c r="Q59"/>
      <c r="R59"/>
      <c r="S59"/>
    </row>
    <row r="60" spans="1:19">
      <c r="A60" s="79" t="s">
        <v>542</v>
      </c>
      <c r="B60" s="79">
        <v>27.87</v>
      </c>
      <c r="C60" s="79" t="s">
        <v>50</v>
      </c>
      <c r="D60" s="79">
        <v>118.96</v>
      </c>
      <c r="E60" s="79">
        <v>1</v>
      </c>
      <c r="F60" s="79">
        <v>45.53</v>
      </c>
      <c r="G60" s="79">
        <v>11.44</v>
      </c>
      <c r="H60" s="79">
        <v>7.53</v>
      </c>
      <c r="I60" s="79">
        <v>18.59</v>
      </c>
      <c r="J60" s="79">
        <v>10.76</v>
      </c>
      <c r="K60"/>
      <c r="L60"/>
      <c r="M60"/>
      <c r="N60"/>
      <c r="O60"/>
      <c r="P60"/>
      <c r="Q60"/>
      <c r="R60"/>
      <c r="S60"/>
    </row>
    <row r="61" spans="1:19">
      <c r="A61" s="79" t="s">
        <v>543</v>
      </c>
      <c r="B61" s="79">
        <v>905.8</v>
      </c>
      <c r="C61" s="79" t="s">
        <v>50</v>
      </c>
      <c r="D61" s="79">
        <v>3866.25</v>
      </c>
      <c r="E61" s="79">
        <v>1</v>
      </c>
      <c r="F61" s="79">
        <v>0</v>
      </c>
      <c r="G61" s="79">
        <v>0</v>
      </c>
      <c r="H61" s="79">
        <v>10.76</v>
      </c>
      <c r="I61" s="79">
        <v>18.59</v>
      </c>
      <c r="J61" s="79">
        <v>8.07</v>
      </c>
      <c r="K61"/>
      <c r="L61"/>
      <c r="M61"/>
      <c r="N61"/>
      <c r="O61"/>
      <c r="P61"/>
      <c r="Q61"/>
      <c r="R61"/>
      <c r="S61"/>
    </row>
    <row r="62" spans="1:19">
      <c r="A62" s="79" t="s">
        <v>544</v>
      </c>
      <c r="B62" s="79">
        <v>264.77</v>
      </c>
      <c r="C62" s="79" t="s">
        <v>50</v>
      </c>
      <c r="D62" s="79">
        <v>1129.43</v>
      </c>
      <c r="E62" s="79">
        <v>1</v>
      </c>
      <c r="F62" s="79">
        <v>0</v>
      </c>
      <c r="G62" s="79">
        <v>0</v>
      </c>
      <c r="H62" s="79">
        <v>15.06</v>
      </c>
      <c r="I62" s="79">
        <v>3.72</v>
      </c>
      <c r="J62" s="79">
        <v>32.28</v>
      </c>
      <c r="K62"/>
      <c r="L62"/>
      <c r="M62"/>
      <c r="N62"/>
      <c r="O62"/>
      <c r="P62"/>
      <c r="Q62"/>
      <c r="R62"/>
      <c r="S62"/>
    </row>
    <row r="63" spans="1:19">
      <c r="A63" s="79" t="s">
        <v>545</v>
      </c>
      <c r="B63" s="79">
        <v>566.71</v>
      </c>
      <c r="C63" s="79" t="s">
        <v>50</v>
      </c>
      <c r="D63" s="79">
        <v>2418.88</v>
      </c>
      <c r="E63" s="79">
        <v>1</v>
      </c>
      <c r="F63" s="79">
        <v>45.53</v>
      </c>
      <c r="G63" s="79">
        <v>0</v>
      </c>
      <c r="H63" s="79">
        <v>10.76</v>
      </c>
      <c r="I63" s="79">
        <v>92.59</v>
      </c>
      <c r="J63" s="79">
        <v>0</v>
      </c>
      <c r="K63"/>
      <c r="L63"/>
      <c r="M63"/>
      <c r="N63"/>
      <c r="O63"/>
      <c r="P63"/>
      <c r="Q63"/>
      <c r="R63"/>
      <c r="S63"/>
    </row>
    <row r="64" spans="1:19">
      <c r="A64" s="79" t="s">
        <v>546</v>
      </c>
      <c r="B64" s="79">
        <v>566.71</v>
      </c>
      <c r="C64" s="79" t="s">
        <v>50</v>
      </c>
      <c r="D64" s="79">
        <v>2418.88</v>
      </c>
      <c r="E64" s="79">
        <v>1</v>
      </c>
      <c r="F64" s="79">
        <v>45.53</v>
      </c>
      <c r="G64" s="79">
        <v>0</v>
      </c>
      <c r="H64" s="79">
        <v>10.76</v>
      </c>
      <c r="I64" s="79">
        <v>92.59</v>
      </c>
      <c r="J64" s="79">
        <v>0</v>
      </c>
      <c r="K64"/>
      <c r="L64"/>
      <c r="M64"/>
      <c r="N64"/>
      <c r="O64"/>
      <c r="P64"/>
      <c r="Q64"/>
      <c r="R64"/>
      <c r="S64"/>
    </row>
    <row r="65" spans="1:19">
      <c r="A65" s="79" t="s">
        <v>547</v>
      </c>
      <c r="B65" s="79">
        <v>20.9</v>
      </c>
      <c r="C65" s="79" t="s">
        <v>50</v>
      </c>
      <c r="D65" s="79">
        <v>89.21</v>
      </c>
      <c r="E65" s="79">
        <v>10</v>
      </c>
      <c r="F65" s="79">
        <v>19.510000000000002</v>
      </c>
      <c r="G65" s="79">
        <v>4.91</v>
      </c>
      <c r="H65" s="79">
        <v>7.53</v>
      </c>
      <c r="I65" s="79">
        <v>13.93</v>
      </c>
      <c r="J65" s="79">
        <v>10.76</v>
      </c>
      <c r="K65"/>
      <c r="L65"/>
      <c r="M65"/>
      <c r="N65"/>
      <c r="O65"/>
      <c r="P65"/>
      <c r="Q65"/>
      <c r="R65"/>
      <c r="S65"/>
    </row>
    <row r="66" spans="1:19">
      <c r="A66" s="79" t="s">
        <v>548</v>
      </c>
      <c r="B66" s="79">
        <v>34.840000000000003</v>
      </c>
      <c r="C66" s="79" t="s">
        <v>50</v>
      </c>
      <c r="D66" s="79">
        <v>148.71</v>
      </c>
      <c r="E66" s="79">
        <v>1</v>
      </c>
      <c r="F66" s="79">
        <v>52.04</v>
      </c>
      <c r="G66" s="79">
        <v>13.08</v>
      </c>
      <c r="H66" s="79">
        <v>7.53</v>
      </c>
      <c r="I66" s="79">
        <v>23.2</v>
      </c>
      <c r="J66" s="79">
        <v>10.76</v>
      </c>
      <c r="K66"/>
      <c r="L66"/>
      <c r="M66"/>
      <c r="N66"/>
      <c r="O66"/>
      <c r="P66"/>
      <c r="Q66"/>
      <c r="R66"/>
      <c r="S66"/>
    </row>
    <row r="67" spans="1:19">
      <c r="A67" s="79" t="s">
        <v>549</v>
      </c>
      <c r="B67" s="79">
        <v>20.21</v>
      </c>
      <c r="C67" s="79" t="s">
        <v>50</v>
      </c>
      <c r="D67" s="79">
        <v>86.26</v>
      </c>
      <c r="E67" s="79">
        <v>10</v>
      </c>
      <c r="F67" s="79">
        <v>18.87</v>
      </c>
      <c r="G67" s="79">
        <v>4.74</v>
      </c>
      <c r="H67" s="79">
        <v>7.53</v>
      </c>
      <c r="I67" s="79">
        <v>13.48</v>
      </c>
      <c r="J67" s="79">
        <v>10.76</v>
      </c>
      <c r="K67"/>
      <c r="L67"/>
      <c r="M67"/>
      <c r="N67"/>
      <c r="O67"/>
      <c r="P67"/>
      <c r="Q67"/>
      <c r="R67"/>
      <c r="S67"/>
    </row>
    <row r="68" spans="1:19">
      <c r="A68" s="79" t="s">
        <v>550</v>
      </c>
      <c r="B68" s="79">
        <v>34.840000000000003</v>
      </c>
      <c r="C68" s="79" t="s">
        <v>50</v>
      </c>
      <c r="D68" s="79">
        <v>148.71</v>
      </c>
      <c r="E68" s="79">
        <v>1</v>
      </c>
      <c r="F68" s="79">
        <v>52.04</v>
      </c>
      <c r="G68" s="79">
        <v>13.08</v>
      </c>
      <c r="H68" s="79">
        <v>7.53</v>
      </c>
      <c r="I68" s="79">
        <v>23.2</v>
      </c>
      <c r="J68" s="79">
        <v>10.76</v>
      </c>
      <c r="K68"/>
      <c r="L68"/>
      <c r="M68"/>
      <c r="N68"/>
      <c r="O68"/>
      <c r="P68"/>
      <c r="Q68"/>
      <c r="R68"/>
      <c r="S68"/>
    </row>
    <row r="69" spans="1:19">
      <c r="A69" s="79" t="s">
        <v>551</v>
      </c>
      <c r="B69" s="79">
        <v>20.9</v>
      </c>
      <c r="C69" s="79" t="s">
        <v>50</v>
      </c>
      <c r="D69" s="79">
        <v>89.21</v>
      </c>
      <c r="E69" s="79">
        <v>10</v>
      </c>
      <c r="F69" s="79">
        <v>19.510000000000002</v>
      </c>
      <c r="G69" s="79">
        <v>4.91</v>
      </c>
      <c r="H69" s="79">
        <v>7.53</v>
      </c>
      <c r="I69" s="79">
        <v>13.93</v>
      </c>
      <c r="J69" s="79">
        <v>10.76</v>
      </c>
      <c r="K69"/>
      <c r="L69"/>
      <c r="M69"/>
      <c r="N69"/>
      <c r="O69"/>
      <c r="P69"/>
      <c r="Q69"/>
      <c r="R69"/>
      <c r="S69"/>
    </row>
    <row r="70" spans="1:19">
      <c r="A70" s="79" t="s">
        <v>552</v>
      </c>
      <c r="B70" s="79">
        <v>487.74</v>
      </c>
      <c r="C70" s="79" t="s">
        <v>50</v>
      </c>
      <c r="D70" s="79">
        <v>2081.8200000000002</v>
      </c>
      <c r="E70" s="79">
        <v>1</v>
      </c>
      <c r="F70" s="79">
        <v>0</v>
      </c>
      <c r="G70" s="79">
        <v>0</v>
      </c>
      <c r="H70" s="79">
        <v>4.3</v>
      </c>
      <c r="I70" s="79">
        <v>18.59</v>
      </c>
      <c r="J70" s="79">
        <v>53.8</v>
      </c>
      <c r="K70"/>
      <c r="L70"/>
      <c r="M70"/>
      <c r="N70"/>
      <c r="O70"/>
      <c r="P70"/>
      <c r="Q70"/>
      <c r="R70"/>
      <c r="S70"/>
    </row>
    <row r="71" spans="1:19">
      <c r="A71" s="79" t="s">
        <v>553</v>
      </c>
      <c r="B71" s="79">
        <v>27.87</v>
      </c>
      <c r="C71" s="79" t="s">
        <v>50</v>
      </c>
      <c r="D71" s="79">
        <v>118.96</v>
      </c>
      <c r="E71" s="79">
        <v>1</v>
      </c>
      <c r="F71" s="79">
        <v>45.53</v>
      </c>
      <c r="G71" s="79">
        <v>11.44</v>
      </c>
      <c r="H71" s="79">
        <v>7.53</v>
      </c>
      <c r="I71" s="79">
        <v>18.59</v>
      </c>
      <c r="J71" s="79">
        <v>10.76</v>
      </c>
      <c r="K71"/>
      <c r="L71"/>
      <c r="M71"/>
      <c r="N71"/>
      <c r="O71"/>
      <c r="P71"/>
      <c r="Q71"/>
      <c r="R71"/>
      <c r="S71"/>
    </row>
    <row r="72" spans="1:19">
      <c r="A72" s="79" t="s">
        <v>554</v>
      </c>
      <c r="B72" s="79">
        <v>20.21</v>
      </c>
      <c r="C72" s="79" t="s">
        <v>50</v>
      </c>
      <c r="D72" s="79">
        <v>86.26</v>
      </c>
      <c r="E72" s="79">
        <v>10</v>
      </c>
      <c r="F72" s="79">
        <v>18.87</v>
      </c>
      <c r="G72" s="79">
        <v>4.74</v>
      </c>
      <c r="H72" s="79">
        <v>7.53</v>
      </c>
      <c r="I72" s="79">
        <v>13.48</v>
      </c>
      <c r="J72" s="79">
        <v>10.76</v>
      </c>
      <c r="K72"/>
      <c r="L72"/>
      <c r="M72"/>
      <c r="N72"/>
      <c r="O72"/>
      <c r="P72"/>
      <c r="Q72"/>
      <c r="R72"/>
      <c r="S72"/>
    </row>
    <row r="73" spans="1:19">
      <c r="A73" s="79" t="s">
        <v>555</v>
      </c>
      <c r="B73" s="79">
        <v>27.87</v>
      </c>
      <c r="C73" s="79" t="s">
        <v>50</v>
      </c>
      <c r="D73" s="79">
        <v>118.96</v>
      </c>
      <c r="E73" s="79">
        <v>1</v>
      </c>
      <c r="F73" s="79">
        <v>45.53</v>
      </c>
      <c r="G73" s="79">
        <v>11.44</v>
      </c>
      <c r="H73" s="79">
        <v>7.53</v>
      </c>
      <c r="I73" s="79">
        <v>18.59</v>
      </c>
      <c r="J73" s="79">
        <v>10.76</v>
      </c>
      <c r="K73"/>
      <c r="L73"/>
      <c r="M73"/>
      <c r="N73"/>
      <c r="O73"/>
      <c r="P73"/>
      <c r="Q73"/>
      <c r="R73"/>
      <c r="S73"/>
    </row>
    <row r="74" spans="1:19">
      <c r="A74" s="79" t="s">
        <v>556</v>
      </c>
      <c r="B74" s="79">
        <v>905.8</v>
      </c>
      <c r="C74" s="79" t="s">
        <v>50</v>
      </c>
      <c r="D74" s="79">
        <v>3866.22</v>
      </c>
      <c r="E74" s="79">
        <v>1</v>
      </c>
      <c r="F74" s="79">
        <v>0</v>
      </c>
      <c r="G74" s="79">
        <v>0</v>
      </c>
      <c r="H74" s="79">
        <v>10.76</v>
      </c>
      <c r="I74" s="79">
        <v>18.59</v>
      </c>
      <c r="J74" s="79">
        <v>8.07</v>
      </c>
      <c r="K74"/>
      <c r="L74"/>
      <c r="M74"/>
      <c r="N74"/>
      <c r="O74"/>
      <c r="P74"/>
      <c r="Q74"/>
      <c r="R74"/>
      <c r="S74"/>
    </row>
    <row r="75" spans="1:19">
      <c r="A75" s="79" t="s">
        <v>557</v>
      </c>
      <c r="B75" s="79">
        <v>264.77</v>
      </c>
      <c r="C75" s="79" t="s">
        <v>50</v>
      </c>
      <c r="D75" s="79">
        <v>1129.43</v>
      </c>
      <c r="E75" s="79">
        <v>1</v>
      </c>
      <c r="F75" s="79">
        <v>0</v>
      </c>
      <c r="G75" s="79">
        <v>0</v>
      </c>
      <c r="H75" s="79">
        <v>15.06</v>
      </c>
      <c r="I75" s="79">
        <v>3.72</v>
      </c>
      <c r="J75" s="79">
        <v>32.28</v>
      </c>
      <c r="K75"/>
      <c r="L75"/>
      <c r="M75"/>
      <c r="N75"/>
      <c r="O75"/>
      <c r="P75"/>
      <c r="Q75"/>
      <c r="R75"/>
      <c r="S75"/>
    </row>
    <row r="76" spans="1:19">
      <c r="A76" s="79" t="s">
        <v>558</v>
      </c>
      <c r="B76" s="79">
        <v>566.71</v>
      </c>
      <c r="C76" s="79" t="s">
        <v>50</v>
      </c>
      <c r="D76" s="79">
        <v>2418.88</v>
      </c>
      <c r="E76" s="79">
        <v>1</v>
      </c>
      <c r="F76" s="79">
        <v>45.53</v>
      </c>
      <c r="G76" s="79">
        <v>0</v>
      </c>
      <c r="H76" s="79">
        <v>10.76</v>
      </c>
      <c r="I76" s="79">
        <v>92.59</v>
      </c>
      <c r="J76" s="79">
        <v>0</v>
      </c>
      <c r="K76"/>
      <c r="L76"/>
      <c r="M76"/>
      <c r="N76"/>
      <c r="O76"/>
      <c r="P76"/>
      <c r="Q76"/>
      <c r="R76"/>
      <c r="S76"/>
    </row>
    <row r="77" spans="1:19">
      <c r="A77" s="79" t="s">
        <v>559</v>
      </c>
      <c r="B77" s="79">
        <v>566.71</v>
      </c>
      <c r="C77" s="79" t="s">
        <v>50</v>
      </c>
      <c r="D77" s="79">
        <v>2418.88</v>
      </c>
      <c r="E77" s="79">
        <v>1</v>
      </c>
      <c r="F77" s="79">
        <v>45.53</v>
      </c>
      <c r="G77" s="79">
        <v>0</v>
      </c>
      <c r="H77" s="79">
        <v>10.76</v>
      </c>
      <c r="I77" s="79">
        <v>92.59</v>
      </c>
      <c r="J77" s="79">
        <v>0</v>
      </c>
      <c r="K77"/>
      <c r="L77"/>
      <c r="M77"/>
      <c r="N77"/>
      <c r="O77"/>
      <c r="P77"/>
      <c r="Q77"/>
      <c r="R77"/>
      <c r="S77"/>
    </row>
    <row r="78" spans="1:19">
      <c r="A78" s="79" t="s">
        <v>560</v>
      </c>
      <c r="B78" s="79">
        <v>696.77</v>
      </c>
      <c r="C78" s="79" t="s">
        <v>50</v>
      </c>
      <c r="D78" s="79">
        <v>2974.04</v>
      </c>
      <c r="E78" s="79">
        <v>1</v>
      </c>
      <c r="F78" s="79">
        <v>227.67</v>
      </c>
      <c r="G78" s="79">
        <v>35.76</v>
      </c>
      <c r="H78" s="79">
        <v>9.68</v>
      </c>
      <c r="I78" s="79">
        <v>1.39</v>
      </c>
      <c r="J78" s="79">
        <v>2.69</v>
      </c>
      <c r="K78"/>
      <c r="L78"/>
      <c r="M78"/>
      <c r="N78"/>
      <c r="O78"/>
      <c r="P78"/>
      <c r="Q78"/>
      <c r="R78"/>
      <c r="S78"/>
    </row>
    <row r="79" spans="1:19">
      <c r="A79" s="79" t="s">
        <v>561</v>
      </c>
      <c r="B79" s="79">
        <v>1040.51</v>
      </c>
      <c r="C79" s="79" t="s">
        <v>50</v>
      </c>
      <c r="D79" s="79">
        <v>4441.2299999999996</v>
      </c>
      <c r="E79" s="79">
        <v>1</v>
      </c>
      <c r="F79" s="79">
        <v>104.08</v>
      </c>
      <c r="G79" s="79">
        <v>0</v>
      </c>
      <c r="H79" s="79">
        <v>10.76</v>
      </c>
      <c r="I79" s="79">
        <v>18.59</v>
      </c>
      <c r="J79" s="79">
        <v>8.07</v>
      </c>
      <c r="K79"/>
      <c r="L79"/>
      <c r="M79"/>
      <c r="N79"/>
      <c r="O79"/>
      <c r="P79"/>
      <c r="Q79"/>
      <c r="R79"/>
      <c r="S79"/>
    </row>
    <row r="80" spans="1:19">
      <c r="A80" s="79" t="s">
        <v>562</v>
      </c>
      <c r="B80" s="79">
        <v>929.03</v>
      </c>
      <c r="C80" s="79" t="s">
        <v>50</v>
      </c>
      <c r="D80" s="79">
        <v>3965.37</v>
      </c>
      <c r="E80" s="79">
        <v>1</v>
      </c>
      <c r="F80" s="79">
        <v>260.2</v>
      </c>
      <c r="G80" s="79">
        <v>0</v>
      </c>
      <c r="H80" s="79">
        <v>12.91</v>
      </c>
      <c r="I80" s="79">
        <v>18.59</v>
      </c>
      <c r="J80" s="79">
        <v>538.25170000000003</v>
      </c>
      <c r="K80"/>
      <c r="L80"/>
      <c r="M80"/>
      <c r="N80"/>
      <c r="O80"/>
      <c r="P80"/>
      <c r="Q80"/>
      <c r="R80"/>
      <c r="S80"/>
    </row>
    <row r="81" spans="1:19">
      <c r="A81" s="79" t="s">
        <v>563</v>
      </c>
      <c r="B81" s="79">
        <v>69.7</v>
      </c>
      <c r="C81" s="79" t="s">
        <v>50</v>
      </c>
      <c r="D81" s="79">
        <v>297.5</v>
      </c>
      <c r="E81" s="79">
        <v>1</v>
      </c>
      <c r="F81" s="79">
        <v>71.56</v>
      </c>
      <c r="G81" s="79">
        <v>17.98</v>
      </c>
      <c r="H81" s="79">
        <v>11.84</v>
      </c>
      <c r="I81" s="79">
        <v>18.59</v>
      </c>
      <c r="J81" s="79">
        <v>8.07</v>
      </c>
      <c r="K81"/>
      <c r="L81"/>
      <c r="M81"/>
      <c r="N81"/>
      <c r="O81"/>
      <c r="P81"/>
      <c r="Q81"/>
      <c r="R81"/>
      <c r="S81"/>
    </row>
    <row r="82" spans="1:19">
      <c r="A82" s="79" t="s">
        <v>564</v>
      </c>
      <c r="B82" s="79">
        <v>69.680000000000007</v>
      </c>
      <c r="C82" s="79" t="s">
        <v>50</v>
      </c>
      <c r="D82" s="79">
        <v>297.41000000000003</v>
      </c>
      <c r="E82" s="79">
        <v>5</v>
      </c>
      <c r="F82" s="79">
        <v>32.520000000000003</v>
      </c>
      <c r="G82" s="79">
        <v>8.17</v>
      </c>
      <c r="H82" s="79">
        <v>11.84</v>
      </c>
      <c r="I82" s="79">
        <v>18.59</v>
      </c>
      <c r="J82" s="79">
        <v>8.07</v>
      </c>
      <c r="K82"/>
      <c r="L82"/>
      <c r="M82"/>
      <c r="N82"/>
      <c r="O82"/>
      <c r="P82"/>
      <c r="Q82"/>
      <c r="R82"/>
      <c r="S82"/>
    </row>
    <row r="83" spans="1:19">
      <c r="A83" s="79" t="s">
        <v>565</v>
      </c>
      <c r="B83" s="79">
        <v>69.680000000000007</v>
      </c>
      <c r="C83" s="79" t="s">
        <v>50</v>
      </c>
      <c r="D83" s="79">
        <v>297.41000000000003</v>
      </c>
      <c r="E83" s="79">
        <v>1</v>
      </c>
      <c r="F83" s="79">
        <v>71.55</v>
      </c>
      <c r="G83" s="79">
        <v>17.98</v>
      </c>
      <c r="H83" s="79">
        <v>11.84</v>
      </c>
      <c r="I83" s="79">
        <v>18.59</v>
      </c>
      <c r="J83" s="79">
        <v>8.07</v>
      </c>
      <c r="K83"/>
      <c r="L83"/>
      <c r="M83"/>
      <c r="N83"/>
      <c r="O83"/>
      <c r="P83"/>
      <c r="Q83"/>
      <c r="R83"/>
      <c r="S83"/>
    </row>
    <row r="84" spans="1:19">
      <c r="A84" s="79" t="s">
        <v>566</v>
      </c>
      <c r="B84" s="79">
        <v>13.94</v>
      </c>
      <c r="C84" s="79" t="s">
        <v>50</v>
      </c>
      <c r="D84" s="79">
        <v>59.5</v>
      </c>
      <c r="E84" s="79">
        <v>6</v>
      </c>
      <c r="F84" s="79">
        <v>13.01</v>
      </c>
      <c r="G84" s="79">
        <v>2.96</v>
      </c>
      <c r="H84" s="79">
        <v>11.84</v>
      </c>
      <c r="I84" s="79">
        <v>13.95</v>
      </c>
      <c r="J84" s="79">
        <v>8.07</v>
      </c>
      <c r="K84"/>
      <c r="L84"/>
      <c r="M84"/>
      <c r="N84"/>
      <c r="O84"/>
      <c r="P84"/>
      <c r="Q84"/>
      <c r="R84"/>
      <c r="S84"/>
    </row>
    <row r="85" spans="1:19">
      <c r="A85" s="79" t="s">
        <v>567</v>
      </c>
      <c r="B85" s="79">
        <v>501.68</v>
      </c>
      <c r="C85" s="79" t="s">
        <v>50</v>
      </c>
      <c r="D85" s="79">
        <v>2141.3200000000002</v>
      </c>
      <c r="E85" s="79">
        <v>1</v>
      </c>
      <c r="F85" s="79">
        <v>78.06</v>
      </c>
      <c r="G85" s="79">
        <v>0</v>
      </c>
      <c r="H85" s="79">
        <v>10.76</v>
      </c>
      <c r="I85" s="79">
        <v>92.59</v>
      </c>
      <c r="J85" s="79">
        <v>328.44540000000001</v>
      </c>
      <c r="K85"/>
      <c r="L85"/>
      <c r="M85"/>
      <c r="N85"/>
      <c r="O85"/>
      <c r="P85"/>
      <c r="Q85"/>
      <c r="R85"/>
      <c r="S85"/>
    </row>
    <row r="86" spans="1:19">
      <c r="A86" s="79" t="s">
        <v>453</v>
      </c>
      <c r="B86" s="79">
        <v>22422.240000000002</v>
      </c>
      <c r="C86" s="79"/>
      <c r="D86" s="79">
        <v>88862.77</v>
      </c>
      <c r="E86" s="79"/>
      <c r="F86" s="79">
        <v>5184.43</v>
      </c>
      <c r="G86" s="79">
        <v>845.42</v>
      </c>
      <c r="H86" s="79">
        <v>11.31</v>
      </c>
      <c r="I86" s="79">
        <v>14.17</v>
      </c>
      <c r="J86" s="79">
        <v>39.179699999999997</v>
      </c>
      <c r="K86"/>
      <c r="L86"/>
      <c r="M86"/>
      <c r="N86"/>
      <c r="O86"/>
      <c r="P86"/>
      <c r="Q86"/>
      <c r="R86"/>
      <c r="S86"/>
    </row>
    <row r="87" spans="1:19">
      <c r="A87" s="79" t="s">
        <v>568</v>
      </c>
      <c r="B87" s="79">
        <v>22422.240000000002</v>
      </c>
      <c r="C87" s="79"/>
      <c r="D87" s="79">
        <v>88862.77</v>
      </c>
      <c r="E87" s="79"/>
      <c r="F87" s="79">
        <v>5184.43</v>
      </c>
      <c r="G87" s="79">
        <v>845.42</v>
      </c>
      <c r="H87" s="79">
        <v>11.31</v>
      </c>
      <c r="I87" s="79">
        <v>14.17</v>
      </c>
      <c r="J87" s="79">
        <v>39.179699999999997</v>
      </c>
      <c r="K87"/>
      <c r="L87"/>
      <c r="M87"/>
      <c r="N87"/>
      <c r="O87"/>
      <c r="P87"/>
      <c r="Q87"/>
      <c r="R87"/>
      <c r="S87"/>
    </row>
    <row r="88" spans="1:19">
      <c r="A88" s="79" t="s">
        <v>569</v>
      </c>
      <c r="B88" s="79">
        <v>0</v>
      </c>
      <c r="C88" s="79"/>
      <c r="D88" s="79">
        <v>0</v>
      </c>
      <c r="E88" s="79"/>
      <c r="F88" s="79">
        <v>0</v>
      </c>
      <c r="G88" s="79">
        <v>0</v>
      </c>
      <c r="H88" s="79"/>
      <c r="I88" s="79"/>
      <c r="J88" s="79"/>
      <c r="K88"/>
      <c r="L88"/>
      <c r="M88"/>
      <c r="N88"/>
      <c r="O88"/>
      <c r="P88"/>
      <c r="Q88"/>
      <c r="R88"/>
      <c r="S88"/>
    </row>
    <row r="89" spans="1:19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</row>
    <row r="90" spans="1:19">
      <c r="A90" s="78"/>
      <c r="B90" s="79" t="s">
        <v>336</v>
      </c>
      <c r="C90" s="79" t="s">
        <v>570</v>
      </c>
      <c r="D90" s="79" t="s">
        <v>571</v>
      </c>
      <c r="E90" s="79" t="s">
        <v>572</v>
      </c>
      <c r="F90" s="79" t="s">
        <v>573</v>
      </c>
      <c r="G90" s="79" t="s">
        <v>574</v>
      </c>
      <c r="H90" s="79" t="s">
        <v>575</v>
      </c>
      <c r="I90" s="79" t="s">
        <v>576</v>
      </c>
      <c r="J90"/>
      <c r="K90"/>
      <c r="L90"/>
      <c r="M90"/>
      <c r="N90"/>
      <c r="O90"/>
      <c r="P90"/>
      <c r="Q90"/>
      <c r="R90"/>
      <c r="S90"/>
    </row>
    <row r="91" spans="1:19">
      <c r="A91" s="79" t="s">
        <v>577</v>
      </c>
      <c r="B91" s="79" t="s">
        <v>578</v>
      </c>
      <c r="C91" s="79">
        <v>0.3</v>
      </c>
      <c r="D91" s="79">
        <v>4.4020000000000001</v>
      </c>
      <c r="E91" s="79">
        <v>12.9</v>
      </c>
      <c r="F91" s="79">
        <v>170.98</v>
      </c>
      <c r="G91" s="79">
        <v>0</v>
      </c>
      <c r="H91" s="79">
        <v>90</v>
      </c>
      <c r="I91" s="79" t="s">
        <v>579</v>
      </c>
      <c r="J91"/>
      <c r="K91"/>
      <c r="L91"/>
      <c r="M91"/>
      <c r="N91"/>
      <c r="O91"/>
      <c r="P91"/>
      <c r="Q91"/>
      <c r="R91"/>
      <c r="S91"/>
    </row>
    <row r="92" spans="1:19">
      <c r="A92" s="79" t="s">
        <v>580</v>
      </c>
      <c r="B92" s="79" t="s">
        <v>578</v>
      </c>
      <c r="C92" s="79">
        <v>0.3</v>
      </c>
      <c r="D92" s="79">
        <v>4.4020000000000001</v>
      </c>
      <c r="E92" s="79">
        <v>12.9</v>
      </c>
      <c r="F92" s="79">
        <v>130.1</v>
      </c>
      <c r="G92" s="79">
        <v>90</v>
      </c>
      <c r="H92" s="79">
        <v>90</v>
      </c>
      <c r="I92" s="79" t="s">
        <v>581</v>
      </c>
      <c r="J92"/>
      <c r="K92"/>
      <c r="L92"/>
      <c r="M92"/>
      <c r="N92"/>
      <c r="O92"/>
      <c r="P92"/>
      <c r="Q92"/>
      <c r="R92"/>
      <c r="S92"/>
    </row>
    <row r="93" spans="1:19">
      <c r="A93" s="79" t="s">
        <v>582</v>
      </c>
      <c r="B93" s="79" t="s">
        <v>578</v>
      </c>
      <c r="C93" s="79">
        <v>0.3</v>
      </c>
      <c r="D93" s="79">
        <v>4.4020000000000001</v>
      </c>
      <c r="E93" s="79">
        <v>12.9</v>
      </c>
      <c r="F93" s="79">
        <v>170.98</v>
      </c>
      <c r="G93" s="79">
        <v>180</v>
      </c>
      <c r="H93" s="79">
        <v>90</v>
      </c>
      <c r="I93" s="79" t="s">
        <v>583</v>
      </c>
      <c r="J93"/>
      <c r="K93"/>
      <c r="L93"/>
      <c r="M93"/>
      <c r="N93"/>
      <c r="O93"/>
      <c r="P93"/>
      <c r="Q93"/>
      <c r="R93"/>
      <c r="S93"/>
    </row>
    <row r="94" spans="1:19">
      <c r="A94" s="79" t="s">
        <v>584</v>
      </c>
      <c r="B94" s="79" t="s">
        <v>578</v>
      </c>
      <c r="C94" s="79">
        <v>0.3</v>
      </c>
      <c r="D94" s="79">
        <v>4.4020000000000001</v>
      </c>
      <c r="E94" s="79">
        <v>12.9</v>
      </c>
      <c r="F94" s="79">
        <v>130.1</v>
      </c>
      <c r="G94" s="79">
        <v>270</v>
      </c>
      <c r="H94" s="79">
        <v>90</v>
      </c>
      <c r="I94" s="79" t="s">
        <v>585</v>
      </c>
      <c r="J94"/>
      <c r="K94"/>
      <c r="L94"/>
      <c r="M94"/>
      <c r="N94"/>
      <c r="O94"/>
      <c r="P94"/>
      <c r="Q94"/>
      <c r="R94"/>
      <c r="S94"/>
    </row>
    <row r="95" spans="1:19">
      <c r="A95" s="79" t="s">
        <v>586</v>
      </c>
      <c r="B95" s="79" t="s">
        <v>578</v>
      </c>
      <c r="C95" s="79">
        <v>0.3</v>
      </c>
      <c r="D95" s="79">
        <v>3.12</v>
      </c>
      <c r="E95" s="79">
        <v>12.9</v>
      </c>
      <c r="F95" s="79">
        <v>3739.35</v>
      </c>
      <c r="G95" s="79">
        <v>0</v>
      </c>
      <c r="H95" s="79">
        <v>180</v>
      </c>
      <c r="I95" s="79"/>
      <c r="J95"/>
      <c r="K95"/>
      <c r="L95"/>
      <c r="M95"/>
      <c r="N95"/>
      <c r="O95"/>
      <c r="P95"/>
      <c r="Q95"/>
      <c r="R95"/>
      <c r="S95"/>
    </row>
    <row r="96" spans="1:19">
      <c r="A96" s="79" t="s">
        <v>587</v>
      </c>
      <c r="B96" s="79" t="s">
        <v>588</v>
      </c>
      <c r="C96" s="79">
        <v>0.08</v>
      </c>
      <c r="D96" s="79">
        <v>0.51200000000000001</v>
      </c>
      <c r="E96" s="79">
        <v>0.55000000000000004</v>
      </c>
      <c r="F96" s="79">
        <v>104.08</v>
      </c>
      <c r="G96" s="79">
        <v>180</v>
      </c>
      <c r="H96" s="79">
        <v>90</v>
      </c>
      <c r="I96" s="79" t="s">
        <v>583</v>
      </c>
      <c r="J96"/>
      <c r="K96"/>
      <c r="L96"/>
      <c r="M96"/>
      <c r="N96"/>
      <c r="O96"/>
      <c r="P96"/>
      <c r="Q96"/>
      <c r="R96"/>
      <c r="S96"/>
    </row>
    <row r="97" spans="1:19">
      <c r="A97" s="79" t="s">
        <v>589</v>
      </c>
      <c r="B97" s="79" t="s">
        <v>588</v>
      </c>
      <c r="C97" s="79">
        <v>0.08</v>
      </c>
      <c r="D97" s="79">
        <v>0.51200000000000001</v>
      </c>
      <c r="E97" s="79">
        <v>0.55000000000000004</v>
      </c>
      <c r="F97" s="79">
        <v>19.510000000000002</v>
      </c>
      <c r="G97" s="79">
        <v>90</v>
      </c>
      <c r="H97" s="79">
        <v>90</v>
      </c>
      <c r="I97" s="79" t="s">
        <v>581</v>
      </c>
      <c r="J97"/>
      <c r="K97"/>
      <c r="L97"/>
      <c r="M97"/>
      <c r="N97"/>
      <c r="O97"/>
      <c r="P97"/>
      <c r="Q97"/>
      <c r="R97"/>
      <c r="S97"/>
    </row>
    <row r="98" spans="1:19">
      <c r="A98" s="79" t="s">
        <v>590</v>
      </c>
      <c r="B98" s="79" t="s">
        <v>588</v>
      </c>
      <c r="C98" s="79">
        <v>0.08</v>
      </c>
      <c r="D98" s="79">
        <v>0.51200000000000001</v>
      </c>
      <c r="E98" s="79">
        <v>0.55000000000000004</v>
      </c>
      <c r="F98" s="79">
        <v>26.02</v>
      </c>
      <c r="G98" s="79">
        <v>180</v>
      </c>
      <c r="H98" s="79">
        <v>90</v>
      </c>
      <c r="I98" s="79" t="s">
        <v>583</v>
      </c>
      <c r="J98"/>
      <c r="K98"/>
      <c r="L98"/>
      <c r="M98"/>
      <c r="N98"/>
      <c r="O98"/>
      <c r="P98"/>
      <c r="Q98"/>
      <c r="R98"/>
      <c r="S98"/>
    </row>
    <row r="99" spans="1:19">
      <c r="A99" s="79" t="s">
        <v>591</v>
      </c>
      <c r="B99" s="79" t="s">
        <v>588</v>
      </c>
      <c r="C99" s="79">
        <v>0.08</v>
      </c>
      <c r="D99" s="79">
        <v>0.51200000000000001</v>
      </c>
      <c r="E99" s="79">
        <v>0.55000000000000004</v>
      </c>
      <c r="F99" s="79">
        <v>78.06</v>
      </c>
      <c r="G99" s="79">
        <v>90</v>
      </c>
      <c r="H99" s="79">
        <v>90</v>
      </c>
      <c r="I99" s="79" t="s">
        <v>581</v>
      </c>
      <c r="J99"/>
      <c r="K99"/>
      <c r="L99"/>
      <c r="M99"/>
      <c r="N99"/>
      <c r="O99"/>
      <c r="P99"/>
      <c r="Q99"/>
      <c r="R99"/>
      <c r="S99"/>
    </row>
    <row r="100" spans="1:19">
      <c r="A100" s="79" t="s">
        <v>592</v>
      </c>
      <c r="B100" s="79" t="s">
        <v>588</v>
      </c>
      <c r="C100" s="79">
        <v>0.08</v>
      </c>
      <c r="D100" s="79">
        <v>0.51200000000000001</v>
      </c>
      <c r="E100" s="79">
        <v>0.55000000000000004</v>
      </c>
      <c r="F100" s="79">
        <v>26.02</v>
      </c>
      <c r="G100" s="79">
        <v>0</v>
      </c>
      <c r="H100" s="79">
        <v>90</v>
      </c>
      <c r="I100" s="79" t="s">
        <v>579</v>
      </c>
      <c r="J100"/>
      <c r="K100"/>
      <c r="L100"/>
      <c r="M100"/>
      <c r="N100"/>
      <c r="O100"/>
      <c r="P100"/>
      <c r="Q100"/>
      <c r="R100"/>
      <c r="S100"/>
    </row>
    <row r="101" spans="1:19">
      <c r="A101" s="79" t="s">
        <v>593</v>
      </c>
      <c r="B101" s="79" t="s">
        <v>588</v>
      </c>
      <c r="C101" s="79">
        <v>0.08</v>
      </c>
      <c r="D101" s="79">
        <v>0.51200000000000001</v>
      </c>
      <c r="E101" s="79">
        <v>0.55000000000000004</v>
      </c>
      <c r="F101" s="79">
        <v>19.510000000000002</v>
      </c>
      <c r="G101" s="79">
        <v>90</v>
      </c>
      <c r="H101" s="79">
        <v>90</v>
      </c>
      <c r="I101" s="79" t="s">
        <v>581</v>
      </c>
      <c r="J101"/>
      <c r="K101"/>
      <c r="L101"/>
      <c r="M101"/>
      <c r="N101"/>
      <c r="O101"/>
      <c r="P101"/>
      <c r="Q101"/>
      <c r="R101"/>
      <c r="S101"/>
    </row>
    <row r="102" spans="1:19">
      <c r="A102" s="79" t="s">
        <v>594</v>
      </c>
      <c r="B102" s="79" t="s">
        <v>588</v>
      </c>
      <c r="C102" s="79">
        <v>0.08</v>
      </c>
      <c r="D102" s="79">
        <v>0.51200000000000001</v>
      </c>
      <c r="E102" s="79">
        <v>0.55000000000000004</v>
      </c>
      <c r="F102" s="79">
        <v>104.08</v>
      </c>
      <c r="G102" s="79">
        <v>0</v>
      </c>
      <c r="H102" s="79">
        <v>90</v>
      </c>
      <c r="I102" s="79" t="s">
        <v>579</v>
      </c>
      <c r="J102"/>
      <c r="K102"/>
      <c r="L102"/>
      <c r="M102"/>
      <c r="N102"/>
      <c r="O102"/>
      <c r="P102"/>
      <c r="Q102"/>
      <c r="R102"/>
      <c r="S102"/>
    </row>
    <row r="103" spans="1:19">
      <c r="A103" s="79" t="s">
        <v>595</v>
      </c>
      <c r="B103" s="79" t="s">
        <v>588</v>
      </c>
      <c r="C103" s="79">
        <v>0.08</v>
      </c>
      <c r="D103" s="79">
        <v>0.51200000000000001</v>
      </c>
      <c r="E103" s="79">
        <v>0.55000000000000004</v>
      </c>
      <c r="F103" s="79">
        <v>52.04</v>
      </c>
      <c r="G103" s="79">
        <v>180</v>
      </c>
      <c r="H103" s="79">
        <v>90</v>
      </c>
      <c r="I103" s="79" t="s">
        <v>583</v>
      </c>
      <c r="J103"/>
      <c r="K103"/>
      <c r="L103"/>
      <c r="M103"/>
      <c r="N103"/>
      <c r="O103"/>
      <c r="P103"/>
      <c r="Q103"/>
      <c r="R103"/>
      <c r="S103"/>
    </row>
    <row r="104" spans="1:19">
      <c r="A104" s="79" t="s">
        <v>596</v>
      </c>
      <c r="B104" s="79" t="s">
        <v>588</v>
      </c>
      <c r="C104" s="79">
        <v>0.08</v>
      </c>
      <c r="D104" s="79">
        <v>0.51200000000000001</v>
      </c>
      <c r="E104" s="79">
        <v>0.55000000000000004</v>
      </c>
      <c r="F104" s="79">
        <v>123.59</v>
      </c>
      <c r="G104" s="79">
        <v>0</v>
      </c>
      <c r="H104" s="79">
        <v>90</v>
      </c>
      <c r="I104" s="79" t="s">
        <v>579</v>
      </c>
      <c r="J104"/>
      <c r="K104"/>
      <c r="L104"/>
      <c r="M104"/>
      <c r="N104"/>
      <c r="O104"/>
      <c r="P104"/>
      <c r="Q104"/>
      <c r="R104"/>
      <c r="S104"/>
    </row>
    <row r="105" spans="1:19">
      <c r="A105" s="79" t="s">
        <v>597</v>
      </c>
      <c r="B105" s="79" t="s">
        <v>588</v>
      </c>
      <c r="C105" s="79">
        <v>0.08</v>
      </c>
      <c r="D105" s="79">
        <v>0.51200000000000001</v>
      </c>
      <c r="E105" s="79">
        <v>0.55000000000000004</v>
      </c>
      <c r="F105" s="79">
        <v>227.67</v>
      </c>
      <c r="G105" s="79">
        <v>270</v>
      </c>
      <c r="H105" s="79">
        <v>90</v>
      </c>
      <c r="I105" s="79" t="s">
        <v>585</v>
      </c>
      <c r="J105"/>
      <c r="K105"/>
      <c r="L105"/>
      <c r="M105"/>
      <c r="N105"/>
      <c r="O105"/>
      <c r="P105"/>
      <c r="Q105"/>
      <c r="R105"/>
      <c r="S105"/>
    </row>
    <row r="106" spans="1:19">
      <c r="A106" s="79" t="s">
        <v>598</v>
      </c>
      <c r="B106" s="79" t="s">
        <v>588</v>
      </c>
      <c r="C106" s="79">
        <v>0.08</v>
      </c>
      <c r="D106" s="79">
        <v>0.51200000000000001</v>
      </c>
      <c r="E106" s="79">
        <v>0.55000000000000004</v>
      </c>
      <c r="F106" s="79">
        <v>26.02</v>
      </c>
      <c r="G106" s="79">
        <v>180</v>
      </c>
      <c r="H106" s="79">
        <v>90</v>
      </c>
      <c r="I106" s="79" t="s">
        <v>583</v>
      </c>
      <c r="J106"/>
      <c r="K106"/>
      <c r="L106"/>
      <c r="M106"/>
      <c r="N106"/>
      <c r="O106"/>
      <c r="P106"/>
      <c r="Q106"/>
      <c r="R106"/>
      <c r="S106"/>
    </row>
    <row r="107" spans="1:19">
      <c r="A107" s="79" t="s">
        <v>599</v>
      </c>
      <c r="B107" s="79" t="s">
        <v>588</v>
      </c>
      <c r="C107" s="79">
        <v>0.08</v>
      </c>
      <c r="D107" s="79">
        <v>0.51200000000000001</v>
      </c>
      <c r="E107" s="79">
        <v>0.55000000000000004</v>
      </c>
      <c r="F107" s="79">
        <v>32.5</v>
      </c>
      <c r="G107" s="79">
        <v>180</v>
      </c>
      <c r="H107" s="79">
        <v>90</v>
      </c>
      <c r="I107" s="79" t="s">
        <v>583</v>
      </c>
      <c r="J107"/>
      <c r="K107"/>
      <c r="L107"/>
      <c r="M107"/>
      <c r="N107"/>
      <c r="O107"/>
      <c r="P107"/>
      <c r="Q107"/>
      <c r="R107"/>
      <c r="S107"/>
    </row>
    <row r="108" spans="1:19">
      <c r="A108" s="79" t="s">
        <v>600</v>
      </c>
      <c r="B108" s="79" t="s">
        <v>588</v>
      </c>
      <c r="C108" s="79">
        <v>0.08</v>
      </c>
      <c r="D108" s="79">
        <v>0.51200000000000001</v>
      </c>
      <c r="E108" s="79">
        <v>0.55000000000000004</v>
      </c>
      <c r="F108" s="79">
        <v>45.53</v>
      </c>
      <c r="G108" s="79">
        <v>0</v>
      </c>
      <c r="H108" s="79">
        <v>90</v>
      </c>
      <c r="I108" s="79" t="s">
        <v>579</v>
      </c>
      <c r="J108"/>
      <c r="K108"/>
      <c r="L108"/>
      <c r="M108"/>
      <c r="N108"/>
      <c r="O108"/>
      <c r="P108"/>
      <c r="Q108"/>
      <c r="R108"/>
      <c r="S108"/>
    </row>
    <row r="109" spans="1:19">
      <c r="A109" s="79" t="s">
        <v>601</v>
      </c>
      <c r="B109" s="79" t="s">
        <v>588</v>
      </c>
      <c r="C109" s="79">
        <v>0.08</v>
      </c>
      <c r="D109" s="79">
        <v>0.51200000000000001</v>
      </c>
      <c r="E109" s="79">
        <v>0.55000000000000004</v>
      </c>
      <c r="F109" s="79">
        <v>45.53</v>
      </c>
      <c r="G109" s="79">
        <v>180</v>
      </c>
      <c r="H109" s="79">
        <v>90</v>
      </c>
      <c r="I109" s="79" t="s">
        <v>583</v>
      </c>
      <c r="J109"/>
      <c r="K109"/>
      <c r="L109"/>
      <c r="M109"/>
      <c r="N109"/>
      <c r="O109"/>
      <c r="P109"/>
      <c r="Q109"/>
      <c r="R109"/>
      <c r="S109"/>
    </row>
    <row r="110" spans="1:19">
      <c r="A110" s="79" t="s">
        <v>602</v>
      </c>
      <c r="B110" s="79" t="s">
        <v>588</v>
      </c>
      <c r="C110" s="79">
        <v>0.08</v>
      </c>
      <c r="D110" s="79">
        <v>0.51200000000000001</v>
      </c>
      <c r="E110" s="79">
        <v>0.55000000000000004</v>
      </c>
      <c r="F110" s="79">
        <v>110.58</v>
      </c>
      <c r="G110" s="79">
        <v>90</v>
      </c>
      <c r="H110" s="79">
        <v>90</v>
      </c>
      <c r="I110" s="79" t="s">
        <v>581</v>
      </c>
      <c r="J110"/>
      <c r="K110"/>
      <c r="L110"/>
      <c r="M110"/>
      <c r="N110"/>
      <c r="O110"/>
      <c r="P110"/>
      <c r="Q110"/>
      <c r="R110"/>
      <c r="S110"/>
    </row>
    <row r="111" spans="1:19">
      <c r="A111" s="79" t="s">
        <v>603</v>
      </c>
      <c r="B111" s="79" t="s">
        <v>588</v>
      </c>
      <c r="C111" s="79">
        <v>0.08</v>
      </c>
      <c r="D111" s="79">
        <v>0.51200000000000001</v>
      </c>
      <c r="E111" s="79">
        <v>0.55000000000000004</v>
      </c>
      <c r="F111" s="79">
        <v>39.03</v>
      </c>
      <c r="G111" s="79">
        <v>0</v>
      </c>
      <c r="H111" s="79">
        <v>90</v>
      </c>
      <c r="I111" s="79" t="s">
        <v>579</v>
      </c>
      <c r="J111"/>
      <c r="K111"/>
      <c r="L111"/>
      <c r="M111"/>
      <c r="N111"/>
      <c r="O111"/>
      <c r="P111"/>
      <c r="Q111"/>
      <c r="R111"/>
      <c r="S111"/>
    </row>
    <row r="112" spans="1:19">
      <c r="A112" s="79" t="s">
        <v>604</v>
      </c>
      <c r="B112" s="79" t="s">
        <v>588</v>
      </c>
      <c r="C112" s="79">
        <v>0.08</v>
      </c>
      <c r="D112" s="79">
        <v>0.51200000000000001</v>
      </c>
      <c r="E112" s="79">
        <v>0.55000000000000004</v>
      </c>
      <c r="F112" s="79">
        <v>26.02</v>
      </c>
      <c r="G112" s="79">
        <v>90</v>
      </c>
      <c r="H112" s="79">
        <v>90</v>
      </c>
      <c r="I112" s="79" t="s">
        <v>581</v>
      </c>
      <c r="J112"/>
      <c r="K112"/>
      <c r="L112"/>
      <c r="M112"/>
      <c r="N112"/>
      <c r="O112"/>
      <c r="P112"/>
      <c r="Q112"/>
      <c r="R112"/>
      <c r="S112"/>
    </row>
    <row r="113" spans="1:19">
      <c r="A113" s="79" t="s">
        <v>605</v>
      </c>
      <c r="B113" s="79" t="s">
        <v>588</v>
      </c>
      <c r="C113" s="79">
        <v>0.08</v>
      </c>
      <c r="D113" s="79">
        <v>0.51200000000000001</v>
      </c>
      <c r="E113" s="79">
        <v>0.55000000000000004</v>
      </c>
      <c r="F113" s="79">
        <v>130.1</v>
      </c>
      <c r="G113" s="79">
        <v>90</v>
      </c>
      <c r="H113" s="79">
        <v>90</v>
      </c>
      <c r="I113" s="79" t="s">
        <v>581</v>
      </c>
      <c r="J113"/>
      <c r="K113"/>
      <c r="L113"/>
      <c r="M113"/>
      <c r="N113"/>
      <c r="O113"/>
      <c r="P113"/>
      <c r="Q113"/>
      <c r="R113"/>
      <c r="S113"/>
    </row>
    <row r="114" spans="1:19">
      <c r="A114" s="79" t="s">
        <v>606</v>
      </c>
      <c r="B114" s="79" t="s">
        <v>588</v>
      </c>
      <c r="C114" s="79">
        <v>0.08</v>
      </c>
      <c r="D114" s="79">
        <v>0.51200000000000001</v>
      </c>
      <c r="E114" s="79">
        <v>0.55000000000000004</v>
      </c>
      <c r="F114" s="79">
        <v>39.03</v>
      </c>
      <c r="G114" s="79">
        <v>0</v>
      </c>
      <c r="H114" s="79">
        <v>90</v>
      </c>
      <c r="I114" s="79" t="s">
        <v>579</v>
      </c>
      <c r="J114"/>
      <c r="K114"/>
      <c r="L114"/>
      <c r="M114"/>
      <c r="N114"/>
      <c r="O114"/>
      <c r="P114"/>
      <c r="Q114"/>
      <c r="R114"/>
      <c r="S114"/>
    </row>
    <row r="115" spans="1:19">
      <c r="A115" s="79" t="s">
        <v>607</v>
      </c>
      <c r="B115" s="79" t="s">
        <v>588</v>
      </c>
      <c r="C115" s="79">
        <v>0.08</v>
      </c>
      <c r="D115" s="79">
        <v>0.51200000000000001</v>
      </c>
      <c r="E115" s="79">
        <v>0.55000000000000004</v>
      </c>
      <c r="F115" s="79">
        <v>97.57</v>
      </c>
      <c r="G115" s="79">
        <v>0</v>
      </c>
      <c r="H115" s="79">
        <v>90</v>
      </c>
      <c r="I115" s="79" t="s">
        <v>579</v>
      </c>
      <c r="J115"/>
      <c r="K115"/>
      <c r="L115"/>
      <c r="M115"/>
      <c r="N115"/>
      <c r="O115"/>
      <c r="P115"/>
      <c r="Q115"/>
      <c r="R115"/>
      <c r="S115"/>
    </row>
    <row r="116" spans="1:19">
      <c r="A116" s="79" t="s">
        <v>608</v>
      </c>
      <c r="B116" s="79" t="s">
        <v>588</v>
      </c>
      <c r="C116" s="79">
        <v>0.08</v>
      </c>
      <c r="D116" s="79">
        <v>0.51200000000000001</v>
      </c>
      <c r="E116" s="79">
        <v>0.55000000000000004</v>
      </c>
      <c r="F116" s="79">
        <v>26.02</v>
      </c>
      <c r="G116" s="79">
        <v>0</v>
      </c>
      <c r="H116" s="79">
        <v>90</v>
      </c>
      <c r="I116" s="79" t="s">
        <v>579</v>
      </c>
      <c r="J116"/>
      <c r="K116"/>
      <c r="L116"/>
      <c r="M116"/>
      <c r="N116"/>
      <c r="O116"/>
      <c r="P116"/>
      <c r="Q116"/>
      <c r="R116"/>
      <c r="S116"/>
    </row>
    <row r="117" spans="1:19">
      <c r="A117" s="79" t="s">
        <v>609</v>
      </c>
      <c r="B117" s="79" t="s">
        <v>588</v>
      </c>
      <c r="C117" s="79">
        <v>0.08</v>
      </c>
      <c r="D117" s="79">
        <v>0.51200000000000001</v>
      </c>
      <c r="E117" s="79">
        <v>0.55000000000000004</v>
      </c>
      <c r="F117" s="79">
        <v>19.510000000000002</v>
      </c>
      <c r="G117" s="79">
        <v>270</v>
      </c>
      <c r="H117" s="79">
        <v>90</v>
      </c>
      <c r="I117" s="79" t="s">
        <v>585</v>
      </c>
      <c r="J117"/>
      <c r="K117"/>
      <c r="L117"/>
      <c r="M117"/>
      <c r="N117"/>
      <c r="O117"/>
      <c r="P117"/>
      <c r="Q117"/>
      <c r="R117"/>
      <c r="S117"/>
    </row>
    <row r="118" spans="1:19">
      <c r="A118" s="79" t="s">
        <v>610</v>
      </c>
      <c r="B118" s="79" t="s">
        <v>588</v>
      </c>
      <c r="C118" s="79">
        <v>0.08</v>
      </c>
      <c r="D118" s="79">
        <v>0.51200000000000001</v>
      </c>
      <c r="E118" s="79">
        <v>0.55000000000000004</v>
      </c>
      <c r="F118" s="79">
        <v>117.09</v>
      </c>
      <c r="G118" s="79">
        <v>270</v>
      </c>
      <c r="H118" s="79">
        <v>90</v>
      </c>
      <c r="I118" s="79" t="s">
        <v>585</v>
      </c>
      <c r="J118"/>
      <c r="K118"/>
      <c r="L118"/>
      <c r="M118"/>
      <c r="N118"/>
      <c r="O118"/>
      <c r="P118"/>
      <c r="Q118"/>
      <c r="R118"/>
      <c r="S118"/>
    </row>
    <row r="119" spans="1:19">
      <c r="A119" s="79" t="s">
        <v>611</v>
      </c>
      <c r="B119" s="79" t="s">
        <v>588</v>
      </c>
      <c r="C119" s="79">
        <v>0.08</v>
      </c>
      <c r="D119" s="79">
        <v>0.51200000000000001</v>
      </c>
      <c r="E119" s="79">
        <v>0.55000000000000004</v>
      </c>
      <c r="F119" s="79">
        <v>123.59</v>
      </c>
      <c r="G119" s="79">
        <v>180</v>
      </c>
      <c r="H119" s="79">
        <v>90</v>
      </c>
      <c r="I119" s="79" t="s">
        <v>583</v>
      </c>
      <c r="J119"/>
      <c r="K119"/>
      <c r="L119"/>
      <c r="M119"/>
      <c r="N119"/>
      <c r="O119"/>
      <c r="P119"/>
      <c r="Q119"/>
      <c r="R119"/>
      <c r="S119"/>
    </row>
    <row r="120" spans="1:19">
      <c r="A120" s="79" t="s">
        <v>612</v>
      </c>
      <c r="B120" s="79" t="s">
        <v>588</v>
      </c>
      <c r="C120" s="79">
        <v>0.08</v>
      </c>
      <c r="D120" s="79">
        <v>0.51200000000000001</v>
      </c>
      <c r="E120" s="79">
        <v>0.55000000000000004</v>
      </c>
      <c r="F120" s="79">
        <v>91.09</v>
      </c>
      <c r="G120" s="79">
        <v>270</v>
      </c>
      <c r="H120" s="79">
        <v>90</v>
      </c>
      <c r="I120" s="79" t="s">
        <v>585</v>
      </c>
      <c r="J120"/>
      <c r="K120"/>
      <c r="L120"/>
      <c r="M120"/>
      <c r="N120"/>
      <c r="O120"/>
      <c r="P120"/>
      <c r="Q120"/>
      <c r="R120"/>
      <c r="S120"/>
    </row>
    <row r="121" spans="1:19">
      <c r="A121" s="79" t="s">
        <v>613</v>
      </c>
      <c r="B121" s="79" t="s">
        <v>588</v>
      </c>
      <c r="C121" s="79">
        <v>0.08</v>
      </c>
      <c r="D121" s="79">
        <v>0.51200000000000001</v>
      </c>
      <c r="E121" s="79">
        <v>0.55000000000000004</v>
      </c>
      <c r="F121" s="79">
        <v>45.53</v>
      </c>
      <c r="G121" s="79">
        <v>0</v>
      </c>
      <c r="H121" s="79">
        <v>90</v>
      </c>
      <c r="I121" s="79" t="s">
        <v>579</v>
      </c>
      <c r="J121"/>
      <c r="K121"/>
      <c r="L121"/>
      <c r="M121"/>
      <c r="N121"/>
      <c r="O121"/>
      <c r="P121"/>
      <c r="Q121"/>
      <c r="R121"/>
      <c r="S121"/>
    </row>
    <row r="122" spans="1:19">
      <c r="A122" s="79" t="s">
        <v>614</v>
      </c>
      <c r="B122" s="79" t="s">
        <v>588</v>
      </c>
      <c r="C122" s="79">
        <v>0.08</v>
      </c>
      <c r="D122" s="79">
        <v>0.51200000000000001</v>
      </c>
      <c r="E122" s="79">
        <v>0.55000000000000004</v>
      </c>
      <c r="F122" s="79">
        <v>45.53</v>
      </c>
      <c r="G122" s="79">
        <v>180</v>
      </c>
      <c r="H122" s="79">
        <v>90</v>
      </c>
      <c r="I122" s="79" t="s">
        <v>583</v>
      </c>
      <c r="J122"/>
      <c r="K122"/>
      <c r="L122"/>
      <c r="M122"/>
      <c r="N122"/>
      <c r="O122"/>
      <c r="P122"/>
      <c r="Q122"/>
      <c r="R122"/>
      <c r="S122"/>
    </row>
    <row r="123" spans="1:19">
      <c r="A123" s="79" t="s">
        <v>615</v>
      </c>
      <c r="B123" s="79" t="s">
        <v>588</v>
      </c>
      <c r="C123" s="79">
        <v>0.08</v>
      </c>
      <c r="D123" s="79">
        <v>0.51200000000000001</v>
      </c>
      <c r="E123" s="79">
        <v>0.55000000000000004</v>
      </c>
      <c r="F123" s="79">
        <v>52.04</v>
      </c>
      <c r="G123" s="79">
        <v>0</v>
      </c>
      <c r="H123" s="79">
        <v>90</v>
      </c>
      <c r="I123" s="79" t="s">
        <v>579</v>
      </c>
      <c r="J123"/>
      <c r="K123"/>
      <c r="L123"/>
      <c r="M123"/>
      <c r="N123"/>
      <c r="O123"/>
      <c r="P123"/>
      <c r="Q123"/>
      <c r="R123"/>
      <c r="S123"/>
    </row>
    <row r="124" spans="1:19">
      <c r="A124" s="79" t="s">
        <v>616</v>
      </c>
      <c r="B124" s="79" t="s">
        <v>588</v>
      </c>
      <c r="C124" s="79">
        <v>0.08</v>
      </c>
      <c r="D124" s="79">
        <v>0.51200000000000001</v>
      </c>
      <c r="E124" s="79">
        <v>0.55000000000000004</v>
      </c>
      <c r="F124" s="79">
        <v>130.1</v>
      </c>
      <c r="G124" s="79">
        <v>180</v>
      </c>
      <c r="H124" s="79">
        <v>90</v>
      </c>
      <c r="I124" s="79" t="s">
        <v>583</v>
      </c>
      <c r="J124"/>
      <c r="K124"/>
      <c r="L124"/>
      <c r="M124"/>
      <c r="N124"/>
      <c r="O124"/>
      <c r="P124"/>
      <c r="Q124"/>
      <c r="R124"/>
      <c r="S124"/>
    </row>
    <row r="125" spans="1:19">
      <c r="A125" s="79" t="s">
        <v>617</v>
      </c>
      <c r="B125" s="79" t="s">
        <v>588</v>
      </c>
      <c r="C125" s="79">
        <v>0.08</v>
      </c>
      <c r="D125" s="79">
        <v>0.51200000000000001</v>
      </c>
      <c r="E125" s="79">
        <v>0.55000000000000004</v>
      </c>
      <c r="F125" s="79">
        <v>195.15</v>
      </c>
      <c r="G125" s="79">
        <v>180</v>
      </c>
      <c r="H125" s="79">
        <v>90</v>
      </c>
      <c r="I125" s="79" t="s">
        <v>583</v>
      </c>
      <c r="J125"/>
      <c r="K125"/>
      <c r="L125"/>
      <c r="M125"/>
      <c r="N125"/>
      <c r="O125"/>
      <c r="P125"/>
      <c r="Q125"/>
      <c r="R125"/>
      <c r="S125"/>
    </row>
    <row r="126" spans="1:19">
      <c r="A126" s="79" t="s">
        <v>618</v>
      </c>
      <c r="B126" s="79" t="s">
        <v>588</v>
      </c>
      <c r="C126" s="79">
        <v>0.08</v>
      </c>
      <c r="D126" s="79">
        <v>0.51200000000000001</v>
      </c>
      <c r="E126" s="79">
        <v>0.55000000000000004</v>
      </c>
      <c r="F126" s="79">
        <v>19.510000000000002</v>
      </c>
      <c r="G126" s="79">
        <v>90</v>
      </c>
      <c r="H126" s="79">
        <v>90</v>
      </c>
      <c r="I126" s="79" t="s">
        <v>581</v>
      </c>
      <c r="J126"/>
      <c r="K126"/>
      <c r="L126"/>
      <c r="M126"/>
      <c r="N126"/>
      <c r="O126"/>
      <c r="P126"/>
      <c r="Q126"/>
      <c r="R126"/>
      <c r="S126"/>
    </row>
    <row r="127" spans="1:19">
      <c r="A127" s="79" t="s">
        <v>619</v>
      </c>
      <c r="B127" s="79" t="s">
        <v>588</v>
      </c>
      <c r="C127" s="79">
        <v>0.08</v>
      </c>
      <c r="D127" s="79">
        <v>0.51200000000000001</v>
      </c>
      <c r="E127" s="79">
        <v>0.55000000000000004</v>
      </c>
      <c r="F127" s="79">
        <v>32.520000000000003</v>
      </c>
      <c r="G127" s="79">
        <v>180</v>
      </c>
      <c r="H127" s="79">
        <v>90</v>
      </c>
      <c r="I127" s="79" t="s">
        <v>583</v>
      </c>
      <c r="J127"/>
      <c r="K127"/>
      <c r="L127"/>
      <c r="M127"/>
      <c r="N127"/>
      <c r="O127"/>
      <c r="P127"/>
      <c r="Q127"/>
      <c r="R127"/>
      <c r="S127"/>
    </row>
    <row r="128" spans="1:19">
      <c r="A128" s="79" t="s">
        <v>620</v>
      </c>
      <c r="B128" s="79" t="s">
        <v>588</v>
      </c>
      <c r="C128" s="79">
        <v>0.08</v>
      </c>
      <c r="D128" s="79">
        <v>0.51200000000000001</v>
      </c>
      <c r="E128" s="79">
        <v>0.55000000000000004</v>
      </c>
      <c r="F128" s="79">
        <v>188.66</v>
      </c>
      <c r="G128" s="79">
        <v>90</v>
      </c>
      <c r="H128" s="79">
        <v>90</v>
      </c>
      <c r="I128" s="79" t="s">
        <v>581</v>
      </c>
      <c r="J128"/>
      <c r="K128"/>
      <c r="L128"/>
      <c r="M128"/>
      <c r="N128"/>
      <c r="O128"/>
      <c r="P128"/>
      <c r="Q128"/>
      <c r="R128"/>
      <c r="S128"/>
    </row>
    <row r="129" spans="1:19">
      <c r="A129" s="79" t="s">
        <v>621</v>
      </c>
      <c r="B129" s="79" t="s">
        <v>588</v>
      </c>
      <c r="C129" s="79">
        <v>0.08</v>
      </c>
      <c r="D129" s="79">
        <v>0.51200000000000001</v>
      </c>
      <c r="E129" s="79">
        <v>0.55000000000000004</v>
      </c>
      <c r="F129" s="79">
        <v>32.520000000000003</v>
      </c>
      <c r="G129" s="79">
        <v>0</v>
      </c>
      <c r="H129" s="79">
        <v>90</v>
      </c>
      <c r="I129" s="79" t="s">
        <v>579</v>
      </c>
      <c r="J129"/>
      <c r="K129"/>
      <c r="L129"/>
      <c r="M129"/>
      <c r="N129"/>
      <c r="O129"/>
      <c r="P129"/>
      <c r="Q129"/>
      <c r="R129"/>
      <c r="S129"/>
    </row>
    <row r="130" spans="1:19">
      <c r="A130" s="79" t="s">
        <v>622</v>
      </c>
      <c r="B130" s="79" t="s">
        <v>588</v>
      </c>
      <c r="C130" s="79">
        <v>0.08</v>
      </c>
      <c r="D130" s="79">
        <v>0.51200000000000001</v>
      </c>
      <c r="E130" s="79">
        <v>0.55000000000000004</v>
      </c>
      <c r="F130" s="79">
        <v>19.510000000000002</v>
      </c>
      <c r="G130" s="79">
        <v>90</v>
      </c>
      <c r="H130" s="79">
        <v>90</v>
      </c>
      <c r="I130" s="79" t="s">
        <v>581</v>
      </c>
      <c r="J130"/>
      <c r="K130"/>
      <c r="L130"/>
      <c r="M130"/>
      <c r="N130"/>
      <c r="O130"/>
      <c r="P130"/>
      <c r="Q130"/>
      <c r="R130"/>
      <c r="S130"/>
    </row>
    <row r="131" spans="1:19">
      <c r="A131" s="79" t="s">
        <v>623</v>
      </c>
      <c r="B131" s="79" t="s">
        <v>588</v>
      </c>
      <c r="C131" s="79">
        <v>0.08</v>
      </c>
      <c r="D131" s="79">
        <v>0.51200000000000001</v>
      </c>
      <c r="E131" s="79">
        <v>0.55000000000000004</v>
      </c>
      <c r="F131" s="79">
        <v>195.15</v>
      </c>
      <c r="G131" s="79">
        <v>0</v>
      </c>
      <c r="H131" s="79">
        <v>90</v>
      </c>
      <c r="I131" s="79" t="s">
        <v>579</v>
      </c>
      <c r="J131"/>
      <c r="K131"/>
      <c r="L131"/>
      <c r="M131"/>
      <c r="N131"/>
      <c r="O131"/>
      <c r="P131"/>
      <c r="Q131"/>
      <c r="R131"/>
      <c r="S131"/>
    </row>
    <row r="132" spans="1:19">
      <c r="A132" s="79" t="s">
        <v>624</v>
      </c>
      <c r="B132" s="79" t="s">
        <v>588</v>
      </c>
      <c r="C132" s="79">
        <v>0.08</v>
      </c>
      <c r="D132" s="79">
        <v>0.51200000000000001</v>
      </c>
      <c r="E132" s="79">
        <v>0.55000000000000004</v>
      </c>
      <c r="F132" s="79">
        <v>26.02</v>
      </c>
      <c r="G132" s="79">
        <v>180</v>
      </c>
      <c r="H132" s="79">
        <v>90</v>
      </c>
      <c r="I132" s="79" t="s">
        <v>583</v>
      </c>
      <c r="J132"/>
      <c r="K132"/>
      <c r="L132"/>
      <c r="M132"/>
      <c r="N132"/>
      <c r="O132"/>
      <c r="P132"/>
      <c r="Q132"/>
      <c r="R132"/>
      <c r="S132"/>
    </row>
    <row r="133" spans="1:19">
      <c r="A133" s="79" t="s">
        <v>625</v>
      </c>
      <c r="B133" s="79" t="s">
        <v>588</v>
      </c>
      <c r="C133" s="79">
        <v>0.08</v>
      </c>
      <c r="D133" s="79">
        <v>0.51200000000000001</v>
      </c>
      <c r="E133" s="79">
        <v>0.55000000000000004</v>
      </c>
      <c r="F133" s="79">
        <v>19.510000000000002</v>
      </c>
      <c r="G133" s="79">
        <v>270</v>
      </c>
      <c r="H133" s="79">
        <v>90</v>
      </c>
      <c r="I133" s="79" t="s">
        <v>585</v>
      </c>
      <c r="J133"/>
      <c r="K133"/>
      <c r="L133"/>
      <c r="M133"/>
      <c r="N133"/>
      <c r="O133"/>
      <c r="P133"/>
      <c r="Q133"/>
      <c r="R133"/>
      <c r="S133"/>
    </row>
    <row r="134" spans="1:19">
      <c r="A134" s="79" t="s">
        <v>626</v>
      </c>
      <c r="B134" s="79" t="s">
        <v>588</v>
      </c>
      <c r="C134" s="79">
        <v>0.08</v>
      </c>
      <c r="D134" s="79">
        <v>0.51200000000000001</v>
      </c>
      <c r="E134" s="79">
        <v>0.55000000000000004</v>
      </c>
      <c r="F134" s="79">
        <v>188.66</v>
      </c>
      <c r="G134" s="79">
        <v>270</v>
      </c>
      <c r="H134" s="79">
        <v>90</v>
      </c>
      <c r="I134" s="79" t="s">
        <v>585</v>
      </c>
      <c r="J134"/>
      <c r="K134"/>
      <c r="L134"/>
      <c r="M134"/>
      <c r="N134"/>
      <c r="O134"/>
      <c r="P134"/>
      <c r="Q134"/>
      <c r="R134"/>
      <c r="S134"/>
    </row>
    <row r="135" spans="1:19">
      <c r="A135" s="79" t="s">
        <v>627</v>
      </c>
      <c r="B135" s="79" t="s">
        <v>588</v>
      </c>
      <c r="C135" s="79">
        <v>0.08</v>
      </c>
      <c r="D135" s="79">
        <v>0.51200000000000001</v>
      </c>
      <c r="E135" s="79">
        <v>0.55000000000000004</v>
      </c>
      <c r="F135" s="79">
        <v>26.02</v>
      </c>
      <c r="G135" s="79">
        <v>0</v>
      </c>
      <c r="H135" s="79">
        <v>90</v>
      </c>
      <c r="I135" s="79" t="s">
        <v>579</v>
      </c>
      <c r="J135"/>
      <c r="K135"/>
      <c r="L135"/>
      <c r="M135"/>
      <c r="N135"/>
      <c r="O135"/>
      <c r="P135"/>
      <c r="Q135"/>
      <c r="R135"/>
      <c r="S135"/>
    </row>
    <row r="136" spans="1:19">
      <c r="A136" s="79" t="s">
        <v>628</v>
      </c>
      <c r="B136" s="79" t="s">
        <v>588</v>
      </c>
      <c r="C136" s="79">
        <v>0.08</v>
      </c>
      <c r="D136" s="79">
        <v>0.51200000000000001</v>
      </c>
      <c r="E136" s="79">
        <v>0.55000000000000004</v>
      </c>
      <c r="F136" s="79">
        <v>19.510000000000002</v>
      </c>
      <c r="G136" s="79">
        <v>270</v>
      </c>
      <c r="H136" s="79">
        <v>90</v>
      </c>
      <c r="I136" s="79" t="s">
        <v>585</v>
      </c>
      <c r="J136"/>
      <c r="K136"/>
      <c r="L136"/>
      <c r="M136"/>
      <c r="N136"/>
      <c r="O136"/>
      <c r="P136"/>
      <c r="Q136"/>
      <c r="R136"/>
      <c r="S136"/>
    </row>
    <row r="137" spans="1:19">
      <c r="A137" s="79" t="s">
        <v>629</v>
      </c>
      <c r="B137" s="79" t="s">
        <v>588</v>
      </c>
      <c r="C137" s="79">
        <v>0.08</v>
      </c>
      <c r="D137" s="79">
        <v>0.51200000000000001</v>
      </c>
      <c r="E137" s="79">
        <v>0.55000000000000004</v>
      </c>
      <c r="F137" s="79">
        <v>45.53</v>
      </c>
      <c r="G137" s="79">
        <v>180</v>
      </c>
      <c r="H137" s="79">
        <v>90</v>
      </c>
      <c r="I137" s="79" t="s">
        <v>583</v>
      </c>
      <c r="J137"/>
      <c r="K137"/>
      <c r="L137"/>
      <c r="M137"/>
      <c r="N137"/>
      <c r="O137"/>
      <c r="P137"/>
      <c r="Q137"/>
      <c r="R137"/>
      <c r="S137"/>
    </row>
    <row r="138" spans="1:19">
      <c r="A138" s="79" t="s">
        <v>630</v>
      </c>
      <c r="B138" s="79" t="s">
        <v>588</v>
      </c>
      <c r="C138" s="79">
        <v>0.08</v>
      </c>
      <c r="D138" s="79">
        <v>0.51200000000000001</v>
      </c>
      <c r="E138" s="79">
        <v>0.55000000000000004</v>
      </c>
      <c r="F138" s="79">
        <v>45.53</v>
      </c>
      <c r="G138" s="79">
        <v>0</v>
      </c>
      <c r="H138" s="79">
        <v>90</v>
      </c>
      <c r="I138" s="79" t="s">
        <v>579</v>
      </c>
      <c r="J138"/>
      <c r="K138"/>
      <c r="L138"/>
      <c r="M138"/>
      <c r="N138"/>
      <c r="O138"/>
      <c r="P138"/>
      <c r="Q138"/>
      <c r="R138"/>
      <c r="S138"/>
    </row>
    <row r="139" spans="1:19">
      <c r="A139" s="79" t="s">
        <v>631</v>
      </c>
      <c r="B139" s="79" t="s">
        <v>588</v>
      </c>
      <c r="C139" s="79">
        <v>0.08</v>
      </c>
      <c r="D139" s="79">
        <v>0.51200000000000001</v>
      </c>
      <c r="E139" s="79">
        <v>0.55000000000000004</v>
      </c>
      <c r="F139" s="79">
        <v>195.15</v>
      </c>
      <c r="G139" s="79">
        <v>180</v>
      </c>
      <c r="H139" s="79">
        <v>90</v>
      </c>
      <c r="I139" s="79" t="s">
        <v>583</v>
      </c>
      <c r="J139"/>
      <c r="K139"/>
      <c r="L139"/>
      <c r="M139"/>
      <c r="N139"/>
      <c r="O139"/>
      <c r="P139"/>
      <c r="Q139"/>
      <c r="R139"/>
      <c r="S139"/>
    </row>
    <row r="140" spans="1:19">
      <c r="A140" s="79" t="s">
        <v>632</v>
      </c>
      <c r="B140" s="79" t="s">
        <v>588</v>
      </c>
      <c r="C140" s="79">
        <v>0.08</v>
      </c>
      <c r="D140" s="79">
        <v>0.51200000000000001</v>
      </c>
      <c r="E140" s="79">
        <v>0.55000000000000004</v>
      </c>
      <c r="F140" s="79">
        <v>19.510000000000002</v>
      </c>
      <c r="G140" s="79">
        <v>90</v>
      </c>
      <c r="H140" s="79">
        <v>90</v>
      </c>
      <c r="I140" s="79" t="s">
        <v>581</v>
      </c>
      <c r="J140"/>
      <c r="K140"/>
      <c r="L140"/>
      <c r="M140"/>
      <c r="N140"/>
      <c r="O140"/>
      <c r="P140"/>
      <c r="Q140"/>
      <c r="R140"/>
      <c r="S140"/>
    </row>
    <row r="141" spans="1:19">
      <c r="A141" s="79" t="s">
        <v>633</v>
      </c>
      <c r="B141" s="79" t="s">
        <v>588</v>
      </c>
      <c r="C141" s="79">
        <v>0.08</v>
      </c>
      <c r="D141" s="79">
        <v>0.51200000000000001</v>
      </c>
      <c r="E141" s="79">
        <v>0.55000000000000004</v>
      </c>
      <c r="F141" s="79">
        <v>32.520000000000003</v>
      </c>
      <c r="G141" s="79">
        <v>180</v>
      </c>
      <c r="H141" s="79">
        <v>90</v>
      </c>
      <c r="I141" s="79" t="s">
        <v>583</v>
      </c>
      <c r="J141"/>
      <c r="K141"/>
      <c r="L141"/>
      <c r="M141"/>
      <c r="N141"/>
      <c r="O141"/>
      <c r="P141"/>
      <c r="Q141"/>
      <c r="R141"/>
      <c r="S141"/>
    </row>
    <row r="142" spans="1:19">
      <c r="A142" s="79" t="s">
        <v>634</v>
      </c>
      <c r="B142" s="79" t="s">
        <v>588</v>
      </c>
      <c r="C142" s="79">
        <v>0.08</v>
      </c>
      <c r="D142" s="79">
        <v>0.51200000000000001</v>
      </c>
      <c r="E142" s="79">
        <v>0.55000000000000004</v>
      </c>
      <c r="F142" s="79">
        <v>188.66</v>
      </c>
      <c r="G142" s="79">
        <v>90</v>
      </c>
      <c r="H142" s="79">
        <v>90</v>
      </c>
      <c r="I142" s="79" t="s">
        <v>581</v>
      </c>
      <c r="J142"/>
      <c r="K142"/>
      <c r="L142"/>
      <c r="M142"/>
      <c r="N142"/>
      <c r="O142"/>
      <c r="P142"/>
      <c r="Q142"/>
      <c r="R142"/>
      <c r="S142"/>
    </row>
    <row r="143" spans="1:19">
      <c r="A143" s="79" t="s">
        <v>635</v>
      </c>
      <c r="B143" s="79" t="s">
        <v>588</v>
      </c>
      <c r="C143" s="79">
        <v>0.08</v>
      </c>
      <c r="D143" s="79">
        <v>0.51200000000000001</v>
      </c>
      <c r="E143" s="79">
        <v>0.55000000000000004</v>
      </c>
      <c r="F143" s="79">
        <v>32.520000000000003</v>
      </c>
      <c r="G143" s="79">
        <v>0</v>
      </c>
      <c r="H143" s="79">
        <v>90</v>
      </c>
      <c r="I143" s="79" t="s">
        <v>579</v>
      </c>
      <c r="J143"/>
      <c r="K143"/>
      <c r="L143"/>
      <c r="M143"/>
      <c r="N143"/>
      <c r="O143"/>
      <c r="P143"/>
      <c r="Q143"/>
      <c r="R143"/>
      <c r="S143"/>
    </row>
    <row r="144" spans="1:19">
      <c r="A144" s="79" t="s">
        <v>636</v>
      </c>
      <c r="B144" s="79" t="s">
        <v>588</v>
      </c>
      <c r="C144" s="79">
        <v>0.08</v>
      </c>
      <c r="D144" s="79">
        <v>0.51200000000000001</v>
      </c>
      <c r="E144" s="79">
        <v>0.55000000000000004</v>
      </c>
      <c r="F144" s="79">
        <v>19.510000000000002</v>
      </c>
      <c r="G144" s="79">
        <v>90</v>
      </c>
      <c r="H144" s="79">
        <v>90</v>
      </c>
      <c r="I144" s="79" t="s">
        <v>581</v>
      </c>
      <c r="J144"/>
      <c r="K144"/>
      <c r="L144"/>
      <c r="M144"/>
      <c r="N144"/>
      <c r="O144"/>
      <c r="P144"/>
      <c r="Q144"/>
      <c r="R144"/>
      <c r="S144"/>
    </row>
    <row r="145" spans="1:19">
      <c r="A145" s="79" t="s">
        <v>637</v>
      </c>
      <c r="B145" s="79" t="s">
        <v>588</v>
      </c>
      <c r="C145" s="79">
        <v>0.08</v>
      </c>
      <c r="D145" s="79">
        <v>0.51200000000000001</v>
      </c>
      <c r="E145" s="79">
        <v>0.55000000000000004</v>
      </c>
      <c r="F145" s="79">
        <v>195.15</v>
      </c>
      <c r="G145" s="79">
        <v>0</v>
      </c>
      <c r="H145" s="79">
        <v>90</v>
      </c>
      <c r="I145" s="79" t="s">
        <v>579</v>
      </c>
      <c r="J145"/>
      <c r="K145"/>
      <c r="L145"/>
      <c r="M145"/>
      <c r="N145"/>
      <c r="O145"/>
      <c r="P145"/>
      <c r="Q145"/>
      <c r="R145"/>
      <c r="S145"/>
    </row>
    <row r="146" spans="1:19">
      <c r="A146" s="79" t="s">
        <v>638</v>
      </c>
      <c r="B146" s="79" t="s">
        <v>588</v>
      </c>
      <c r="C146" s="79">
        <v>0.08</v>
      </c>
      <c r="D146" s="79">
        <v>0.51200000000000001</v>
      </c>
      <c r="E146" s="79">
        <v>0.55000000000000004</v>
      </c>
      <c r="F146" s="79">
        <v>26.02</v>
      </c>
      <c r="G146" s="79">
        <v>180</v>
      </c>
      <c r="H146" s="79">
        <v>90</v>
      </c>
      <c r="I146" s="79" t="s">
        <v>583</v>
      </c>
      <c r="J146"/>
      <c r="K146"/>
      <c r="L146"/>
      <c r="M146"/>
      <c r="N146"/>
      <c r="O146"/>
      <c r="P146"/>
      <c r="Q146"/>
      <c r="R146"/>
      <c r="S146"/>
    </row>
    <row r="147" spans="1:19">
      <c r="A147" s="79" t="s">
        <v>639</v>
      </c>
      <c r="B147" s="79" t="s">
        <v>588</v>
      </c>
      <c r="C147" s="79">
        <v>0.08</v>
      </c>
      <c r="D147" s="79">
        <v>0.51200000000000001</v>
      </c>
      <c r="E147" s="79">
        <v>0.55000000000000004</v>
      </c>
      <c r="F147" s="79">
        <v>19.510000000000002</v>
      </c>
      <c r="G147" s="79">
        <v>270</v>
      </c>
      <c r="H147" s="79">
        <v>90</v>
      </c>
      <c r="I147" s="79" t="s">
        <v>585</v>
      </c>
      <c r="J147"/>
      <c r="K147"/>
      <c r="L147"/>
      <c r="M147"/>
      <c r="N147"/>
      <c r="O147"/>
      <c r="P147"/>
      <c r="Q147"/>
      <c r="R147"/>
      <c r="S147"/>
    </row>
    <row r="148" spans="1:19">
      <c r="A148" s="79" t="s">
        <v>640</v>
      </c>
      <c r="B148" s="79" t="s">
        <v>588</v>
      </c>
      <c r="C148" s="79">
        <v>0.08</v>
      </c>
      <c r="D148" s="79">
        <v>0.51200000000000001</v>
      </c>
      <c r="E148" s="79">
        <v>0.55000000000000004</v>
      </c>
      <c r="F148" s="79">
        <v>188.66</v>
      </c>
      <c r="G148" s="79">
        <v>270</v>
      </c>
      <c r="H148" s="79">
        <v>90</v>
      </c>
      <c r="I148" s="79" t="s">
        <v>585</v>
      </c>
      <c r="J148"/>
      <c r="K148"/>
      <c r="L148"/>
      <c r="M148"/>
      <c r="N148"/>
      <c r="O148"/>
      <c r="P148"/>
      <c r="Q148"/>
      <c r="R148"/>
      <c r="S148"/>
    </row>
    <row r="149" spans="1:19">
      <c r="A149" s="79" t="s">
        <v>641</v>
      </c>
      <c r="B149" s="79" t="s">
        <v>588</v>
      </c>
      <c r="C149" s="79">
        <v>0.08</v>
      </c>
      <c r="D149" s="79">
        <v>0.51200000000000001</v>
      </c>
      <c r="E149" s="79">
        <v>0.55000000000000004</v>
      </c>
      <c r="F149" s="79">
        <v>26.02</v>
      </c>
      <c r="G149" s="79">
        <v>0</v>
      </c>
      <c r="H149" s="79">
        <v>90</v>
      </c>
      <c r="I149" s="79" t="s">
        <v>579</v>
      </c>
      <c r="J149"/>
      <c r="K149"/>
      <c r="L149"/>
      <c r="M149"/>
      <c r="N149"/>
      <c r="O149"/>
      <c r="P149"/>
      <c r="Q149"/>
      <c r="R149"/>
      <c r="S149"/>
    </row>
    <row r="150" spans="1:19">
      <c r="A150" s="79" t="s">
        <v>642</v>
      </c>
      <c r="B150" s="79" t="s">
        <v>588</v>
      </c>
      <c r="C150" s="79">
        <v>0.08</v>
      </c>
      <c r="D150" s="79">
        <v>0.51200000000000001</v>
      </c>
      <c r="E150" s="79">
        <v>0.55000000000000004</v>
      </c>
      <c r="F150" s="79">
        <v>19.510000000000002</v>
      </c>
      <c r="G150" s="79">
        <v>270</v>
      </c>
      <c r="H150" s="79">
        <v>90</v>
      </c>
      <c r="I150" s="79" t="s">
        <v>585</v>
      </c>
      <c r="J150"/>
      <c r="K150"/>
      <c r="L150"/>
      <c r="M150"/>
      <c r="N150"/>
      <c r="O150"/>
      <c r="P150"/>
      <c r="Q150"/>
      <c r="R150"/>
      <c r="S150"/>
    </row>
    <row r="151" spans="1:19">
      <c r="A151" s="79" t="s">
        <v>643</v>
      </c>
      <c r="B151" s="79" t="s">
        <v>588</v>
      </c>
      <c r="C151" s="79">
        <v>0.08</v>
      </c>
      <c r="D151" s="79">
        <v>0.51200000000000001</v>
      </c>
      <c r="E151" s="79">
        <v>0.55000000000000004</v>
      </c>
      <c r="F151" s="79">
        <v>45.53</v>
      </c>
      <c r="G151" s="79">
        <v>180</v>
      </c>
      <c r="H151" s="79">
        <v>90</v>
      </c>
      <c r="I151" s="79" t="s">
        <v>583</v>
      </c>
      <c r="J151"/>
      <c r="K151"/>
      <c r="L151"/>
      <c r="M151"/>
      <c r="N151"/>
      <c r="O151"/>
      <c r="P151"/>
      <c r="Q151"/>
      <c r="R151"/>
      <c r="S151"/>
    </row>
    <row r="152" spans="1:19">
      <c r="A152" s="79" t="s">
        <v>644</v>
      </c>
      <c r="B152" s="79" t="s">
        <v>588</v>
      </c>
      <c r="C152" s="79">
        <v>0.08</v>
      </c>
      <c r="D152" s="79">
        <v>0.51200000000000001</v>
      </c>
      <c r="E152" s="79">
        <v>0.55000000000000004</v>
      </c>
      <c r="F152" s="79">
        <v>45.53</v>
      </c>
      <c r="G152" s="79">
        <v>0</v>
      </c>
      <c r="H152" s="79">
        <v>90</v>
      </c>
      <c r="I152" s="79" t="s">
        <v>579</v>
      </c>
      <c r="J152"/>
      <c r="K152"/>
      <c r="L152"/>
      <c r="M152"/>
      <c r="N152"/>
      <c r="O152"/>
      <c r="P152"/>
      <c r="Q152"/>
      <c r="R152"/>
      <c r="S152"/>
    </row>
    <row r="153" spans="1:19">
      <c r="A153" s="79" t="s">
        <v>645</v>
      </c>
      <c r="B153" s="79" t="s">
        <v>588</v>
      </c>
      <c r="C153" s="79">
        <v>0.08</v>
      </c>
      <c r="D153" s="79">
        <v>0.51200000000000001</v>
      </c>
      <c r="E153" s="79">
        <v>0.55000000000000004</v>
      </c>
      <c r="F153" s="79">
        <v>97.57</v>
      </c>
      <c r="G153" s="79">
        <v>90</v>
      </c>
      <c r="H153" s="79">
        <v>90</v>
      </c>
      <c r="I153" s="79" t="s">
        <v>581</v>
      </c>
      <c r="J153"/>
      <c r="K153"/>
      <c r="L153"/>
      <c r="M153"/>
      <c r="N153"/>
      <c r="O153"/>
      <c r="P153"/>
      <c r="Q153"/>
      <c r="R153"/>
      <c r="S153"/>
    </row>
    <row r="154" spans="1:19">
      <c r="A154" s="79" t="s">
        <v>646</v>
      </c>
      <c r="B154" s="79" t="s">
        <v>588</v>
      </c>
      <c r="C154" s="79">
        <v>0.08</v>
      </c>
      <c r="D154" s="79">
        <v>0.51200000000000001</v>
      </c>
      <c r="E154" s="79">
        <v>0.55000000000000004</v>
      </c>
      <c r="F154" s="79">
        <v>130.1</v>
      </c>
      <c r="G154" s="79">
        <v>180</v>
      </c>
      <c r="H154" s="79">
        <v>90</v>
      </c>
      <c r="I154" s="79" t="s">
        <v>583</v>
      </c>
      <c r="J154"/>
      <c r="K154"/>
      <c r="L154"/>
      <c r="M154"/>
      <c r="N154"/>
      <c r="O154"/>
      <c r="P154"/>
      <c r="Q154"/>
      <c r="R154"/>
      <c r="S154"/>
    </row>
    <row r="155" spans="1:19">
      <c r="A155" s="79" t="s">
        <v>647</v>
      </c>
      <c r="B155" s="79" t="s">
        <v>648</v>
      </c>
      <c r="C155" s="79">
        <v>0.3</v>
      </c>
      <c r="D155" s="79">
        <v>0.35699999999999998</v>
      </c>
      <c r="E155" s="79">
        <v>0.38</v>
      </c>
      <c r="F155" s="79">
        <v>696.77</v>
      </c>
      <c r="G155" s="79">
        <v>90</v>
      </c>
      <c r="H155" s="79">
        <v>0</v>
      </c>
      <c r="I155" s="79"/>
      <c r="J155"/>
      <c r="K155"/>
      <c r="L155"/>
      <c r="M155"/>
      <c r="N155"/>
      <c r="O155"/>
      <c r="P155"/>
      <c r="Q155"/>
      <c r="R155"/>
      <c r="S155"/>
    </row>
    <row r="156" spans="1:19">
      <c r="A156" s="79" t="s">
        <v>649</v>
      </c>
      <c r="B156" s="79" t="s">
        <v>588</v>
      </c>
      <c r="C156" s="79">
        <v>0.08</v>
      </c>
      <c r="D156" s="79">
        <v>0.51200000000000001</v>
      </c>
      <c r="E156" s="79">
        <v>0.55000000000000004</v>
      </c>
      <c r="F156" s="79">
        <v>104.08</v>
      </c>
      <c r="G156" s="79">
        <v>180</v>
      </c>
      <c r="H156" s="79">
        <v>90</v>
      </c>
      <c r="I156" s="79" t="s">
        <v>583</v>
      </c>
      <c r="J156"/>
      <c r="K156"/>
      <c r="L156"/>
      <c r="M156"/>
      <c r="N156"/>
      <c r="O156"/>
      <c r="P156"/>
      <c r="Q156"/>
      <c r="R156"/>
      <c r="S156"/>
    </row>
    <row r="157" spans="1:19">
      <c r="A157" s="79" t="s">
        <v>650</v>
      </c>
      <c r="B157" s="79" t="s">
        <v>648</v>
      </c>
      <c r="C157" s="79">
        <v>0.3</v>
      </c>
      <c r="D157" s="79">
        <v>0.35699999999999998</v>
      </c>
      <c r="E157" s="79">
        <v>0.38</v>
      </c>
      <c r="F157" s="79">
        <v>1040.51</v>
      </c>
      <c r="G157" s="79">
        <v>90</v>
      </c>
      <c r="H157" s="79">
        <v>0</v>
      </c>
      <c r="I157" s="79"/>
      <c r="J157"/>
      <c r="K157"/>
      <c r="L157"/>
      <c r="M157"/>
      <c r="N157"/>
      <c r="O157"/>
      <c r="P157"/>
      <c r="Q157"/>
      <c r="R157"/>
      <c r="S157"/>
    </row>
    <row r="158" spans="1:19">
      <c r="A158" s="79" t="s">
        <v>651</v>
      </c>
      <c r="B158" s="79" t="s">
        <v>588</v>
      </c>
      <c r="C158" s="79">
        <v>0.08</v>
      </c>
      <c r="D158" s="79">
        <v>0.51200000000000001</v>
      </c>
      <c r="E158" s="79">
        <v>0.55000000000000004</v>
      </c>
      <c r="F158" s="79">
        <v>130.1</v>
      </c>
      <c r="G158" s="79">
        <v>0</v>
      </c>
      <c r="H158" s="79">
        <v>90</v>
      </c>
      <c r="I158" s="79" t="s">
        <v>579</v>
      </c>
      <c r="J158"/>
      <c r="K158"/>
      <c r="L158"/>
      <c r="M158"/>
      <c r="N158"/>
      <c r="O158"/>
      <c r="P158"/>
      <c r="Q158"/>
      <c r="R158"/>
      <c r="S158"/>
    </row>
    <row r="159" spans="1:19">
      <c r="A159" s="79" t="s">
        <v>652</v>
      </c>
      <c r="B159" s="79" t="s">
        <v>588</v>
      </c>
      <c r="C159" s="79">
        <v>0.08</v>
      </c>
      <c r="D159" s="79">
        <v>0.51200000000000001</v>
      </c>
      <c r="E159" s="79">
        <v>0.55000000000000004</v>
      </c>
      <c r="F159" s="79">
        <v>130.1</v>
      </c>
      <c r="G159" s="79">
        <v>90</v>
      </c>
      <c r="H159" s="79">
        <v>90</v>
      </c>
      <c r="I159" s="79" t="s">
        <v>581</v>
      </c>
      <c r="J159"/>
      <c r="K159"/>
      <c r="L159"/>
      <c r="M159"/>
      <c r="N159"/>
      <c r="O159"/>
      <c r="P159"/>
      <c r="Q159"/>
      <c r="R159"/>
      <c r="S159"/>
    </row>
    <row r="160" spans="1:19">
      <c r="A160" s="79" t="s">
        <v>653</v>
      </c>
      <c r="B160" s="79" t="s">
        <v>648</v>
      </c>
      <c r="C160" s="79">
        <v>0.3</v>
      </c>
      <c r="D160" s="79">
        <v>0.35699999999999998</v>
      </c>
      <c r="E160" s="79">
        <v>0.38</v>
      </c>
      <c r="F160" s="79">
        <v>929.03</v>
      </c>
      <c r="G160" s="79">
        <v>180</v>
      </c>
      <c r="H160" s="79">
        <v>0</v>
      </c>
      <c r="I160" s="79"/>
      <c r="J160"/>
      <c r="K160"/>
      <c r="L160"/>
      <c r="M160"/>
      <c r="N160"/>
      <c r="O160"/>
      <c r="P160"/>
      <c r="Q160"/>
      <c r="R160"/>
      <c r="S160"/>
    </row>
    <row r="161" spans="1:19">
      <c r="A161" s="79" t="s">
        <v>654</v>
      </c>
      <c r="B161" s="79" t="s">
        <v>588</v>
      </c>
      <c r="C161" s="79">
        <v>0.08</v>
      </c>
      <c r="D161" s="79">
        <v>0.51200000000000001</v>
      </c>
      <c r="E161" s="79">
        <v>0.55000000000000004</v>
      </c>
      <c r="F161" s="79">
        <v>39.03</v>
      </c>
      <c r="G161" s="79">
        <v>180</v>
      </c>
      <c r="H161" s="79">
        <v>90</v>
      </c>
      <c r="I161" s="79" t="s">
        <v>583</v>
      </c>
      <c r="J161"/>
      <c r="K161"/>
      <c r="L161"/>
      <c r="M161"/>
      <c r="N161"/>
      <c r="O161"/>
      <c r="P161"/>
      <c r="Q161"/>
      <c r="R161"/>
      <c r="S161"/>
    </row>
    <row r="162" spans="1:19">
      <c r="A162" s="79" t="s">
        <v>655</v>
      </c>
      <c r="B162" s="79" t="s">
        <v>588</v>
      </c>
      <c r="C162" s="79">
        <v>0.08</v>
      </c>
      <c r="D162" s="79">
        <v>0.51200000000000001</v>
      </c>
      <c r="E162" s="79">
        <v>0.55000000000000004</v>
      </c>
      <c r="F162" s="79">
        <v>32.53</v>
      </c>
      <c r="G162" s="79">
        <v>270</v>
      </c>
      <c r="H162" s="79">
        <v>90</v>
      </c>
      <c r="I162" s="79" t="s">
        <v>585</v>
      </c>
      <c r="J162"/>
      <c r="K162"/>
      <c r="L162"/>
      <c r="M162"/>
      <c r="N162"/>
      <c r="O162"/>
      <c r="P162"/>
      <c r="Q162"/>
      <c r="R162"/>
      <c r="S162"/>
    </row>
    <row r="163" spans="1:19">
      <c r="A163" s="79" t="s">
        <v>656</v>
      </c>
      <c r="B163" s="79" t="s">
        <v>648</v>
      </c>
      <c r="C163" s="79">
        <v>0.3</v>
      </c>
      <c r="D163" s="79">
        <v>0.35699999999999998</v>
      </c>
      <c r="E163" s="79">
        <v>0.38</v>
      </c>
      <c r="F163" s="79">
        <v>69.7</v>
      </c>
      <c r="G163" s="79">
        <v>180</v>
      </c>
      <c r="H163" s="79">
        <v>0</v>
      </c>
      <c r="I163" s="79"/>
      <c r="J163"/>
      <c r="K163"/>
      <c r="L163"/>
      <c r="M163"/>
      <c r="N163"/>
      <c r="O163"/>
      <c r="P163"/>
      <c r="Q163"/>
      <c r="R163"/>
      <c r="S163"/>
    </row>
    <row r="164" spans="1:19">
      <c r="A164" s="79" t="s">
        <v>657</v>
      </c>
      <c r="B164" s="79" t="s">
        <v>588</v>
      </c>
      <c r="C164" s="79">
        <v>0.08</v>
      </c>
      <c r="D164" s="79">
        <v>0.51200000000000001</v>
      </c>
      <c r="E164" s="79">
        <v>0.55000000000000004</v>
      </c>
      <c r="F164" s="79">
        <v>162.58000000000001</v>
      </c>
      <c r="G164" s="79">
        <v>270</v>
      </c>
      <c r="H164" s="79">
        <v>90</v>
      </c>
      <c r="I164" s="79" t="s">
        <v>585</v>
      </c>
      <c r="J164"/>
      <c r="K164"/>
      <c r="L164"/>
      <c r="M164"/>
      <c r="N164"/>
      <c r="O164"/>
      <c r="P164"/>
      <c r="Q164"/>
      <c r="R164"/>
      <c r="S164"/>
    </row>
    <row r="165" spans="1:19">
      <c r="A165" s="79" t="s">
        <v>658</v>
      </c>
      <c r="B165" s="79" t="s">
        <v>648</v>
      </c>
      <c r="C165" s="79">
        <v>0.3</v>
      </c>
      <c r="D165" s="79">
        <v>0.35699999999999998</v>
      </c>
      <c r="E165" s="79">
        <v>0.38</v>
      </c>
      <c r="F165" s="79">
        <v>348.39</v>
      </c>
      <c r="G165" s="79">
        <v>180</v>
      </c>
      <c r="H165" s="79">
        <v>0</v>
      </c>
      <c r="I165" s="79"/>
      <c r="J165"/>
      <c r="K165"/>
      <c r="L165"/>
      <c r="M165"/>
      <c r="N165"/>
      <c r="O165"/>
      <c r="P165"/>
      <c r="Q165"/>
      <c r="R165"/>
      <c r="S165"/>
    </row>
    <row r="166" spans="1:19">
      <c r="A166" s="79" t="s">
        <v>659</v>
      </c>
      <c r="B166" s="79" t="s">
        <v>588</v>
      </c>
      <c r="C166" s="79">
        <v>0.08</v>
      </c>
      <c r="D166" s="79">
        <v>0.51200000000000001</v>
      </c>
      <c r="E166" s="79">
        <v>0.55000000000000004</v>
      </c>
      <c r="F166" s="79">
        <v>39.03</v>
      </c>
      <c r="G166" s="79">
        <v>0</v>
      </c>
      <c r="H166" s="79">
        <v>90</v>
      </c>
      <c r="I166" s="79" t="s">
        <v>579</v>
      </c>
      <c r="J166"/>
      <c r="K166"/>
      <c r="L166"/>
      <c r="M166"/>
      <c r="N166"/>
      <c r="O166"/>
      <c r="P166"/>
      <c r="Q166"/>
      <c r="R166"/>
      <c r="S166"/>
    </row>
    <row r="167" spans="1:19">
      <c r="A167" s="79" t="s">
        <v>660</v>
      </c>
      <c r="B167" s="79" t="s">
        <v>588</v>
      </c>
      <c r="C167" s="79">
        <v>0.08</v>
      </c>
      <c r="D167" s="79">
        <v>0.51200000000000001</v>
      </c>
      <c r="E167" s="79">
        <v>0.55000000000000004</v>
      </c>
      <c r="F167" s="79">
        <v>32.520000000000003</v>
      </c>
      <c r="G167" s="79">
        <v>270</v>
      </c>
      <c r="H167" s="79">
        <v>90</v>
      </c>
      <c r="I167" s="79" t="s">
        <v>585</v>
      </c>
      <c r="J167"/>
      <c r="K167"/>
      <c r="L167"/>
      <c r="M167"/>
      <c r="N167"/>
      <c r="O167"/>
      <c r="P167"/>
      <c r="Q167"/>
      <c r="R167"/>
      <c r="S167"/>
    </row>
    <row r="168" spans="1:19">
      <c r="A168" s="79" t="s">
        <v>661</v>
      </c>
      <c r="B168" s="79" t="s">
        <v>648</v>
      </c>
      <c r="C168" s="79">
        <v>0.3</v>
      </c>
      <c r="D168" s="79">
        <v>0.35699999999999998</v>
      </c>
      <c r="E168" s="79">
        <v>0.38</v>
      </c>
      <c r="F168" s="79">
        <v>69.680000000000007</v>
      </c>
      <c r="G168" s="79">
        <v>180</v>
      </c>
      <c r="H168" s="79">
        <v>0</v>
      </c>
      <c r="I168" s="79"/>
      <c r="J168"/>
      <c r="K168"/>
      <c r="L168"/>
      <c r="M168"/>
      <c r="N168"/>
      <c r="O168"/>
      <c r="P168"/>
      <c r="Q168"/>
      <c r="R168"/>
      <c r="S168"/>
    </row>
    <row r="169" spans="1:19">
      <c r="A169" s="79" t="s">
        <v>662</v>
      </c>
      <c r="B169" s="79" t="s">
        <v>588</v>
      </c>
      <c r="C169" s="79">
        <v>0.08</v>
      </c>
      <c r="D169" s="79">
        <v>0.51200000000000001</v>
      </c>
      <c r="E169" s="79">
        <v>0.55000000000000004</v>
      </c>
      <c r="F169" s="79">
        <v>78.06</v>
      </c>
      <c r="G169" s="79">
        <v>0</v>
      </c>
      <c r="H169" s="79">
        <v>90</v>
      </c>
      <c r="I169" s="79" t="s">
        <v>579</v>
      </c>
      <c r="J169"/>
      <c r="K169"/>
      <c r="L169"/>
      <c r="M169"/>
      <c r="N169"/>
      <c r="O169"/>
      <c r="P169"/>
      <c r="Q169"/>
      <c r="R169"/>
      <c r="S169"/>
    </row>
    <row r="170" spans="1:19">
      <c r="A170" s="79" t="s">
        <v>663</v>
      </c>
      <c r="B170" s="79" t="s">
        <v>648</v>
      </c>
      <c r="C170" s="79">
        <v>0.3</v>
      </c>
      <c r="D170" s="79">
        <v>0.35699999999999998</v>
      </c>
      <c r="E170" s="79">
        <v>0.38</v>
      </c>
      <c r="F170" s="79">
        <v>83.61</v>
      </c>
      <c r="G170" s="79">
        <v>180</v>
      </c>
      <c r="H170" s="79">
        <v>0</v>
      </c>
      <c r="I170" s="79"/>
      <c r="J170"/>
      <c r="K170"/>
      <c r="L170"/>
      <c r="M170"/>
      <c r="N170"/>
      <c r="O170"/>
      <c r="P170"/>
      <c r="Q170"/>
      <c r="R170"/>
      <c r="S170"/>
    </row>
    <row r="171" spans="1:19">
      <c r="A171" s="79" t="s">
        <v>664</v>
      </c>
      <c r="B171" s="79" t="s">
        <v>588</v>
      </c>
      <c r="C171" s="79">
        <v>0.08</v>
      </c>
      <c r="D171" s="79">
        <v>0.51200000000000001</v>
      </c>
      <c r="E171" s="79">
        <v>0.55000000000000004</v>
      </c>
      <c r="F171" s="79">
        <v>52.04</v>
      </c>
      <c r="G171" s="79">
        <v>0</v>
      </c>
      <c r="H171" s="79">
        <v>90</v>
      </c>
      <c r="I171" s="79" t="s">
        <v>579</v>
      </c>
      <c r="J171"/>
      <c r="K171"/>
      <c r="L171"/>
      <c r="M171"/>
      <c r="N171"/>
      <c r="O171"/>
      <c r="P171"/>
      <c r="Q171"/>
      <c r="R171"/>
      <c r="S171"/>
    </row>
    <row r="172" spans="1:19">
      <c r="A172" s="79" t="s">
        <v>665</v>
      </c>
      <c r="B172" s="79" t="s">
        <v>588</v>
      </c>
      <c r="C172" s="79">
        <v>0.08</v>
      </c>
      <c r="D172" s="79">
        <v>0.51200000000000001</v>
      </c>
      <c r="E172" s="79">
        <v>0.55000000000000004</v>
      </c>
      <c r="F172" s="79">
        <v>26.02</v>
      </c>
      <c r="G172" s="79">
        <v>180</v>
      </c>
      <c r="H172" s="79">
        <v>90</v>
      </c>
      <c r="I172" s="79" t="s">
        <v>583</v>
      </c>
      <c r="J172"/>
      <c r="K172"/>
      <c r="L172"/>
      <c r="M172"/>
      <c r="N172"/>
      <c r="O172"/>
      <c r="P172"/>
      <c r="Q172"/>
      <c r="R172"/>
      <c r="S172"/>
    </row>
    <row r="173" spans="1:19">
      <c r="A173" s="79" t="s">
        <v>666</v>
      </c>
      <c r="B173" s="79" t="s">
        <v>648</v>
      </c>
      <c r="C173" s="79">
        <v>0.3</v>
      </c>
      <c r="D173" s="79">
        <v>0.35699999999999998</v>
      </c>
      <c r="E173" s="79">
        <v>0.38</v>
      </c>
      <c r="F173" s="79">
        <v>501.68</v>
      </c>
      <c r="G173" s="79">
        <v>90</v>
      </c>
      <c r="H173" s="79">
        <v>0</v>
      </c>
      <c r="I173" s="79"/>
      <c r="J173"/>
      <c r="K173"/>
      <c r="L173"/>
      <c r="M173"/>
      <c r="N173"/>
      <c r="O173"/>
      <c r="P173"/>
      <c r="Q173"/>
      <c r="R173"/>
      <c r="S173"/>
    </row>
    <row r="174" spans="1:19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</row>
    <row r="175" spans="1:19">
      <c r="A175" s="78"/>
      <c r="B175" s="79" t="s">
        <v>336</v>
      </c>
      <c r="C175" s="79" t="s">
        <v>667</v>
      </c>
      <c r="D175" s="79" t="s">
        <v>668</v>
      </c>
      <c r="E175" s="79" t="s">
        <v>669</v>
      </c>
      <c r="F175" s="79" t="s">
        <v>331</v>
      </c>
      <c r="G175" s="79" t="s">
        <v>670</v>
      </c>
      <c r="H175" s="79" t="s">
        <v>671</v>
      </c>
      <c r="I175" s="79" t="s">
        <v>672</v>
      </c>
      <c r="J175" s="79" t="s">
        <v>574</v>
      </c>
      <c r="K175" s="79" t="s">
        <v>576</v>
      </c>
      <c r="L175"/>
      <c r="M175"/>
      <c r="N175"/>
      <c r="O175"/>
      <c r="P175"/>
      <c r="Q175"/>
      <c r="R175"/>
      <c r="S175"/>
    </row>
    <row r="176" spans="1:19">
      <c r="A176" s="79" t="s">
        <v>673</v>
      </c>
      <c r="B176" s="79" t="s">
        <v>674</v>
      </c>
      <c r="C176" s="79">
        <v>2.96</v>
      </c>
      <c r="D176" s="79">
        <v>11.86</v>
      </c>
      <c r="E176" s="79">
        <v>3.18</v>
      </c>
      <c r="F176" s="79">
        <v>0.501</v>
      </c>
      <c r="G176" s="79">
        <v>0.622</v>
      </c>
      <c r="H176" s="79" t="s">
        <v>675</v>
      </c>
      <c r="I176" s="79" t="s">
        <v>595</v>
      </c>
      <c r="J176" s="79">
        <v>180</v>
      </c>
      <c r="K176" s="79" t="s">
        <v>583</v>
      </c>
      <c r="L176"/>
      <c r="M176"/>
      <c r="N176"/>
      <c r="O176"/>
      <c r="P176"/>
      <c r="Q176"/>
      <c r="R176"/>
      <c r="S176"/>
    </row>
    <row r="177" spans="1:19">
      <c r="A177" s="79" t="s">
        <v>676</v>
      </c>
      <c r="B177" s="79" t="s">
        <v>677</v>
      </c>
      <c r="C177" s="79">
        <v>62.63</v>
      </c>
      <c r="D177" s="79">
        <v>62.63</v>
      </c>
      <c r="E177" s="79">
        <v>3.18</v>
      </c>
      <c r="F177" s="79">
        <v>0.501</v>
      </c>
      <c r="G177" s="79">
        <v>0.622</v>
      </c>
      <c r="H177" s="79" t="s">
        <v>675</v>
      </c>
      <c r="I177" s="79" t="s">
        <v>597</v>
      </c>
      <c r="J177" s="79">
        <v>270</v>
      </c>
      <c r="K177" s="79" t="s">
        <v>585</v>
      </c>
      <c r="L177"/>
      <c r="M177"/>
      <c r="N177"/>
      <c r="O177"/>
      <c r="P177"/>
      <c r="Q177"/>
      <c r="R177"/>
      <c r="S177"/>
    </row>
    <row r="178" spans="1:19">
      <c r="A178" s="79" t="s">
        <v>678</v>
      </c>
      <c r="B178" s="79" t="s">
        <v>679</v>
      </c>
      <c r="C178" s="79">
        <v>30.42</v>
      </c>
      <c r="D178" s="79">
        <v>30.42</v>
      </c>
      <c r="E178" s="79">
        <v>3.18</v>
      </c>
      <c r="F178" s="79">
        <v>0.501</v>
      </c>
      <c r="G178" s="79">
        <v>0.622</v>
      </c>
      <c r="H178" s="79" t="s">
        <v>675</v>
      </c>
      <c r="I178" s="79" t="s">
        <v>602</v>
      </c>
      <c r="J178" s="79">
        <v>90</v>
      </c>
      <c r="K178" s="79" t="s">
        <v>581</v>
      </c>
      <c r="L178"/>
      <c r="M178"/>
      <c r="N178"/>
      <c r="O178"/>
      <c r="P178"/>
      <c r="Q178"/>
      <c r="R178"/>
      <c r="S178"/>
    </row>
    <row r="179" spans="1:19">
      <c r="A179" s="79" t="s">
        <v>680</v>
      </c>
      <c r="B179" s="79" t="s">
        <v>681</v>
      </c>
      <c r="C179" s="79">
        <v>4.91</v>
      </c>
      <c r="D179" s="79">
        <v>24.53</v>
      </c>
      <c r="E179" s="79">
        <v>3.18</v>
      </c>
      <c r="F179" s="79">
        <v>0.501</v>
      </c>
      <c r="G179" s="79">
        <v>0.622</v>
      </c>
      <c r="H179" s="79" t="s">
        <v>675</v>
      </c>
      <c r="I179" s="79" t="s">
        <v>607</v>
      </c>
      <c r="J179" s="79">
        <v>0</v>
      </c>
      <c r="K179" s="79" t="s">
        <v>579</v>
      </c>
      <c r="L179"/>
      <c r="M179"/>
      <c r="N179"/>
      <c r="O179"/>
      <c r="P179"/>
      <c r="Q179"/>
      <c r="R179"/>
      <c r="S179"/>
    </row>
    <row r="180" spans="1:19">
      <c r="A180" s="79" t="s">
        <v>682</v>
      </c>
      <c r="B180" s="79" t="s">
        <v>681</v>
      </c>
      <c r="C180" s="79">
        <v>6.54</v>
      </c>
      <c r="D180" s="79">
        <v>6.54</v>
      </c>
      <c r="E180" s="79">
        <v>3.18</v>
      </c>
      <c r="F180" s="79">
        <v>0.501</v>
      </c>
      <c r="G180" s="79">
        <v>0.622</v>
      </c>
      <c r="H180" s="79" t="s">
        <v>675</v>
      </c>
      <c r="I180" s="79" t="s">
        <v>608</v>
      </c>
      <c r="J180" s="79">
        <v>0</v>
      </c>
      <c r="K180" s="79" t="s">
        <v>579</v>
      </c>
      <c r="L180"/>
      <c r="M180"/>
      <c r="N180"/>
      <c r="O180"/>
      <c r="P180"/>
      <c r="Q180"/>
      <c r="R180"/>
      <c r="S180"/>
    </row>
    <row r="181" spans="1:19">
      <c r="A181" s="79" t="s">
        <v>683</v>
      </c>
      <c r="B181" s="79" t="s">
        <v>677</v>
      </c>
      <c r="C181" s="79">
        <v>4.91</v>
      </c>
      <c r="D181" s="79">
        <v>4.91</v>
      </c>
      <c r="E181" s="79">
        <v>3.18</v>
      </c>
      <c r="F181" s="79">
        <v>0.501</v>
      </c>
      <c r="G181" s="79">
        <v>0.622</v>
      </c>
      <c r="H181" s="79" t="s">
        <v>675</v>
      </c>
      <c r="I181" s="79" t="s">
        <v>609</v>
      </c>
      <c r="J181" s="79">
        <v>270</v>
      </c>
      <c r="K181" s="79" t="s">
        <v>585</v>
      </c>
      <c r="L181"/>
      <c r="M181"/>
      <c r="N181"/>
      <c r="O181"/>
      <c r="P181"/>
      <c r="Q181"/>
      <c r="R181"/>
      <c r="S181"/>
    </row>
    <row r="182" spans="1:19">
      <c r="A182" s="79" t="s">
        <v>684</v>
      </c>
      <c r="B182" s="79" t="s">
        <v>677</v>
      </c>
      <c r="C182" s="79">
        <v>4.91</v>
      </c>
      <c r="D182" s="79">
        <v>29.43</v>
      </c>
      <c r="E182" s="79">
        <v>3.18</v>
      </c>
      <c r="F182" s="79">
        <v>0.501</v>
      </c>
      <c r="G182" s="79">
        <v>0.622</v>
      </c>
      <c r="H182" s="79" t="s">
        <v>675</v>
      </c>
      <c r="I182" s="79" t="s">
        <v>610</v>
      </c>
      <c r="J182" s="79">
        <v>270</v>
      </c>
      <c r="K182" s="79" t="s">
        <v>585</v>
      </c>
      <c r="L182"/>
      <c r="M182"/>
      <c r="N182"/>
      <c r="O182"/>
      <c r="P182"/>
      <c r="Q182"/>
      <c r="R182"/>
      <c r="S182"/>
    </row>
    <row r="183" spans="1:19">
      <c r="A183" s="79" t="s">
        <v>685</v>
      </c>
      <c r="B183" s="79" t="s">
        <v>677</v>
      </c>
      <c r="C183" s="79">
        <v>25.03</v>
      </c>
      <c r="D183" s="79">
        <v>25.03</v>
      </c>
      <c r="E183" s="79">
        <v>3.18</v>
      </c>
      <c r="F183" s="79">
        <v>0.501</v>
      </c>
      <c r="G183" s="79">
        <v>0.622</v>
      </c>
      <c r="H183" s="79" t="s">
        <v>675</v>
      </c>
      <c r="I183" s="79" t="s">
        <v>612</v>
      </c>
      <c r="J183" s="79">
        <v>270</v>
      </c>
      <c r="K183" s="79" t="s">
        <v>585</v>
      </c>
      <c r="L183"/>
      <c r="M183"/>
      <c r="N183"/>
      <c r="O183"/>
      <c r="P183"/>
      <c r="Q183"/>
      <c r="R183"/>
      <c r="S183"/>
    </row>
    <row r="184" spans="1:19">
      <c r="A184" s="79" t="s">
        <v>686</v>
      </c>
      <c r="B184" s="79" t="s">
        <v>674</v>
      </c>
      <c r="C184" s="79">
        <v>35.76</v>
      </c>
      <c r="D184" s="79">
        <v>35.76</v>
      </c>
      <c r="E184" s="79">
        <v>3.18</v>
      </c>
      <c r="F184" s="79">
        <v>0.501</v>
      </c>
      <c r="G184" s="79">
        <v>0.622</v>
      </c>
      <c r="H184" s="79" t="s">
        <v>675</v>
      </c>
      <c r="I184" s="79" t="s">
        <v>616</v>
      </c>
      <c r="J184" s="79">
        <v>180</v>
      </c>
      <c r="K184" s="79" t="s">
        <v>583</v>
      </c>
      <c r="L184"/>
      <c r="M184"/>
      <c r="N184"/>
      <c r="O184"/>
      <c r="P184"/>
      <c r="Q184"/>
      <c r="R184"/>
      <c r="S184"/>
    </row>
    <row r="185" spans="1:19">
      <c r="A185" s="79" t="s">
        <v>687</v>
      </c>
      <c r="B185" s="79" t="s">
        <v>674</v>
      </c>
      <c r="C185" s="79">
        <v>4.91</v>
      </c>
      <c r="D185" s="79">
        <v>49.05</v>
      </c>
      <c r="E185" s="79">
        <v>3.18</v>
      </c>
      <c r="F185" s="79">
        <v>0.501</v>
      </c>
      <c r="G185" s="79">
        <v>0.622</v>
      </c>
      <c r="H185" s="79" t="s">
        <v>675</v>
      </c>
      <c r="I185" s="79" t="s">
        <v>617</v>
      </c>
      <c r="J185" s="79">
        <v>180</v>
      </c>
      <c r="K185" s="79" t="s">
        <v>583</v>
      </c>
      <c r="L185"/>
      <c r="M185"/>
      <c r="N185"/>
      <c r="O185"/>
      <c r="P185"/>
      <c r="Q185"/>
      <c r="R185"/>
      <c r="S185"/>
    </row>
    <row r="186" spans="1:19">
      <c r="A186" s="79" t="s">
        <v>688</v>
      </c>
      <c r="B186" s="79" t="s">
        <v>679</v>
      </c>
      <c r="C186" s="79">
        <v>4.91</v>
      </c>
      <c r="D186" s="79">
        <v>4.91</v>
      </c>
      <c r="E186" s="79">
        <v>3.18</v>
      </c>
      <c r="F186" s="79">
        <v>0.501</v>
      </c>
      <c r="G186" s="79">
        <v>0.622</v>
      </c>
      <c r="H186" s="79" t="s">
        <v>675</v>
      </c>
      <c r="I186" s="79" t="s">
        <v>618</v>
      </c>
      <c r="J186" s="79">
        <v>90</v>
      </c>
      <c r="K186" s="79" t="s">
        <v>581</v>
      </c>
      <c r="L186"/>
      <c r="M186"/>
      <c r="N186"/>
      <c r="O186"/>
      <c r="P186"/>
      <c r="Q186"/>
      <c r="R186"/>
      <c r="S186"/>
    </row>
    <row r="187" spans="1:19">
      <c r="A187" s="79" t="s">
        <v>689</v>
      </c>
      <c r="B187" s="79" t="s">
        <v>674</v>
      </c>
      <c r="C187" s="79">
        <v>8.17</v>
      </c>
      <c r="D187" s="79">
        <v>8.17</v>
      </c>
      <c r="E187" s="79">
        <v>3.18</v>
      </c>
      <c r="F187" s="79">
        <v>0.501</v>
      </c>
      <c r="G187" s="79">
        <v>0.622</v>
      </c>
      <c r="H187" s="79" t="s">
        <v>675</v>
      </c>
      <c r="I187" s="79" t="s">
        <v>619</v>
      </c>
      <c r="J187" s="79">
        <v>180</v>
      </c>
      <c r="K187" s="79" t="s">
        <v>583</v>
      </c>
      <c r="L187"/>
      <c r="M187"/>
      <c r="N187"/>
      <c r="O187"/>
      <c r="P187"/>
      <c r="Q187"/>
      <c r="R187"/>
      <c r="S187"/>
    </row>
    <row r="188" spans="1:19">
      <c r="A188" s="79" t="s">
        <v>690</v>
      </c>
      <c r="B188" s="79" t="s">
        <v>679</v>
      </c>
      <c r="C188" s="79">
        <v>4.74</v>
      </c>
      <c r="D188" s="79">
        <v>47.41</v>
      </c>
      <c r="E188" s="79">
        <v>3.18</v>
      </c>
      <c r="F188" s="79">
        <v>0.501</v>
      </c>
      <c r="G188" s="79">
        <v>0.622</v>
      </c>
      <c r="H188" s="79" t="s">
        <v>675</v>
      </c>
      <c r="I188" s="79" t="s">
        <v>620</v>
      </c>
      <c r="J188" s="79">
        <v>90</v>
      </c>
      <c r="K188" s="79" t="s">
        <v>581</v>
      </c>
      <c r="L188"/>
      <c r="M188"/>
      <c r="N188"/>
      <c r="O188"/>
      <c r="P188"/>
      <c r="Q188"/>
      <c r="R188"/>
      <c r="S188"/>
    </row>
    <row r="189" spans="1:19">
      <c r="A189" s="79" t="s">
        <v>691</v>
      </c>
      <c r="B189" s="79" t="s">
        <v>681</v>
      </c>
      <c r="C189" s="79">
        <v>8.17</v>
      </c>
      <c r="D189" s="79">
        <v>8.17</v>
      </c>
      <c r="E189" s="79">
        <v>3.18</v>
      </c>
      <c r="F189" s="79">
        <v>0.501</v>
      </c>
      <c r="G189" s="79">
        <v>0.622</v>
      </c>
      <c r="H189" s="79" t="s">
        <v>675</v>
      </c>
      <c r="I189" s="79" t="s">
        <v>621</v>
      </c>
      <c r="J189" s="79">
        <v>0</v>
      </c>
      <c r="K189" s="79" t="s">
        <v>579</v>
      </c>
      <c r="L189"/>
      <c r="M189"/>
      <c r="N189"/>
      <c r="O189"/>
      <c r="P189"/>
      <c r="Q189"/>
      <c r="R189"/>
      <c r="S189"/>
    </row>
    <row r="190" spans="1:19">
      <c r="A190" s="79" t="s">
        <v>692</v>
      </c>
      <c r="B190" s="79" t="s">
        <v>679</v>
      </c>
      <c r="C190" s="79">
        <v>4.91</v>
      </c>
      <c r="D190" s="79">
        <v>4.91</v>
      </c>
      <c r="E190" s="79">
        <v>3.18</v>
      </c>
      <c r="F190" s="79">
        <v>0.501</v>
      </c>
      <c r="G190" s="79">
        <v>0.622</v>
      </c>
      <c r="H190" s="79" t="s">
        <v>675</v>
      </c>
      <c r="I190" s="79" t="s">
        <v>622</v>
      </c>
      <c r="J190" s="79">
        <v>90</v>
      </c>
      <c r="K190" s="79" t="s">
        <v>581</v>
      </c>
      <c r="L190"/>
      <c r="M190"/>
      <c r="N190"/>
      <c r="O190"/>
      <c r="P190"/>
      <c r="Q190"/>
      <c r="R190"/>
      <c r="S190"/>
    </row>
    <row r="191" spans="1:19">
      <c r="A191" s="79" t="s">
        <v>693</v>
      </c>
      <c r="B191" s="79" t="s">
        <v>681</v>
      </c>
      <c r="C191" s="79">
        <v>4.91</v>
      </c>
      <c r="D191" s="79">
        <v>49.05</v>
      </c>
      <c r="E191" s="79">
        <v>3.18</v>
      </c>
      <c r="F191" s="79">
        <v>0.501</v>
      </c>
      <c r="G191" s="79">
        <v>0.622</v>
      </c>
      <c r="H191" s="79" t="s">
        <v>675</v>
      </c>
      <c r="I191" s="79" t="s">
        <v>623</v>
      </c>
      <c r="J191" s="79">
        <v>0</v>
      </c>
      <c r="K191" s="79" t="s">
        <v>579</v>
      </c>
      <c r="L191"/>
      <c r="M191"/>
      <c r="N191"/>
      <c r="O191"/>
      <c r="P191"/>
      <c r="Q191"/>
      <c r="R191"/>
      <c r="S191"/>
    </row>
    <row r="192" spans="1:19">
      <c r="A192" s="79" t="s">
        <v>694</v>
      </c>
      <c r="B192" s="79" t="s">
        <v>674</v>
      </c>
      <c r="C192" s="79">
        <v>6.54</v>
      </c>
      <c r="D192" s="79">
        <v>6.54</v>
      </c>
      <c r="E192" s="79">
        <v>3.18</v>
      </c>
      <c r="F192" s="79">
        <v>0.501</v>
      </c>
      <c r="G192" s="79">
        <v>0.622</v>
      </c>
      <c r="H192" s="79" t="s">
        <v>675</v>
      </c>
      <c r="I192" s="79" t="s">
        <v>624</v>
      </c>
      <c r="J192" s="79">
        <v>180</v>
      </c>
      <c r="K192" s="79" t="s">
        <v>583</v>
      </c>
      <c r="L192"/>
      <c r="M192"/>
      <c r="N192"/>
      <c r="O192"/>
      <c r="P192"/>
      <c r="Q192"/>
      <c r="R192"/>
      <c r="S192"/>
    </row>
    <row r="193" spans="1:19">
      <c r="A193" s="79" t="s">
        <v>695</v>
      </c>
      <c r="B193" s="79" t="s">
        <v>677</v>
      </c>
      <c r="C193" s="79">
        <v>4.91</v>
      </c>
      <c r="D193" s="79">
        <v>4.91</v>
      </c>
      <c r="E193" s="79">
        <v>3.18</v>
      </c>
      <c r="F193" s="79">
        <v>0.501</v>
      </c>
      <c r="G193" s="79">
        <v>0.622</v>
      </c>
      <c r="H193" s="79" t="s">
        <v>675</v>
      </c>
      <c r="I193" s="79" t="s">
        <v>625</v>
      </c>
      <c r="J193" s="79">
        <v>270</v>
      </c>
      <c r="K193" s="79" t="s">
        <v>585</v>
      </c>
      <c r="L193"/>
      <c r="M193"/>
      <c r="N193"/>
      <c r="O193"/>
      <c r="P193"/>
      <c r="Q193"/>
      <c r="R193"/>
      <c r="S193"/>
    </row>
    <row r="194" spans="1:19">
      <c r="A194" s="79" t="s">
        <v>696</v>
      </c>
      <c r="B194" s="79" t="s">
        <v>679</v>
      </c>
      <c r="C194" s="79">
        <v>4.74</v>
      </c>
      <c r="D194" s="79">
        <v>47.41</v>
      </c>
      <c r="E194" s="79">
        <v>3.18</v>
      </c>
      <c r="F194" s="79">
        <v>0.501</v>
      </c>
      <c r="G194" s="79">
        <v>0.622</v>
      </c>
      <c r="H194" s="79" t="s">
        <v>675</v>
      </c>
      <c r="I194" s="79" t="s">
        <v>626</v>
      </c>
      <c r="J194" s="79">
        <v>270</v>
      </c>
      <c r="K194" s="79" t="s">
        <v>585</v>
      </c>
      <c r="L194"/>
      <c r="M194"/>
      <c r="N194"/>
      <c r="O194"/>
      <c r="P194"/>
      <c r="Q194"/>
      <c r="R194"/>
      <c r="S194"/>
    </row>
    <row r="195" spans="1:19">
      <c r="A195" s="79" t="s">
        <v>697</v>
      </c>
      <c r="B195" s="79" t="s">
        <v>681</v>
      </c>
      <c r="C195" s="79">
        <v>6.54</v>
      </c>
      <c r="D195" s="79">
        <v>6.54</v>
      </c>
      <c r="E195" s="79">
        <v>3.18</v>
      </c>
      <c r="F195" s="79">
        <v>0.501</v>
      </c>
      <c r="G195" s="79">
        <v>0.622</v>
      </c>
      <c r="H195" s="79" t="s">
        <v>675</v>
      </c>
      <c r="I195" s="79" t="s">
        <v>627</v>
      </c>
      <c r="J195" s="79">
        <v>0</v>
      </c>
      <c r="K195" s="79" t="s">
        <v>579</v>
      </c>
      <c r="L195"/>
      <c r="M195"/>
      <c r="N195"/>
      <c r="O195"/>
      <c r="P195"/>
      <c r="Q195"/>
      <c r="R195"/>
      <c r="S195"/>
    </row>
    <row r="196" spans="1:19">
      <c r="A196" s="79" t="s">
        <v>698</v>
      </c>
      <c r="B196" s="79" t="s">
        <v>677</v>
      </c>
      <c r="C196" s="79">
        <v>4.91</v>
      </c>
      <c r="D196" s="79">
        <v>4.91</v>
      </c>
      <c r="E196" s="79">
        <v>3.18</v>
      </c>
      <c r="F196" s="79">
        <v>0.501</v>
      </c>
      <c r="G196" s="79">
        <v>0.622</v>
      </c>
      <c r="H196" s="79" t="s">
        <v>675</v>
      </c>
      <c r="I196" s="79" t="s">
        <v>628</v>
      </c>
      <c r="J196" s="79">
        <v>270</v>
      </c>
      <c r="K196" s="79" t="s">
        <v>585</v>
      </c>
      <c r="L196"/>
      <c r="M196"/>
      <c r="N196"/>
      <c r="O196"/>
      <c r="P196"/>
      <c r="Q196"/>
      <c r="R196"/>
      <c r="S196"/>
    </row>
    <row r="197" spans="1:19">
      <c r="A197" s="79" t="s">
        <v>699</v>
      </c>
      <c r="B197" s="79" t="s">
        <v>674</v>
      </c>
      <c r="C197" s="79">
        <v>4.91</v>
      </c>
      <c r="D197" s="79">
        <v>49.05</v>
      </c>
      <c r="E197" s="79">
        <v>3.18</v>
      </c>
      <c r="F197" s="79">
        <v>0.501</v>
      </c>
      <c r="G197" s="79">
        <v>0.622</v>
      </c>
      <c r="H197" s="79" t="s">
        <v>675</v>
      </c>
      <c r="I197" s="79" t="s">
        <v>631</v>
      </c>
      <c r="J197" s="79">
        <v>180</v>
      </c>
      <c r="K197" s="79" t="s">
        <v>583</v>
      </c>
      <c r="L197"/>
      <c r="M197"/>
      <c r="N197"/>
      <c r="O197"/>
      <c r="P197"/>
      <c r="Q197"/>
      <c r="R197"/>
      <c r="S197"/>
    </row>
    <row r="198" spans="1:19">
      <c r="A198" s="79" t="s">
        <v>700</v>
      </c>
      <c r="B198" s="79" t="s">
        <v>679</v>
      </c>
      <c r="C198" s="79">
        <v>4.91</v>
      </c>
      <c r="D198" s="79">
        <v>4.91</v>
      </c>
      <c r="E198" s="79">
        <v>3.18</v>
      </c>
      <c r="F198" s="79">
        <v>0.501</v>
      </c>
      <c r="G198" s="79">
        <v>0.622</v>
      </c>
      <c r="H198" s="79" t="s">
        <v>675</v>
      </c>
      <c r="I198" s="79" t="s">
        <v>632</v>
      </c>
      <c r="J198" s="79">
        <v>90</v>
      </c>
      <c r="K198" s="79" t="s">
        <v>581</v>
      </c>
      <c r="L198"/>
      <c r="M198"/>
      <c r="N198"/>
      <c r="O198"/>
      <c r="P198"/>
      <c r="Q198"/>
      <c r="R198"/>
      <c r="S198"/>
    </row>
    <row r="199" spans="1:19">
      <c r="A199" s="79" t="s">
        <v>701</v>
      </c>
      <c r="B199" s="79" t="s">
        <v>674</v>
      </c>
      <c r="C199" s="79">
        <v>8.17</v>
      </c>
      <c r="D199" s="79">
        <v>8.17</v>
      </c>
      <c r="E199" s="79">
        <v>3.18</v>
      </c>
      <c r="F199" s="79">
        <v>0.501</v>
      </c>
      <c r="G199" s="79">
        <v>0.622</v>
      </c>
      <c r="H199" s="79" t="s">
        <v>675</v>
      </c>
      <c r="I199" s="79" t="s">
        <v>633</v>
      </c>
      <c r="J199" s="79">
        <v>180</v>
      </c>
      <c r="K199" s="79" t="s">
        <v>583</v>
      </c>
      <c r="L199"/>
      <c r="M199"/>
      <c r="N199"/>
      <c r="O199"/>
      <c r="P199"/>
      <c r="Q199"/>
      <c r="R199"/>
      <c r="S199"/>
    </row>
    <row r="200" spans="1:19">
      <c r="A200" s="79" t="s">
        <v>702</v>
      </c>
      <c r="B200" s="79" t="s">
        <v>679</v>
      </c>
      <c r="C200" s="79">
        <v>4.74</v>
      </c>
      <c r="D200" s="79">
        <v>47.41</v>
      </c>
      <c r="E200" s="79">
        <v>3.18</v>
      </c>
      <c r="F200" s="79">
        <v>0.501</v>
      </c>
      <c r="G200" s="79">
        <v>0.622</v>
      </c>
      <c r="H200" s="79" t="s">
        <v>675</v>
      </c>
      <c r="I200" s="79" t="s">
        <v>634</v>
      </c>
      <c r="J200" s="79">
        <v>90</v>
      </c>
      <c r="K200" s="79" t="s">
        <v>581</v>
      </c>
      <c r="L200"/>
      <c r="M200"/>
      <c r="N200"/>
      <c r="O200"/>
      <c r="P200"/>
      <c r="Q200"/>
      <c r="R200"/>
      <c r="S200"/>
    </row>
    <row r="201" spans="1:19">
      <c r="A201" s="79" t="s">
        <v>703</v>
      </c>
      <c r="B201" s="79" t="s">
        <v>681</v>
      </c>
      <c r="C201" s="79">
        <v>8.17</v>
      </c>
      <c r="D201" s="79">
        <v>8.17</v>
      </c>
      <c r="E201" s="79">
        <v>3.18</v>
      </c>
      <c r="F201" s="79">
        <v>0.501</v>
      </c>
      <c r="G201" s="79">
        <v>0.622</v>
      </c>
      <c r="H201" s="79" t="s">
        <v>675</v>
      </c>
      <c r="I201" s="79" t="s">
        <v>635</v>
      </c>
      <c r="J201" s="79">
        <v>0</v>
      </c>
      <c r="K201" s="79" t="s">
        <v>579</v>
      </c>
      <c r="L201"/>
      <c r="M201"/>
      <c r="N201"/>
      <c r="O201"/>
      <c r="P201"/>
      <c r="Q201"/>
      <c r="R201"/>
      <c r="S201"/>
    </row>
    <row r="202" spans="1:19">
      <c r="A202" s="79" t="s">
        <v>704</v>
      </c>
      <c r="B202" s="79" t="s">
        <v>679</v>
      </c>
      <c r="C202" s="79">
        <v>4.91</v>
      </c>
      <c r="D202" s="79">
        <v>4.91</v>
      </c>
      <c r="E202" s="79">
        <v>3.18</v>
      </c>
      <c r="F202" s="79">
        <v>0.501</v>
      </c>
      <c r="G202" s="79">
        <v>0.622</v>
      </c>
      <c r="H202" s="79" t="s">
        <v>675</v>
      </c>
      <c r="I202" s="79" t="s">
        <v>636</v>
      </c>
      <c r="J202" s="79">
        <v>90</v>
      </c>
      <c r="K202" s="79" t="s">
        <v>581</v>
      </c>
      <c r="L202"/>
      <c r="M202"/>
      <c r="N202"/>
      <c r="O202"/>
      <c r="P202"/>
      <c r="Q202"/>
      <c r="R202"/>
      <c r="S202"/>
    </row>
    <row r="203" spans="1:19">
      <c r="A203" s="79" t="s">
        <v>705</v>
      </c>
      <c r="B203" s="79" t="s">
        <v>681</v>
      </c>
      <c r="C203" s="79">
        <v>4.91</v>
      </c>
      <c r="D203" s="79">
        <v>49.05</v>
      </c>
      <c r="E203" s="79">
        <v>3.18</v>
      </c>
      <c r="F203" s="79">
        <v>0.501</v>
      </c>
      <c r="G203" s="79">
        <v>0.622</v>
      </c>
      <c r="H203" s="79" t="s">
        <v>675</v>
      </c>
      <c r="I203" s="79" t="s">
        <v>637</v>
      </c>
      <c r="J203" s="79">
        <v>0</v>
      </c>
      <c r="K203" s="79" t="s">
        <v>579</v>
      </c>
      <c r="L203"/>
      <c r="M203"/>
      <c r="N203"/>
      <c r="O203"/>
      <c r="P203"/>
      <c r="Q203"/>
      <c r="R203"/>
      <c r="S203"/>
    </row>
    <row r="204" spans="1:19">
      <c r="A204" s="79" t="s">
        <v>706</v>
      </c>
      <c r="B204" s="79" t="s">
        <v>674</v>
      </c>
      <c r="C204" s="79">
        <v>6.54</v>
      </c>
      <c r="D204" s="79">
        <v>6.54</v>
      </c>
      <c r="E204" s="79">
        <v>3.18</v>
      </c>
      <c r="F204" s="79">
        <v>0.501</v>
      </c>
      <c r="G204" s="79">
        <v>0.622</v>
      </c>
      <c r="H204" s="79" t="s">
        <v>675</v>
      </c>
      <c r="I204" s="79" t="s">
        <v>638</v>
      </c>
      <c r="J204" s="79">
        <v>180</v>
      </c>
      <c r="K204" s="79" t="s">
        <v>583</v>
      </c>
      <c r="L204"/>
      <c r="M204"/>
      <c r="N204"/>
      <c r="O204"/>
      <c r="P204"/>
      <c r="Q204"/>
      <c r="R204"/>
      <c r="S204"/>
    </row>
    <row r="205" spans="1:19">
      <c r="A205" s="79" t="s">
        <v>707</v>
      </c>
      <c r="B205" s="79" t="s">
        <v>677</v>
      </c>
      <c r="C205" s="79">
        <v>4.91</v>
      </c>
      <c r="D205" s="79">
        <v>4.91</v>
      </c>
      <c r="E205" s="79">
        <v>3.18</v>
      </c>
      <c r="F205" s="79">
        <v>0.501</v>
      </c>
      <c r="G205" s="79">
        <v>0.622</v>
      </c>
      <c r="H205" s="79" t="s">
        <v>675</v>
      </c>
      <c r="I205" s="79" t="s">
        <v>639</v>
      </c>
      <c r="J205" s="79">
        <v>270</v>
      </c>
      <c r="K205" s="79" t="s">
        <v>585</v>
      </c>
      <c r="L205"/>
      <c r="M205"/>
      <c r="N205"/>
      <c r="O205"/>
      <c r="P205"/>
      <c r="Q205"/>
      <c r="R205"/>
      <c r="S205"/>
    </row>
    <row r="206" spans="1:19">
      <c r="A206" s="79" t="s">
        <v>708</v>
      </c>
      <c r="B206" s="79" t="s">
        <v>679</v>
      </c>
      <c r="C206" s="79">
        <v>4.74</v>
      </c>
      <c r="D206" s="79">
        <v>47.41</v>
      </c>
      <c r="E206" s="79">
        <v>3.18</v>
      </c>
      <c r="F206" s="79">
        <v>0.501</v>
      </c>
      <c r="G206" s="79">
        <v>0.622</v>
      </c>
      <c r="H206" s="79" t="s">
        <v>675</v>
      </c>
      <c r="I206" s="79" t="s">
        <v>640</v>
      </c>
      <c r="J206" s="79">
        <v>270</v>
      </c>
      <c r="K206" s="79" t="s">
        <v>585</v>
      </c>
      <c r="L206"/>
      <c r="M206"/>
      <c r="N206"/>
      <c r="O206"/>
      <c r="P206"/>
      <c r="Q206"/>
      <c r="R206"/>
      <c r="S206"/>
    </row>
    <row r="207" spans="1:19">
      <c r="A207" s="79" t="s">
        <v>709</v>
      </c>
      <c r="B207" s="79" t="s">
        <v>681</v>
      </c>
      <c r="C207" s="79">
        <v>6.54</v>
      </c>
      <c r="D207" s="79">
        <v>6.54</v>
      </c>
      <c r="E207" s="79">
        <v>3.18</v>
      </c>
      <c r="F207" s="79">
        <v>0.501</v>
      </c>
      <c r="G207" s="79">
        <v>0.622</v>
      </c>
      <c r="H207" s="79" t="s">
        <v>675</v>
      </c>
      <c r="I207" s="79" t="s">
        <v>641</v>
      </c>
      <c r="J207" s="79">
        <v>0</v>
      </c>
      <c r="K207" s="79" t="s">
        <v>579</v>
      </c>
      <c r="L207"/>
      <c r="M207"/>
      <c r="N207"/>
      <c r="O207"/>
      <c r="P207"/>
      <c r="Q207"/>
      <c r="R207"/>
      <c r="S207"/>
    </row>
    <row r="208" spans="1:19">
      <c r="A208" s="79" t="s">
        <v>710</v>
      </c>
      <c r="B208" s="79" t="s">
        <v>677</v>
      </c>
      <c r="C208" s="79">
        <v>4.91</v>
      </c>
      <c r="D208" s="79">
        <v>4.91</v>
      </c>
      <c r="E208" s="79">
        <v>3.18</v>
      </c>
      <c r="F208" s="79">
        <v>0.501</v>
      </c>
      <c r="G208" s="79">
        <v>0.622</v>
      </c>
      <c r="H208" s="79" t="s">
        <v>675</v>
      </c>
      <c r="I208" s="79" t="s">
        <v>642</v>
      </c>
      <c r="J208" s="79">
        <v>270</v>
      </c>
      <c r="K208" s="79" t="s">
        <v>585</v>
      </c>
      <c r="L208"/>
      <c r="M208"/>
      <c r="N208"/>
      <c r="O208"/>
      <c r="P208"/>
      <c r="Q208"/>
      <c r="R208"/>
      <c r="S208"/>
    </row>
    <row r="209" spans="1:19">
      <c r="A209" s="79" t="s">
        <v>711</v>
      </c>
      <c r="B209" s="79" t="s">
        <v>674</v>
      </c>
      <c r="C209" s="79">
        <v>35.76</v>
      </c>
      <c r="D209" s="79">
        <v>35.76</v>
      </c>
      <c r="E209" s="79">
        <v>3.18</v>
      </c>
      <c r="F209" s="79">
        <v>0.501</v>
      </c>
      <c r="G209" s="79">
        <v>0.622</v>
      </c>
      <c r="H209" s="79" t="s">
        <v>675</v>
      </c>
      <c r="I209" s="79" t="s">
        <v>646</v>
      </c>
      <c r="J209" s="79">
        <v>180</v>
      </c>
      <c r="K209" s="79" t="s">
        <v>583</v>
      </c>
      <c r="L209"/>
      <c r="M209"/>
      <c r="N209"/>
      <c r="O209"/>
      <c r="P209"/>
      <c r="Q209"/>
      <c r="R209"/>
      <c r="S209"/>
    </row>
    <row r="210" spans="1:19">
      <c r="A210" s="79" t="s">
        <v>712</v>
      </c>
      <c r="B210" s="79" t="s">
        <v>674</v>
      </c>
      <c r="C210" s="79">
        <v>9.81</v>
      </c>
      <c r="D210" s="79">
        <v>9.81</v>
      </c>
      <c r="E210" s="79">
        <v>3.18</v>
      </c>
      <c r="F210" s="79">
        <v>0.501</v>
      </c>
      <c r="G210" s="79">
        <v>0.622</v>
      </c>
      <c r="H210" s="79" t="s">
        <v>675</v>
      </c>
      <c r="I210" s="79" t="s">
        <v>654</v>
      </c>
      <c r="J210" s="79">
        <v>180</v>
      </c>
      <c r="K210" s="79" t="s">
        <v>583</v>
      </c>
      <c r="L210"/>
      <c r="M210"/>
      <c r="N210"/>
      <c r="O210"/>
      <c r="P210"/>
      <c r="Q210"/>
      <c r="R210"/>
      <c r="S210"/>
    </row>
    <row r="211" spans="1:19">
      <c r="A211" s="79" t="s">
        <v>713</v>
      </c>
      <c r="B211" s="79" t="s">
        <v>677</v>
      </c>
      <c r="C211" s="79">
        <v>8.17</v>
      </c>
      <c r="D211" s="79">
        <v>8.17</v>
      </c>
      <c r="E211" s="79">
        <v>3.18</v>
      </c>
      <c r="F211" s="79">
        <v>0.501</v>
      </c>
      <c r="G211" s="79">
        <v>0.622</v>
      </c>
      <c r="H211" s="79" t="s">
        <v>675</v>
      </c>
      <c r="I211" s="79" t="s">
        <v>655</v>
      </c>
      <c r="J211" s="79">
        <v>270</v>
      </c>
      <c r="K211" s="79" t="s">
        <v>585</v>
      </c>
      <c r="L211"/>
      <c r="M211"/>
      <c r="N211"/>
      <c r="O211"/>
      <c r="P211"/>
      <c r="Q211"/>
      <c r="R211"/>
      <c r="S211"/>
    </row>
    <row r="212" spans="1:19">
      <c r="A212" s="79" t="s">
        <v>714</v>
      </c>
      <c r="B212" s="79" t="s">
        <v>677</v>
      </c>
      <c r="C212" s="79">
        <v>8.17</v>
      </c>
      <c r="D212" s="79">
        <v>40.869999999999997</v>
      </c>
      <c r="E212" s="79">
        <v>3.18</v>
      </c>
      <c r="F212" s="79">
        <v>0.501</v>
      </c>
      <c r="G212" s="79">
        <v>0.622</v>
      </c>
      <c r="H212" s="79" t="s">
        <v>675</v>
      </c>
      <c r="I212" s="79" t="s">
        <v>657</v>
      </c>
      <c r="J212" s="79">
        <v>270</v>
      </c>
      <c r="K212" s="79" t="s">
        <v>585</v>
      </c>
      <c r="L212"/>
      <c r="M212"/>
      <c r="N212"/>
      <c r="O212"/>
      <c r="P212"/>
      <c r="Q212"/>
      <c r="R212"/>
      <c r="S212"/>
    </row>
    <row r="213" spans="1:19">
      <c r="A213" s="79" t="s">
        <v>715</v>
      </c>
      <c r="B213" s="79" t="s">
        <v>681</v>
      </c>
      <c r="C213" s="79">
        <v>9.81</v>
      </c>
      <c r="D213" s="79">
        <v>9.81</v>
      </c>
      <c r="E213" s="79">
        <v>3.18</v>
      </c>
      <c r="F213" s="79">
        <v>0.501</v>
      </c>
      <c r="G213" s="79">
        <v>0.622</v>
      </c>
      <c r="H213" s="79" t="s">
        <v>675</v>
      </c>
      <c r="I213" s="79" t="s">
        <v>659</v>
      </c>
      <c r="J213" s="79">
        <v>0</v>
      </c>
      <c r="K213" s="79" t="s">
        <v>579</v>
      </c>
      <c r="L213"/>
      <c r="M213"/>
      <c r="N213"/>
      <c r="O213"/>
      <c r="P213"/>
      <c r="Q213"/>
      <c r="R213"/>
      <c r="S213"/>
    </row>
    <row r="214" spans="1:19">
      <c r="A214" s="79" t="s">
        <v>716</v>
      </c>
      <c r="B214" s="79" t="s">
        <v>677</v>
      </c>
      <c r="C214" s="79">
        <v>8.17</v>
      </c>
      <c r="D214" s="79">
        <v>8.17</v>
      </c>
      <c r="E214" s="79">
        <v>3.18</v>
      </c>
      <c r="F214" s="79">
        <v>0.501</v>
      </c>
      <c r="G214" s="79">
        <v>0.622</v>
      </c>
      <c r="H214" s="79" t="s">
        <v>675</v>
      </c>
      <c r="I214" s="79" t="s">
        <v>660</v>
      </c>
      <c r="J214" s="79">
        <v>270</v>
      </c>
      <c r="K214" s="79" t="s">
        <v>585</v>
      </c>
      <c r="L214"/>
      <c r="M214"/>
      <c r="N214"/>
      <c r="O214"/>
      <c r="P214"/>
      <c r="Q214"/>
      <c r="R214"/>
      <c r="S214"/>
    </row>
    <row r="215" spans="1:19">
      <c r="A215" s="79" t="s">
        <v>717</v>
      </c>
      <c r="B215" s="79" t="s">
        <v>681</v>
      </c>
      <c r="C215" s="79">
        <v>2.96</v>
      </c>
      <c r="D215" s="79">
        <v>17.77</v>
      </c>
      <c r="E215" s="79">
        <v>3.18</v>
      </c>
      <c r="F215" s="79">
        <v>0.501</v>
      </c>
      <c r="G215" s="79">
        <v>0.622</v>
      </c>
      <c r="H215" s="79" t="s">
        <v>675</v>
      </c>
      <c r="I215" s="79" t="s">
        <v>662</v>
      </c>
      <c r="J215" s="79">
        <v>0</v>
      </c>
      <c r="K215" s="79" t="s">
        <v>579</v>
      </c>
      <c r="L215"/>
      <c r="M215"/>
      <c r="N215"/>
      <c r="O215"/>
      <c r="P215"/>
      <c r="Q215"/>
      <c r="R215"/>
      <c r="S215"/>
    </row>
    <row r="216" spans="1:19">
      <c r="A216" s="79" t="s">
        <v>718</v>
      </c>
      <c r="B216" s="79"/>
      <c r="C216" s="79"/>
      <c r="D216" s="79">
        <v>845.42</v>
      </c>
      <c r="E216" s="79">
        <v>3.18</v>
      </c>
      <c r="F216" s="79">
        <v>0.501</v>
      </c>
      <c r="G216" s="79">
        <v>0.622</v>
      </c>
      <c r="H216" s="79"/>
      <c r="I216" s="79"/>
      <c r="J216" s="79"/>
      <c r="K216" s="79"/>
      <c r="L216"/>
      <c r="M216"/>
      <c r="N216"/>
      <c r="O216"/>
      <c r="P216"/>
      <c r="Q216"/>
      <c r="R216"/>
      <c r="S216"/>
    </row>
    <row r="217" spans="1:19">
      <c r="A217" s="79" t="s">
        <v>719</v>
      </c>
      <c r="B217" s="79"/>
      <c r="C217" s="79"/>
      <c r="D217" s="79">
        <v>186.18</v>
      </c>
      <c r="E217" s="79">
        <v>3.18</v>
      </c>
      <c r="F217" s="79">
        <v>0.501</v>
      </c>
      <c r="G217" s="79">
        <v>0.622</v>
      </c>
      <c r="H217" s="79"/>
      <c r="I217" s="79"/>
      <c r="J217" s="79"/>
      <c r="K217" s="79"/>
      <c r="L217"/>
      <c r="M217"/>
      <c r="N217"/>
      <c r="O217"/>
      <c r="P217"/>
      <c r="Q217"/>
      <c r="R217"/>
      <c r="S217"/>
    </row>
    <row r="218" spans="1:19">
      <c r="A218" s="79" t="s">
        <v>720</v>
      </c>
      <c r="B218" s="79"/>
      <c r="C218" s="79"/>
      <c r="D218" s="79">
        <v>659.24</v>
      </c>
      <c r="E218" s="79">
        <v>3.18</v>
      </c>
      <c r="F218" s="79">
        <v>0.501</v>
      </c>
      <c r="G218" s="79">
        <v>0.622</v>
      </c>
      <c r="H218" s="79"/>
      <c r="I218" s="79"/>
      <c r="J218" s="79"/>
      <c r="K218" s="79"/>
      <c r="L218"/>
      <c r="M218"/>
      <c r="N218"/>
      <c r="O218"/>
      <c r="P218"/>
      <c r="Q218"/>
      <c r="R218"/>
      <c r="S218"/>
    </row>
    <row r="219" spans="1:19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</row>
    <row r="220" spans="1:19">
      <c r="A220" s="78"/>
      <c r="B220" s="79" t="s">
        <v>401</v>
      </c>
      <c r="C220" s="79" t="s">
        <v>721</v>
      </c>
      <c r="D220" s="79" t="s">
        <v>722</v>
      </c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</row>
    <row r="221" spans="1:19">
      <c r="A221" s="79" t="s">
        <v>723</v>
      </c>
      <c r="B221" s="79" t="s">
        <v>724</v>
      </c>
      <c r="C221" s="79">
        <v>1495669.88</v>
      </c>
      <c r="D221" s="79">
        <v>6.1</v>
      </c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</row>
    <row r="222" spans="1:19">
      <c r="A222" s="79" t="s">
        <v>725</v>
      </c>
      <c r="B222" s="79" t="s">
        <v>726</v>
      </c>
      <c r="C222" s="79">
        <v>4351623.21</v>
      </c>
      <c r="D222" s="79">
        <v>0.79</v>
      </c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</row>
    <row r="223" spans="1:19">
      <c r="A223" s="79" t="s">
        <v>727</v>
      </c>
      <c r="B223" s="79" t="s">
        <v>728</v>
      </c>
      <c r="C223" s="79">
        <v>1392689.33</v>
      </c>
      <c r="D223" s="79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</row>
    <row r="224" spans="1:19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</row>
    <row r="225" spans="1:19">
      <c r="A225" s="78"/>
      <c r="B225" s="79" t="s">
        <v>401</v>
      </c>
      <c r="C225" s="79" t="s">
        <v>729</v>
      </c>
      <c r="D225" s="79" t="s">
        <v>730</v>
      </c>
      <c r="E225" s="79" t="s">
        <v>731</v>
      </c>
      <c r="F225" s="79" t="s">
        <v>732</v>
      </c>
      <c r="G225" s="79" t="s">
        <v>722</v>
      </c>
      <c r="H225"/>
      <c r="I225"/>
      <c r="J225"/>
      <c r="K225"/>
      <c r="L225"/>
      <c r="M225"/>
      <c r="N225"/>
      <c r="O225"/>
      <c r="P225"/>
      <c r="Q225"/>
      <c r="R225"/>
      <c r="S225"/>
    </row>
    <row r="226" spans="1:19">
      <c r="A226" s="79" t="s">
        <v>733</v>
      </c>
      <c r="B226" s="79" t="s">
        <v>734</v>
      </c>
      <c r="C226" s="79" t="s">
        <v>735</v>
      </c>
      <c r="D226" s="79" t="s">
        <v>735</v>
      </c>
      <c r="E226" s="79" t="s">
        <v>735</v>
      </c>
      <c r="F226" s="79" t="s">
        <v>735</v>
      </c>
      <c r="G226" s="79" t="s">
        <v>735</v>
      </c>
      <c r="H226"/>
      <c r="I226"/>
      <c r="J226"/>
      <c r="K226"/>
      <c r="L226"/>
      <c r="M226"/>
      <c r="N226"/>
      <c r="O226"/>
      <c r="P226"/>
      <c r="Q226"/>
      <c r="R226"/>
      <c r="S226"/>
    </row>
    <row r="227" spans="1:19">
      <c r="A227" s="79" t="s">
        <v>736</v>
      </c>
      <c r="B227" s="79" t="s">
        <v>734</v>
      </c>
      <c r="C227" s="79" t="s">
        <v>735</v>
      </c>
      <c r="D227" s="79" t="s">
        <v>735</v>
      </c>
      <c r="E227" s="79" t="s">
        <v>735</v>
      </c>
      <c r="F227" s="79" t="s">
        <v>735</v>
      </c>
      <c r="G227" s="79" t="s">
        <v>735</v>
      </c>
      <c r="H227"/>
      <c r="I227"/>
      <c r="J227"/>
      <c r="K227"/>
      <c r="L227"/>
      <c r="M227"/>
      <c r="N227"/>
      <c r="O227"/>
      <c r="P227"/>
      <c r="Q227"/>
      <c r="R227"/>
      <c r="S227"/>
    </row>
    <row r="228" spans="1:19">
      <c r="A228" s="79" t="s">
        <v>737</v>
      </c>
      <c r="B228" s="79" t="s">
        <v>734</v>
      </c>
      <c r="C228" s="79" t="s">
        <v>735</v>
      </c>
      <c r="D228" s="79" t="s">
        <v>735</v>
      </c>
      <c r="E228" s="79" t="s">
        <v>735</v>
      </c>
      <c r="F228" s="79" t="s">
        <v>735</v>
      </c>
      <c r="G228" s="79" t="s">
        <v>735</v>
      </c>
      <c r="H228"/>
      <c r="I228"/>
      <c r="J228"/>
      <c r="K228"/>
      <c r="L228"/>
      <c r="M228"/>
      <c r="N228"/>
      <c r="O228"/>
      <c r="P228"/>
      <c r="Q228"/>
      <c r="R228"/>
      <c r="S228"/>
    </row>
    <row r="229" spans="1:19">
      <c r="A229" s="79" t="s">
        <v>738</v>
      </c>
      <c r="B229" s="79" t="s">
        <v>734</v>
      </c>
      <c r="C229" s="79" t="s">
        <v>735</v>
      </c>
      <c r="D229" s="79" t="s">
        <v>735</v>
      </c>
      <c r="E229" s="79" t="s">
        <v>735</v>
      </c>
      <c r="F229" s="79" t="s">
        <v>735</v>
      </c>
      <c r="G229" s="79" t="s">
        <v>735</v>
      </c>
      <c r="H229"/>
      <c r="I229"/>
      <c r="J229"/>
      <c r="K229"/>
      <c r="L229"/>
      <c r="M229"/>
      <c r="N229"/>
      <c r="O229"/>
      <c r="P229"/>
      <c r="Q229"/>
      <c r="R229"/>
      <c r="S229"/>
    </row>
    <row r="230" spans="1:19">
      <c r="A230" s="79" t="s">
        <v>739</v>
      </c>
      <c r="B230" s="79" t="s">
        <v>734</v>
      </c>
      <c r="C230" s="79" t="s">
        <v>735</v>
      </c>
      <c r="D230" s="79" t="s">
        <v>735</v>
      </c>
      <c r="E230" s="79" t="s">
        <v>735</v>
      </c>
      <c r="F230" s="79" t="s">
        <v>735</v>
      </c>
      <c r="G230" s="79" t="s">
        <v>735</v>
      </c>
      <c r="H230"/>
      <c r="I230"/>
      <c r="J230"/>
      <c r="K230"/>
      <c r="L230"/>
      <c r="M230"/>
      <c r="N230"/>
      <c r="O230"/>
      <c r="P230"/>
      <c r="Q230"/>
      <c r="R230"/>
      <c r="S230"/>
    </row>
    <row r="231" spans="1:19">
      <c r="A231" s="79" t="s">
        <v>740</v>
      </c>
      <c r="B231" s="79" t="s">
        <v>734</v>
      </c>
      <c r="C231" s="79" t="s">
        <v>735</v>
      </c>
      <c r="D231" s="79" t="s">
        <v>735</v>
      </c>
      <c r="E231" s="79" t="s">
        <v>735</v>
      </c>
      <c r="F231" s="79" t="s">
        <v>735</v>
      </c>
      <c r="G231" s="79" t="s">
        <v>735</v>
      </c>
      <c r="H231"/>
      <c r="I231"/>
      <c r="J231"/>
      <c r="K231"/>
      <c r="L231"/>
      <c r="M231"/>
      <c r="N231"/>
      <c r="O231"/>
      <c r="P231"/>
      <c r="Q231"/>
      <c r="R231"/>
      <c r="S231"/>
    </row>
    <row r="232" spans="1:19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</row>
    <row r="233" spans="1:19">
      <c r="A233" s="78"/>
      <c r="B233" s="79" t="s">
        <v>401</v>
      </c>
      <c r="C233" s="79" t="s">
        <v>729</v>
      </c>
      <c r="D233" s="79" t="s">
        <v>722</v>
      </c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</row>
    <row r="234" spans="1:19">
      <c r="A234" s="79" t="s">
        <v>741</v>
      </c>
      <c r="B234" s="79" t="s">
        <v>742</v>
      </c>
      <c r="C234" s="79">
        <v>-99999</v>
      </c>
      <c r="D234" s="79" t="s">
        <v>735</v>
      </c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</row>
    <row r="235" spans="1:19">
      <c r="A235" s="79" t="s">
        <v>743</v>
      </c>
      <c r="B235" s="79" t="s">
        <v>742</v>
      </c>
      <c r="C235" s="79">
        <v>-99999</v>
      </c>
      <c r="D235" s="79" t="s">
        <v>735</v>
      </c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</row>
    <row r="236" spans="1:19">
      <c r="A236" s="79" t="s">
        <v>744</v>
      </c>
      <c r="B236" s="79" t="s">
        <v>742</v>
      </c>
      <c r="C236" s="79">
        <v>-99999</v>
      </c>
      <c r="D236" s="79" t="s">
        <v>735</v>
      </c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</row>
    <row r="237" spans="1:19">
      <c r="A237" s="79" t="s">
        <v>745</v>
      </c>
      <c r="B237" s="79" t="s">
        <v>742</v>
      </c>
      <c r="C237" s="79">
        <v>-99999</v>
      </c>
      <c r="D237" s="79" t="s">
        <v>735</v>
      </c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</row>
    <row r="238" spans="1:19">
      <c r="A238" s="79" t="s">
        <v>746</v>
      </c>
      <c r="B238" s="79" t="s">
        <v>742</v>
      </c>
      <c r="C238" s="79">
        <v>-99999</v>
      </c>
      <c r="D238" s="79" t="s">
        <v>735</v>
      </c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</row>
    <row r="239" spans="1:19">
      <c r="A239" s="79" t="s">
        <v>747</v>
      </c>
      <c r="B239" s="79" t="s">
        <v>742</v>
      </c>
      <c r="C239" s="79">
        <v>-99999</v>
      </c>
      <c r="D239" s="79" t="s">
        <v>735</v>
      </c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</row>
    <row r="240" spans="1:19">
      <c r="A240" s="79" t="s">
        <v>748</v>
      </c>
      <c r="B240" s="79" t="s">
        <v>742</v>
      </c>
      <c r="C240" s="79">
        <v>-99999</v>
      </c>
      <c r="D240" s="79" t="s">
        <v>735</v>
      </c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</row>
    <row r="241" spans="1:19">
      <c r="A241" s="79" t="s">
        <v>749</v>
      </c>
      <c r="B241" s="79" t="s">
        <v>742</v>
      </c>
      <c r="C241" s="79">
        <v>-99999</v>
      </c>
      <c r="D241" s="79" t="s">
        <v>735</v>
      </c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</row>
    <row r="242" spans="1:19">
      <c r="A242" s="79" t="s">
        <v>750</v>
      </c>
      <c r="B242" s="79" t="s">
        <v>742</v>
      </c>
      <c r="C242" s="79">
        <v>-99999</v>
      </c>
      <c r="D242" s="79" t="s">
        <v>735</v>
      </c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</row>
    <row r="243" spans="1:19">
      <c r="A243" s="79" t="s">
        <v>751</v>
      </c>
      <c r="B243" s="79" t="s">
        <v>742</v>
      </c>
      <c r="C243" s="79">
        <v>-99999</v>
      </c>
      <c r="D243" s="79" t="s">
        <v>735</v>
      </c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</row>
    <row r="244" spans="1:19">
      <c r="A244" s="79" t="s">
        <v>752</v>
      </c>
      <c r="B244" s="79" t="s">
        <v>742</v>
      </c>
      <c r="C244" s="79">
        <v>-99999</v>
      </c>
      <c r="D244" s="79" t="s">
        <v>735</v>
      </c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</row>
    <row r="245" spans="1:19">
      <c r="A245" s="79" t="s">
        <v>753</v>
      </c>
      <c r="B245" s="79" t="s">
        <v>742</v>
      </c>
      <c r="C245" s="79">
        <v>-99999</v>
      </c>
      <c r="D245" s="79" t="s">
        <v>735</v>
      </c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</row>
    <row r="246" spans="1:19">
      <c r="A246" s="79" t="s">
        <v>754</v>
      </c>
      <c r="B246" s="79" t="s">
        <v>742</v>
      </c>
      <c r="C246" s="79">
        <v>-99999</v>
      </c>
      <c r="D246" s="79" t="s">
        <v>735</v>
      </c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</row>
    <row r="247" spans="1:19">
      <c r="A247" s="79" t="s">
        <v>755</v>
      </c>
      <c r="B247" s="79" t="s">
        <v>742</v>
      </c>
      <c r="C247" s="79">
        <v>-99999</v>
      </c>
      <c r="D247" s="79" t="s">
        <v>735</v>
      </c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</row>
    <row r="248" spans="1:19">
      <c r="A248" s="79" t="s">
        <v>756</v>
      </c>
      <c r="B248" s="79" t="s">
        <v>742</v>
      </c>
      <c r="C248" s="79">
        <v>-99999</v>
      </c>
      <c r="D248" s="79" t="s">
        <v>735</v>
      </c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</row>
    <row r="249" spans="1:19">
      <c r="A249" s="79" t="s">
        <v>757</v>
      </c>
      <c r="B249" s="79" t="s">
        <v>742</v>
      </c>
      <c r="C249" s="79">
        <v>-99999</v>
      </c>
      <c r="D249" s="79" t="s">
        <v>735</v>
      </c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</row>
    <row r="250" spans="1:19">
      <c r="A250" s="79" t="s">
        <v>758</v>
      </c>
      <c r="B250" s="79" t="s">
        <v>742</v>
      </c>
      <c r="C250" s="79">
        <v>-99999</v>
      </c>
      <c r="D250" s="79" t="s">
        <v>735</v>
      </c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</row>
    <row r="251" spans="1:19">
      <c r="A251" s="79" t="s">
        <v>759</v>
      </c>
      <c r="B251" s="79" t="s">
        <v>742</v>
      </c>
      <c r="C251" s="79">
        <v>-99999</v>
      </c>
      <c r="D251" s="79" t="s">
        <v>735</v>
      </c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</row>
    <row r="252" spans="1:19">
      <c r="A252" s="79" t="s">
        <v>760</v>
      </c>
      <c r="B252" s="79" t="s">
        <v>742</v>
      </c>
      <c r="C252" s="79">
        <v>-99999</v>
      </c>
      <c r="D252" s="79" t="s">
        <v>735</v>
      </c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</row>
    <row r="253" spans="1:19">
      <c r="A253" s="79" t="s">
        <v>761</v>
      </c>
      <c r="B253" s="79" t="s">
        <v>742</v>
      </c>
      <c r="C253" s="79">
        <v>-99999</v>
      </c>
      <c r="D253" s="79" t="s">
        <v>735</v>
      </c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</row>
    <row r="254" spans="1:19">
      <c r="A254" s="79" t="s">
        <v>762</v>
      </c>
      <c r="B254" s="79" t="s">
        <v>742</v>
      </c>
      <c r="C254" s="79">
        <v>-99999</v>
      </c>
      <c r="D254" s="79" t="s">
        <v>735</v>
      </c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</row>
    <row r="255" spans="1:19">
      <c r="A255" s="79" t="s">
        <v>763</v>
      </c>
      <c r="B255" s="79" t="s">
        <v>742</v>
      </c>
      <c r="C255" s="79">
        <v>-99999</v>
      </c>
      <c r="D255" s="79" t="s">
        <v>735</v>
      </c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</row>
    <row r="256" spans="1:19">
      <c r="A256" s="79" t="s">
        <v>764</v>
      </c>
      <c r="B256" s="79" t="s">
        <v>742</v>
      </c>
      <c r="C256" s="79">
        <v>-99999</v>
      </c>
      <c r="D256" s="79" t="s">
        <v>735</v>
      </c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</row>
    <row r="257" spans="1:19">
      <c r="A257" s="79" t="s">
        <v>765</v>
      </c>
      <c r="B257" s="79" t="s">
        <v>742</v>
      </c>
      <c r="C257" s="79">
        <v>-99999</v>
      </c>
      <c r="D257" s="79" t="s">
        <v>735</v>
      </c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</row>
    <row r="258" spans="1:19">
      <c r="A258" s="79" t="s">
        <v>766</v>
      </c>
      <c r="B258" s="79" t="s">
        <v>742</v>
      </c>
      <c r="C258" s="79">
        <v>-99999</v>
      </c>
      <c r="D258" s="79" t="s">
        <v>735</v>
      </c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</row>
    <row r="259" spans="1:19">
      <c r="A259" s="79" t="s">
        <v>767</v>
      </c>
      <c r="B259" s="79" t="s">
        <v>742</v>
      </c>
      <c r="C259" s="79">
        <v>-99999</v>
      </c>
      <c r="D259" s="79" t="s">
        <v>735</v>
      </c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</row>
    <row r="260" spans="1:19">
      <c r="A260" s="79" t="s">
        <v>768</v>
      </c>
      <c r="B260" s="79" t="s">
        <v>742</v>
      </c>
      <c r="C260" s="79">
        <v>-99999</v>
      </c>
      <c r="D260" s="79" t="s">
        <v>735</v>
      </c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</row>
    <row r="261" spans="1:19">
      <c r="A261" s="79" t="s">
        <v>769</v>
      </c>
      <c r="B261" s="79" t="s">
        <v>742</v>
      </c>
      <c r="C261" s="79">
        <v>-99999</v>
      </c>
      <c r="D261" s="79" t="s">
        <v>735</v>
      </c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</row>
    <row r="262" spans="1:19">
      <c r="A262" s="79" t="s">
        <v>770</v>
      </c>
      <c r="B262" s="79" t="s">
        <v>742</v>
      </c>
      <c r="C262" s="79">
        <v>-99999</v>
      </c>
      <c r="D262" s="79" t="s">
        <v>735</v>
      </c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</row>
    <row r="263" spans="1:19">
      <c r="A263" s="79" t="s">
        <v>771</v>
      </c>
      <c r="B263" s="79" t="s">
        <v>742</v>
      </c>
      <c r="C263" s="79">
        <v>-99999</v>
      </c>
      <c r="D263" s="79" t="s">
        <v>735</v>
      </c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</row>
    <row r="264" spans="1:19">
      <c r="A264" s="79" t="s">
        <v>772</v>
      </c>
      <c r="B264" s="79" t="s">
        <v>742</v>
      </c>
      <c r="C264" s="79">
        <v>-99999</v>
      </c>
      <c r="D264" s="79" t="s">
        <v>735</v>
      </c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</row>
    <row r="265" spans="1:19">
      <c r="A265" s="79" t="s">
        <v>773</v>
      </c>
      <c r="B265" s="79" t="s">
        <v>742</v>
      </c>
      <c r="C265" s="79">
        <v>-99999</v>
      </c>
      <c r="D265" s="79" t="s">
        <v>735</v>
      </c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</row>
    <row r="266" spans="1:19">
      <c r="A266" s="79" t="s">
        <v>774</v>
      </c>
      <c r="B266" s="79" t="s">
        <v>742</v>
      </c>
      <c r="C266" s="79">
        <v>-99999</v>
      </c>
      <c r="D266" s="79" t="s">
        <v>735</v>
      </c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</row>
    <row r="267" spans="1:19">
      <c r="A267" s="79" t="s">
        <v>775</v>
      </c>
      <c r="B267" s="79" t="s">
        <v>742</v>
      </c>
      <c r="C267" s="79">
        <v>-99999</v>
      </c>
      <c r="D267" s="79" t="s">
        <v>735</v>
      </c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</row>
    <row r="268" spans="1:19">
      <c r="A268" s="79" t="s">
        <v>776</v>
      </c>
      <c r="B268" s="79" t="s">
        <v>742</v>
      </c>
      <c r="C268" s="79">
        <v>-99999</v>
      </c>
      <c r="D268" s="79" t="s">
        <v>735</v>
      </c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</row>
    <row r="269" spans="1:19">
      <c r="A269" s="79" t="s">
        <v>777</v>
      </c>
      <c r="B269" s="79" t="s">
        <v>742</v>
      </c>
      <c r="C269" s="79">
        <v>-99999</v>
      </c>
      <c r="D269" s="79" t="s">
        <v>735</v>
      </c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</row>
    <row r="270" spans="1:19">
      <c r="A270" s="79" t="s">
        <v>778</v>
      </c>
      <c r="B270" s="79" t="s">
        <v>742</v>
      </c>
      <c r="C270" s="79">
        <v>-99999</v>
      </c>
      <c r="D270" s="79" t="s">
        <v>735</v>
      </c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</row>
    <row r="271" spans="1:19">
      <c r="A271" s="79" t="s">
        <v>779</v>
      </c>
      <c r="B271" s="79" t="s">
        <v>742</v>
      </c>
      <c r="C271" s="79">
        <v>-99999</v>
      </c>
      <c r="D271" s="79" t="s">
        <v>735</v>
      </c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</row>
    <row r="272" spans="1:19">
      <c r="A272" s="79" t="s">
        <v>780</v>
      </c>
      <c r="B272" s="79" t="s">
        <v>742</v>
      </c>
      <c r="C272" s="79">
        <v>-99999</v>
      </c>
      <c r="D272" s="79" t="s">
        <v>735</v>
      </c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</row>
    <row r="273" spans="1:19">
      <c r="A273" s="79" t="s">
        <v>781</v>
      </c>
      <c r="B273" s="79" t="s">
        <v>742</v>
      </c>
      <c r="C273" s="79">
        <v>-99999</v>
      </c>
      <c r="D273" s="79" t="s">
        <v>735</v>
      </c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</row>
    <row r="274" spans="1:19">
      <c r="A274" s="79" t="s">
        <v>782</v>
      </c>
      <c r="B274" s="79" t="s">
        <v>742</v>
      </c>
      <c r="C274" s="79">
        <v>-99999</v>
      </c>
      <c r="D274" s="79" t="s">
        <v>735</v>
      </c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</row>
    <row r="275" spans="1:19">
      <c r="A275" s="79" t="s">
        <v>783</v>
      </c>
      <c r="B275" s="79" t="s">
        <v>742</v>
      </c>
      <c r="C275" s="79">
        <v>-99999</v>
      </c>
      <c r="D275" s="79" t="s">
        <v>735</v>
      </c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</row>
    <row r="276" spans="1:19">
      <c r="A276" s="79" t="s">
        <v>784</v>
      </c>
      <c r="B276" s="79" t="s">
        <v>742</v>
      </c>
      <c r="C276" s="79">
        <v>-99999</v>
      </c>
      <c r="D276" s="79" t="s">
        <v>735</v>
      </c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</row>
    <row r="277" spans="1:19">
      <c r="A277" s="79" t="s">
        <v>785</v>
      </c>
      <c r="B277" s="79" t="s">
        <v>742</v>
      </c>
      <c r="C277" s="79">
        <v>-99999</v>
      </c>
      <c r="D277" s="79" t="s">
        <v>735</v>
      </c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</row>
    <row r="278" spans="1:19">
      <c r="A278" s="79" t="s">
        <v>786</v>
      </c>
      <c r="B278" s="79" t="s">
        <v>742</v>
      </c>
      <c r="C278" s="79">
        <v>-99999</v>
      </c>
      <c r="D278" s="79" t="s">
        <v>735</v>
      </c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</row>
    <row r="279" spans="1:19">
      <c r="A279" s="79" t="s">
        <v>787</v>
      </c>
      <c r="B279" s="79" t="s">
        <v>742</v>
      </c>
      <c r="C279" s="79">
        <v>-99999</v>
      </c>
      <c r="D279" s="79" t="s">
        <v>735</v>
      </c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</row>
    <row r="280" spans="1:19">
      <c r="A280" s="79" t="s">
        <v>788</v>
      </c>
      <c r="B280" s="79" t="s">
        <v>742</v>
      </c>
      <c r="C280" s="79">
        <v>-99999</v>
      </c>
      <c r="D280" s="79" t="s">
        <v>735</v>
      </c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</row>
    <row r="281" spans="1:19">
      <c r="A281" s="79" t="s">
        <v>789</v>
      </c>
      <c r="B281" s="79" t="s">
        <v>742</v>
      </c>
      <c r="C281" s="79">
        <v>-99999</v>
      </c>
      <c r="D281" s="79" t="s">
        <v>735</v>
      </c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</row>
    <row r="282" spans="1:19">
      <c r="A282" s="79" t="s">
        <v>790</v>
      </c>
      <c r="B282" s="79" t="s">
        <v>742</v>
      </c>
      <c r="C282" s="79">
        <v>-99999</v>
      </c>
      <c r="D282" s="79" t="s">
        <v>735</v>
      </c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</row>
    <row r="283" spans="1:19">
      <c r="A283" s="79" t="s">
        <v>791</v>
      </c>
      <c r="B283" s="79" t="s">
        <v>742</v>
      </c>
      <c r="C283" s="79">
        <v>-99999</v>
      </c>
      <c r="D283" s="79" t="s">
        <v>735</v>
      </c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</row>
    <row r="284" spans="1:19">
      <c r="A284" s="79" t="s">
        <v>792</v>
      </c>
      <c r="B284" s="79" t="s">
        <v>742</v>
      </c>
      <c r="C284" s="79">
        <v>-99999</v>
      </c>
      <c r="D284" s="79" t="s">
        <v>735</v>
      </c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</row>
    <row r="285" spans="1:19">
      <c r="A285" s="79" t="s">
        <v>793</v>
      </c>
      <c r="B285" s="79" t="s">
        <v>742</v>
      </c>
      <c r="C285" s="79">
        <v>-99999</v>
      </c>
      <c r="D285" s="79" t="s">
        <v>735</v>
      </c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</row>
    <row r="286" spans="1:19">
      <c r="A286" s="79" t="s">
        <v>794</v>
      </c>
      <c r="B286" s="79" t="s">
        <v>742</v>
      </c>
      <c r="C286" s="79">
        <v>-99999</v>
      </c>
      <c r="D286" s="79" t="s">
        <v>735</v>
      </c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</row>
    <row r="287" spans="1:19">
      <c r="A287" s="79" t="s">
        <v>795</v>
      </c>
      <c r="B287" s="79" t="s">
        <v>742</v>
      </c>
      <c r="C287" s="79">
        <v>-99999</v>
      </c>
      <c r="D287" s="79" t="s">
        <v>735</v>
      </c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</row>
    <row r="288" spans="1:19">
      <c r="A288" s="79" t="s">
        <v>796</v>
      </c>
      <c r="B288" s="79" t="s">
        <v>742</v>
      </c>
      <c r="C288" s="79">
        <v>-99999</v>
      </c>
      <c r="D288" s="79" t="s">
        <v>735</v>
      </c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</row>
    <row r="289" spans="1:19">
      <c r="A289" s="79" t="s">
        <v>797</v>
      </c>
      <c r="B289" s="79" t="s">
        <v>742</v>
      </c>
      <c r="C289" s="79">
        <v>-99999</v>
      </c>
      <c r="D289" s="79" t="s">
        <v>735</v>
      </c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</row>
    <row r="290" spans="1:19">
      <c r="A290" s="79" t="s">
        <v>798</v>
      </c>
      <c r="B290" s="79" t="s">
        <v>742</v>
      </c>
      <c r="C290" s="79">
        <v>-99999</v>
      </c>
      <c r="D290" s="79" t="s">
        <v>735</v>
      </c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</row>
    <row r="291" spans="1:19">
      <c r="A291" s="79" t="s">
        <v>799</v>
      </c>
      <c r="B291" s="79" t="s">
        <v>742</v>
      </c>
      <c r="C291" s="79">
        <v>-99999</v>
      </c>
      <c r="D291" s="79" t="s">
        <v>735</v>
      </c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</row>
    <row r="292" spans="1:19">
      <c r="A292" s="79" t="s">
        <v>800</v>
      </c>
      <c r="B292" s="79" t="s">
        <v>742</v>
      </c>
      <c r="C292" s="79">
        <v>-99999</v>
      </c>
      <c r="D292" s="79" t="s">
        <v>735</v>
      </c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</row>
    <row r="293" spans="1:19">
      <c r="A293" s="79" t="s">
        <v>801</v>
      </c>
      <c r="B293" s="79" t="s">
        <v>742</v>
      </c>
      <c r="C293" s="79">
        <v>-99999</v>
      </c>
      <c r="D293" s="79" t="s">
        <v>735</v>
      </c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</row>
    <row r="294" spans="1:19">
      <c r="A294" s="79" t="s">
        <v>802</v>
      </c>
      <c r="B294" s="79" t="s">
        <v>742</v>
      </c>
      <c r="C294" s="79">
        <v>-99999</v>
      </c>
      <c r="D294" s="79" t="s">
        <v>735</v>
      </c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</row>
    <row r="295" spans="1:19">
      <c r="A295"/>
      <c r="B295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</row>
    <row r="296" spans="1:19">
      <c r="A296" s="78"/>
      <c r="B296" s="79" t="s">
        <v>401</v>
      </c>
      <c r="C296" s="79" t="s">
        <v>803</v>
      </c>
      <c r="D296" s="79" t="s">
        <v>804</v>
      </c>
      <c r="E296" s="79" t="s">
        <v>805</v>
      </c>
      <c r="F296" s="79" t="s">
        <v>806</v>
      </c>
      <c r="G296" s="79" t="s">
        <v>807</v>
      </c>
      <c r="H296" s="79" t="s">
        <v>808</v>
      </c>
      <c r="I296"/>
      <c r="J296"/>
      <c r="K296"/>
      <c r="L296"/>
      <c r="M296"/>
      <c r="N296"/>
      <c r="O296"/>
      <c r="P296"/>
      <c r="Q296"/>
      <c r="R296"/>
      <c r="S296"/>
    </row>
    <row r="297" spans="1:19">
      <c r="A297" s="79" t="s">
        <v>809</v>
      </c>
      <c r="B297" s="79" t="s">
        <v>810</v>
      </c>
      <c r="C297" s="79">
        <v>1</v>
      </c>
      <c r="D297" s="79">
        <v>125</v>
      </c>
      <c r="E297" s="79">
        <v>3.78</v>
      </c>
      <c r="F297" s="79">
        <v>471.95</v>
      </c>
      <c r="G297" s="79">
        <v>1</v>
      </c>
      <c r="H297" s="79" t="s">
        <v>811</v>
      </c>
      <c r="I297"/>
      <c r="J297"/>
      <c r="K297"/>
      <c r="L297"/>
      <c r="M297"/>
      <c r="N297"/>
      <c r="O297"/>
      <c r="P297"/>
      <c r="Q297"/>
      <c r="R297"/>
      <c r="S297"/>
    </row>
    <row r="298" spans="1:19">
      <c r="A298" s="79" t="s">
        <v>812</v>
      </c>
      <c r="B298" s="79" t="s">
        <v>810</v>
      </c>
      <c r="C298" s="79">
        <v>1</v>
      </c>
      <c r="D298" s="79">
        <v>125</v>
      </c>
      <c r="E298" s="79">
        <v>0</v>
      </c>
      <c r="F298" s="79">
        <v>0.01</v>
      </c>
      <c r="G298" s="79">
        <v>1</v>
      </c>
      <c r="H298" s="79" t="s">
        <v>811</v>
      </c>
      <c r="I298"/>
      <c r="J298"/>
      <c r="K298"/>
      <c r="L298"/>
      <c r="M298"/>
      <c r="N298"/>
      <c r="O298"/>
      <c r="P298"/>
      <c r="Q298"/>
      <c r="R298"/>
      <c r="S298"/>
    </row>
    <row r="299" spans="1:19">
      <c r="A299" s="79" t="s">
        <v>813</v>
      </c>
      <c r="B299" s="79" t="s">
        <v>814</v>
      </c>
      <c r="C299" s="79">
        <v>0.61</v>
      </c>
      <c r="D299" s="79">
        <v>1388.3</v>
      </c>
      <c r="E299" s="79">
        <v>19.34</v>
      </c>
      <c r="F299" s="79">
        <v>43906.559999999998</v>
      </c>
      <c r="G299" s="79">
        <v>1</v>
      </c>
      <c r="H299" s="79" t="s">
        <v>815</v>
      </c>
      <c r="I299"/>
      <c r="J299"/>
      <c r="K299"/>
      <c r="L299"/>
      <c r="M299"/>
      <c r="N299"/>
      <c r="O299"/>
      <c r="P299"/>
      <c r="Q299"/>
      <c r="R299"/>
      <c r="S299"/>
    </row>
    <row r="300" spans="1:19">
      <c r="A300" s="79" t="s">
        <v>816</v>
      </c>
      <c r="B300" s="79" t="s">
        <v>817</v>
      </c>
      <c r="C300" s="79">
        <v>0.59</v>
      </c>
      <c r="D300" s="79">
        <v>1109.6500000000001</v>
      </c>
      <c r="E300" s="79">
        <v>5.55</v>
      </c>
      <c r="F300" s="79">
        <v>10414.5</v>
      </c>
      <c r="G300" s="79">
        <v>1</v>
      </c>
      <c r="H300" s="79" t="s">
        <v>815</v>
      </c>
      <c r="I300"/>
      <c r="J300"/>
      <c r="K300"/>
      <c r="L300"/>
      <c r="M300"/>
      <c r="N300"/>
      <c r="O300"/>
      <c r="P300"/>
      <c r="Q300"/>
      <c r="R300"/>
      <c r="S300"/>
    </row>
    <row r="301" spans="1:19">
      <c r="A301" s="79" t="s">
        <v>818</v>
      </c>
      <c r="B301" s="79" t="s">
        <v>817</v>
      </c>
      <c r="C301" s="79">
        <v>0.6</v>
      </c>
      <c r="D301" s="79">
        <v>1017.59</v>
      </c>
      <c r="E301" s="79">
        <v>10.9</v>
      </c>
      <c r="F301" s="79">
        <v>18475.34</v>
      </c>
      <c r="G301" s="79">
        <v>1</v>
      </c>
      <c r="H301" s="79" t="s">
        <v>815</v>
      </c>
      <c r="I301"/>
      <c r="J301"/>
      <c r="K301"/>
      <c r="L301"/>
      <c r="M301"/>
      <c r="N301"/>
      <c r="O301"/>
      <c r="P301"/>
      <c r="Q301"/>
      <c r="R301"/>
      <c r="S301"/>
    </row>
    <row r="302" spans="1:19">
      <c r="A302" s="79" t="s">
        <v>819</v>
      </c>
      <c r="B302" s="79" t="s">
        <v>817</v>
      </c>
      <c r="C302" s="79">
        <v>0.59</v>
      </c>
      <c r="D302" s="79">
        <v>1109.6500000000001</v>
      </c>
      <c r="E302" s="79">
        <v>6.94</v>
      </c>
      <c r="F302" s="79">
        <v>13014.11</v>
      </c>
      <c r="G302" s="79">
        <v>1</v>
      </c>
      <c r="H302" s="79" t="s">
        <v>815</v>
      </c>
      <c r="I302"/>
      <c r="J302"/>
      <c r="K302"/>
      <c r="L302"/>
      <c r="M302"/>
      <c r="N302"/>
      <c r="O302"/>
      <c r="P302"/>
      <c r="Q302"/>
      <c r="R302"/>
      <c r="S302"/>
    </row>
    <row r="303" spans="1:19">
      <c r="A303" s="79" t="s">
        <v>820</v>
      </c>
      <c r="B303" s="79" t="s">
        <v>817</v>
      </c>
      <c r="C303" s="79">
        <v>0.6</v>
      </c>
      <c r="D303" s="79">
        <v>1017.59</v>
      </c>
      <c r="E303" s="79">
        <v>16.95</v>
      </c>
      <c r="F303" s="79">
        <v>28537.37</v>
      </c>
      <c r="G303" s="79">
        <v>1</v>
      </c>
      <c r="H303" s="79" t="s">
        <v>815</v>
      </c>
      <c r="I303"/>
      <c r="J303"/>
      <c r="K303"/>
      <c r="L303"/>
      <c r="M303"/>
      <c r="N303"/>
      <c r="O303"/>
      <c r="P303"/>
      <c r="Q303"/>
      <c r="R303"/>
      <c r="S303"/>
    </row>
    <row r="304" spans="1:19">
      <c r="A304" s="79" t="s">
        <v>821</v>
      </c>
      <c r="B304" s="79" t="s">
        <v>814</v>
      </c>
      <c r="C304" s="79">
        <v>0.62</v>
      </c>
      <c r="D304" s="79">
        <v>1388.3</v>
      </c>
      <c r="E304" s="79">
        <v>60.75</v>
      </c>
      <c r="F304" s="79">
        <v>136592.06</v>
      </c>
      <c r="G304" s="79">
        <v>1</v>
      </c>
      <c r="H304" s="79" t="s">
        <v>815</v>
      </c>
      <c r="I304"/>
      <c r="J304"/>
      <c r="K304"/>
      <c r="L304"/>
      <c r="M304"/>
      <c r="N304"/>
      <c r="O304"/>
      <c r="P304"/>
      <c r="Q304"/>
      <c r="R304"/>
      <c r="S304"/>
    </row>
    <row r="305" spans="1:19">
      <c r="A305"/>
      <c r="B305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</row>
    <row r="306" spans="1:19">
      <c r="A306" s="78"/>
      <c r="B306" s="79" t="s">
        <v>401</v>
      </c>
      <c r="C306" s="79" t="s">
        <v>822</v>
      </c>
      <c r="D306" s="79" t="s">
        <v>823</v>
      </c>
      <c r="E306" s="79" t="s">
        <v>824</v>
      </c>
      <c r="F306" s="79" t="s">
        <v>825</v>
      </c>
      <c r="G306"/>
      <c r="H306"/>
      <c r="I306"/>
      <c r="J306"/>
      <c r="K306"/>
      <c r="L306"/>
      <c r="M306"/>
      <c r="N306"/>
      <c r="O306"/>
      <c r="P306"/>
      <c r="Q306"/>
      <c r="R306"/>
      <c r="S306"/>
    </row>
    <row r="307" spans="1:19">
      <c r="A307" s="79" t="s">
        <v>826</v>
      </c>
      <c r="B307" s="79" t="s">
        <v>827</v>
      </c>
      <c r="C307" s="79" t="s">
        <v>828</v>
      </c>
      <c r="D307" s="79">
        <v>179352</v>
      </c>
      <c r="E307" s="79">
        <v>74.81</v>
      </c>
      <c r="F307" s="79">
        <v>0.9</v>
      </c>
      <c r="G307"/>
      <c r="H307"/>
      <c r="I307"/>
      <c r="J307"/>
      <c r="K307"/>
      <c r="L307"/>
      <c r="M307"/>
      <c r="N307"/>
      <c r="O307"/>
      <c r="P307"/>
      <c r="Q307"/>
      <c r="R307"/>
      <c r="S307"/>
    </row>
    <row r="308" spans="1:19">
      <c r="A308" s="79" t="s">
        <v>829</v>
      </c>
      <c r="B308" s="79" t="s">
        <v>827</v>
      </c>
      <c r="C308" s="79" t="s">
        <v>828</v>
      </c>
      <c r="D308" s="79">
        <v>179352</v>
      </c>
      <c r="E308" s="79">
        <v>24179.72</v>
      </c>
      <c r="F308" s="79">
        <v>0.9</v>
      </c>
      <c r="G308"/>
      <c r="H308"/>
      <c r="I308"/>
      <c r="J308"/>
      <c r="K308"/>
      <c r="L308"/>
      <c r="M308"/>
      <c r="N308"/>
      <c r="O308"/>
      <c r="P308"/>
      <c r="Q308"/>
      <c r="R308"/>
      <c r="S308"/>
    </row>
    <row r="309" spans="1:19">
      <c r="A309" s="79" t="s">
        <v>830</v>
      </c>
      <c r="B309" s="79" t="s">
        <v>827</v>
      </c>
      <c r="C309" s="79" t="s">
        <v>828</v>
      </c>
      <c r="D309" s="79">
        <v>179352</v>
      </c>
      <c r="E309" s="79">
        <v>13705.74</v>
      </c>
      <c r="F309" s="79">
        <v>0.9</v>
      </c>
      <c r="G309"/>
      <c r="H309"/>
      <c r="I309"/>
      <c r="J309"/>
      <c r="K309"/>
      <c r="L309"/>
      <c r="M309"/>
      <c r="N309"/>
      <c r="O309"/>
      <c r="P309"/>
      <c r="Q309"/>
      <c r="R309"/>
      <c r="S309"/>
    </row>
    <row r="310" spans="1:19">
      <c r="A310" s="79" t="s">
        <v>831</v>
      </c>
      <c r="B310" s="79" t="s">
        <v>832</v>
      </c>
      <c r="C310" s="79" t="s">
        <v>828</v>
      </c>
      <c r="D310" s="79">
        <v>179352</v>
      </c>
      <c r="E310" s="79">
        <v>19655.87</v>
      </c>
      <c r="F310" s="79">
        <v>0.87</v>
      </c>
      <c r="G310"/>
      <c r="H310"/>
      <c r="I310"/>
      <c r="J310"/>
      <c r="K310"/>
      <c r="L310"/>
      <c r="M310"/>
      <c r="N310"/>
      <c r="O310"/>
      <c r="P310"/>
      <c r="Q310"/>
      <c r="R310"/>
      <c r="S310"/>
    </row>
    <row r="311" spans="1:19">
      <c r="A311"/>
      <c r="B311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</row>
    <row r="312" spans="1:19">
      <c r="A312" s="78"/>
      <c r="B312" s="79" t="s">
        <v>401</v>
      </c>
      <c r="C312" s="79" t="s">
        <v>833</v>
      </c>
      <c r="D312" s="79" t="s">
        <v>834</v>
      </c>
      <c r="E312" s="79" t="s">
        <v>835</v>
      </c>
      <c r="F312" s="79" t="s">
        <v>836</v>
      </c>
      <c r="G312" s="79" t="s">
        <v>837</v>
      </c>
      <c r="H312"/>
      <c r="I312"/>
      <c r="J312"/>
      <c r="K312"/>
      <c r="L312"/>
      <c r="M312"/>
      <c r="N312"/>
      <c r="O312"/>
      <c r="P312"/>
      <c r="Q312"/>
      <c r="R312"/>
      <c r="S312"/>
    </row>
    <row r="313" spans="1:19">
      <c r="A313" s="79" t="s">
        <v>838</v>
      </c>
      <c r="B313" s="79" t="s">
        <v>839</v>
      </c>
      <c r="C313" s="79">
        <v>3</v>
      </c>
      <c r="D313" s="79">
        <v>845000</v>
      </c>
      <c r="E313" s="79">
        <v>0.8</v>
      </c>
      <c r="F313" s="79">
        <v>0.23</v>
      </c>
      <c r="G313" s="79">
        <v>0.67</v>
      </c>
      <c r="H313"/>
      <c r="I313"/>
      <c r="J313"/>
      <c r="K313"/>
      <c r="L313"/>
      <c r="M313"/>
      <c r="N313"/>
      <c r="O313"/>
      <c r="P313"/>
      <c r="Q313"/>
      <c r="R313"/>
      <c r="S313"/>
    </row>
    <row r="314" spans="1:19">
      <c r="A314"/>
      <c r="B314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</row>
    <row r="315" spans="1:19">
      <c r="A315" s="78"/>
      <c r="B315" s="79" t="s">
        <v>840</v>
      </c>
      <c r="C315" s="79" t="s">
        <v>841</v>
      </c>
      <c r="D315" s="79" t="s">
        <v>842</v>
      </c>
      <c r="E315" s="79" t="s">
        <v>843</v>
      </c>
      <c r="F315" s="79" t="s">
        <v>844</v>
      </c>
      <c r="G315" s="79" t="s">
        <v>845</v>
      </c>
      <c r="H315" s="79" t="s">
        <v>846</v>
      </c>
      <c r="I315"/>
      <c r="J315"/>
      <c r="K315"/>
      <c r="L315"/>
      <c r="M315"/>
      <c r="N315"/>
      <c r="O315"/>
      <c r="P315"/>
      <c r="Q315"/>
      <c r="R315"/>
      <c r="S315"/>
    </row>
    <row r="316" spans="1:19">
      <c r="A316" s="79" t="s">
        <v>847</v>
      </c>
      <c r="B316" s="79">
        <v>453908.69839999999</v>
      </c>
      <c r="C316" s="79">
        <v>696.00919999999996</v>
      </c>
      <c r="D316" s="79">
        <v>1539.05</v>
      </c>
      <c r="E316" s="79">
        <v>0</v>
      </c>
      <c r="F316" s="79">
        <v>6.1999999999999998E-3</v>
      </c>
      <c r="G316" s="80">
        <v>1599740</v>
      </c>
      <c r="H316" s="79">
        <v>184955.1716</v>
      </c>
      <c r="I316"/>
      <c r="J316"/>
      <c r="K316"/>
      <c r="L316"/>
      <c r="M316"/>
      <c r="N316"/>
      <c r="O316"/>
      <c r="P316"/>
      <c r="Q316"/>
      <c r="R316"/>
      <c r="S316"/>
    </row>
    <row r="317" spans="1:19">
      <c r="A317" s="79" t="s">
        <v>848</v>
      </c>
      <c r="B317" s="79">
        <v>402286.73879999999</v>
      </c>
      <c r="C317" s="79">
        <v>621.7278</v>
      </c>
      <c r="D317" s="79">
        <v>1390.3987999999999</v>
      </c>
      <c r="E317" s="79">
        <v>0</v>
      </c>
      <c r="F317" s="79">
        <v>5.5999999999999999E-3</v>
      </c>
      <c r="G317" s="80">
        <v>1445270</v>
      </c>
      <c r="H317" s="79">
        <v>164398.7591</v>
      </c>
      <c r="I317"/>
      <c r="J317"/>
      <c r="K317"/>
      <c r="L317"/>
      <c r="M317"/>
      <c r="N317"/>
      <c r="O317"/>
      <c r="P317"/>
      <c r="Q317"/>
      <c r="R317"/>
      <c r="S317"/>
    </row>
    <row r="318" spans="1:19">
      <c r="A318" s="79" t="s">
        <v>849</v>
      </c>
      <c r="B318" s="79">
        <v>447064.57400000002</v>
      </c>
      <c r="C318" s="79">
        <v>701.78750000000002</v>
      </c>
      <c r="D318" s="79">
        <v>1603.9211</v>
      </c>
      <c r="E318" s="79">
        <v>0</v>
      </c>
      <c r="F318" s="79">
        <v>6.4000000000000003E-3</v>
      </c>
      <c r="G318" s="80">
        <v>1667310</v>
      </c>
      <c r="H318" s="79">
        <v>183762.58050000001</v>
      </c>
      <c r="I318"/>
      <c r="J318"/>
      <c r="K318"/>
      <c r="L318"/>
      <c r="M318"/>
      <c r="N318"/>
      <c r="O318"/>
      <c r="P318"/>
      <c r="Q318"/>
      <c r="R318"/>
      <c r="S318"/>
    </row>
    <row r="319" spans="1:19">
      <c r="A319" s="79" t="s">
        <v>850</v>
      </c>
      <c r="B319" s="79">
        <v>426383.1397</v>
      </c>
      <c r="C319" s="79">
        <v>681.40229999999997</v>
      </c>
      <c r="D319" s="79">
        <v>1595.1052</v>
      </c>
      <c r="E319" s="79">
        <v>0</v>
      </c>
      <c r="F319" s="79">
        <v>6.4000000000000003E-3</v>
      </c>
      <c r="G319" s="80">
        <v>1658240</v>
      </c>
      <c r="H319" s="79">
        <v>176446.5367</v>
      </c>
      <c r="I319"/>
      <c r="J319"/>
      <c r="K319"/>
      <c r="L319"/>
      <c r="M319"/>
      <c r="N319"/>
      <c r="O319"/>
      <c r="P319"/>
      <c r="Q319"/>
      <c r="R319"/>
      <c r="S319"/>
    </row>
    <row r="320" spans="1:19">
      <c r="A320" s="79" t="s">
        <v>462</v>
      </c>
      <c r="B320" s="79">
        <v>450290.34120000002</v>
      </c>
      <c r="C320" s="79">
        <v>729.80510000000004</v>
      </c>
      <c r="D320" s="79">
        <v>1739.7322999999999</v>
      </c>
      <c r="E320" s="79">
        <v>0</v>
      </c>
      <c r="F320" s="79">
        <v>6.8999999999999999E-3</v>
      </c>
      <c r="G320" s="80">
        <v>1808670</v>
      </c>
      <c r="H320" s="79">
        <v>187340.04500000001</v>
      </c>
      <c r="I320"/>
      <c r="J320"/>
      <c r="K320"/>
      <c r="L320"/>
      <c r="M320"/>
      <c r="N320"/>
      <c r="O320"/>
      <c r="P320"/>
      <c r="Q320"/>
      <c r="R320"/>
      <c r="S320"/>
    </row>
    <row r="321" spans="1:19">
      <c r="A321" s="79" t="s">
        <v>851</v>
      </c>
      <c r="B321" s="79">
        <v>455280.18640000001</v>
      </c>
      <c r="C321" s="79">
        <v>748.60789999999997</v>
      </c>
      <c r="D321" s="79">
        <v>1817.0087000000001</v>
      </c>
      <c r="E321" s="79">
        <v>0</v>
      </c>
      <c r="F321" s="79">
        <v>7.1999999999999998E-3</v>
      </c>
      <c r="G321" s="80">
        <v>1889090</v>
      </c>
      <c r="H321" s="79">
        <v>190467.1121</v>
      </c>
      <c r="I321"/>
      <c r="J321"/>
      <c r="K321"/>
      <c r="L321"/>
      <c r="M321"/>
      <c r="N321"/>
      <c r="O321"/>
      <c r="P321"/>
      <c r="Q321"/>
      <c r="R321"/>
      <c r="S321"/>
    </row>
    <row r="322" spans="1:19">
      <c r="A322" s="79" t="s">
        <v>852</v>
      </c>
      <c r="B322" s="79">
        <v>485598.32319999998</v>
      </c>
      <c r="C322" s="79">
        <v>808.41179999999997</v>
      </c>
      <c r="D322" s="79">
        <v>1991.8749</v>
      </c>
      <c r="E322" s="79">
        <v>0</v>
      </c>
      <c r="F322" s="79">
        <v>7.9000000000000008E-3</v>
      </c>
      <c r="G322" s="80">
        <v>2070970</v>
      </c>
      <c r="H322" s="79">
        <v>204126.97339999999</v>
      </c>
      <c r="I322"/>
      <c r="J322"/>
      <c r="K322"/>
      <c r="L322"/>
      <c r="M322"/>
      <c r="N322"/>
      <c r="O322"/>
      <c r="P322"/>
      <c r="Q322"/>
      <c r="R322"/>
      <c r="S322"/>
    </row>
    <row r="323" spans="1:19">
      <c r="A323" s="79" t="s">
        <v>853</v>
      </c>
      <c r="B323" s="79">
        <v>487341.41200000001</v>
      </c>
      <c r="C323" s="79">
        <v>807.92960000000005</v>
      </c>
      <c r="D323" s="79">
        <v>1980.7088000000001</v>
      </c>
      <c r="E323" s="79">
        <v>0</v>
      </c>
      <c r="F323" s="79">
        <v>7.7999999999999996E-3</v>
      </c>
      <c r="G323" s="80">
        <v>2059330</v>
      </c>
      <c r="H323" s="79">
        <v>204527.76329999999</v>
      </c>
      <c r="I323"/>
      <c r="J323"/>
      <c r="K323"/>
      <c r="L323"/>
      <c r="M323"/>
      <c r="N323"/>
      <c r="O323"/>
      <c r="P323"/>
      <c r="Q323"/>
      <c r="R323"/>
      <c r="S323"/>
    </row>
    <row r="324" spans="1:19">
      <c r="A324" s="79" t="s">
        <v>854</v>
      </c>
      <c r="B324" s="79">
        <v>443526.33970000001</v>
      </c>
      <c r="C324" s="79">
        <v>725.17100000000005</v>
      </c>
      <c r="D324" s="79">
        <v>1747.8526999999999</v>
      </c>
      <c r="E324" s="79">
        <v>0</v>
      </c>
      <c r="F324" s="79">
        <v>6.8999999999999999E-3</v>
      </c>
      <c r="G324" s="80">
        <v>1817160</v>
      </c>
      <c r="H324" s="79">
        <v>185146.7003</v>
      </c>
      <c r="I324"/>
      <c r="J324"/>
      <c r="K324"/>
      <c r="L324"/>
      <c r="M324"/>
      <c r="N324"/>
      <c r="O324"/>
      <c r="P324"/>
      <c r="Q324"/>
      <c r="R324"/>
      <c r="S324"/>
    </row>
    <row r="325" spans="1:19">
      <c r="A325" s="79" t="s">
        <v>855</v>
      </c>
      <c r="B325" s="79">
        <v>442362.61690000002</v>
      </c>
      <c r="C325" s="79">
        <v>709.84619999999995</v>
      </c>
      <c r="D325" s="79">
        <v>1670.6196</v>
      </c>
      <c r="E325" s="79">
        <v>0</v>
      </c>
      <c r="F325" s="79">
        <v>6.7000000000000002E-3</v>
      </c>
      <c r="G325" s="80">
        <v>1736770</v>
      </c>
      <c r="H325" s="79">
        <v>183344.3486</v>
      </c>
      <c r="I325"/>
      <c r="J325"/>
      <c r="K325"/>
      <c r="L325"/>
      <c r="M325"/>
      <c r="N325"/>
      <c r="O325"/>
      <c r="P325"/>
      <c r="Q325"/>
      <c r="R325"/>
      <c r="S325"/>
    </row>
    <row r="326" spans="1:19">
      <c r="A326" s="79" t="s">
        <v>856</v>
      </c>
      <c r="B326" s="79">
        <v>425723.7856</v>
      </c>
      <c r="C326" s="79">
        <v>665.05029999999999</v>
      </c>
      <c r="D326" s="79">
        <v>1509.8364999999999</v>
      </c>
      <c r="E326" s="79">
        <v>0</v>
      </c>
      <c r="F326" s="79">
        <v>6.1000000000000004E-3</v>
      </c>
      <c r="G326" s="80">
        <v>1569480</v>
      </c>
      <c r="H326" s="79">
        <v>174673.08259999999</v>
      </c>
      <c r="I326"/>
      <c r="J326"/>
      <c r="K326"/>
      <c r="L326"/>
      <c r="M326"/>
      <c r="N326"/>
      <c r="O326"/>
      <c r="P326"/>
      <c r="Q326"/>
      <c r="R326"/>
      <c r="S326"/>
    </row>
    <row r="327" spans="1:19">
      <c r="A327" s="79" t="s">
        <v>857</v>
      </c>
      <c r="B327" s="79">
        <v>449214.51799999998</v>
      </c>
      <c r="C327" s="79">
        <v>687.07709999999997</v>
      </c>
      <c r="D327" s="79">
        <v>1513.7476999999999</v>
      </c>
      <c r="E327" s="79">
        <v>0</v>
      </c>
      <c r="F327" s="79">
        <v>6.1000000000000004E-3</v>
      </c>
      <c r="G327" s="80">
        <v>1573430</v>
      </c>
      <c r="H327" s="79">
        <v>182872.32459999999</v>
      </c>
      <c r="I327"/>
      <c r="J327"/>
      <c r="K327"/>
      <c r="L327"/>
      <c r="M327"/>
      <c r="N327"/>
      <c r="O327"/>
      <c r="P327"/>
      <c r="Q327"/>
      <c r="R327"/>
      <c r="S327"/>
    </row>
    <row r="328" spans="1:19">
      <c r="A328" s="79"/>
      <c r="B328" s="79"/>
      <c r="C328" s="79"/>
      <c r="D328" s="79"/>
      <c r="E328" s="79"/>
      <c r="F328" s="79"/>
      <c r="G328" s="79"/>
      <c r="H328" s="79"/>
      <c r="I328"/>
      <c r="J328"/>
      <c r="K328"/>
      <c r="L328"/>
      <c r="M328"/>
      <c r="N328"/>
      <c r="O328"/>
      <c r="P328"/>
      <c r="Q328"/>
      <c r="R328"/>
      <c r="S328"/>
    </row>
    <row r="329" spans="1:19">
      <c r="A329" s="79" t="s">
        <v>858</v>
      </c>
      <c r="B329" s="80">
        <v>5368980</v>
      </c>
      <c r="C329" s="79">
        <v>8582.8259999999991</v>
      </c>
      <c r="D329" s="79">
        <v>20099.856199999998</v>
      </c>
      <c r="E329" s="79">
        <v>0</v>
      </c>
      <c r="F329" s="79">
        <v>8.0299999999999996E-2</v>
      </c>
      <c r="G329" s="80">
        <v>20895500</v>
      </c>
      <c r="H329" s="80">
        <v>2222060</v>
      </c>
      <c r="I329"/>
      <c r="J329"/>
      <c r="K329"/>
      <c r="L329"/>
      <c r="M329"/>
      <c r="N329"/>
      <c r="O329"/>
      <c r="P329"/>
      <c r="Q329"/>
      <c r="R329"/>
      <c r="S329"/>
    </row>
    <row r="330" spans="1:19">
      <c r="A330" s="79" t="s">
        <v>859</v>
      </c>
      <c r="B330" s="79">
        <v>402286.73879999999</v>
      </c>
      <c r="C330" s="79">
        <v>621.7278</v>
      </c>
      <c r="D330" s="79">
        <v>1390.3987999999999</v>
      </c>
      <c r="E330" s="79">
        <v>0</v>
      </c>
      <c r="F330" s="79">
        <v>5.5999999999999999E-3</v>
      </c>
      <c r="G330" s="80">
        <v>1445270</v>
      </c>
      <c r="H330" s="79">
        <v>164398.7591</v>
      </c>
      <c r="I330"/>
      <c r="J330"/>
      <c r="K330"/>
      <c r="L330"/>
      <c r="M330"/>
      <c r="N330"/>
      <c r="O330"/>
      <c r="P330"/>
      <c r="Q330"/>
      <c r="R330"/>
      <c r="S330"/>
    </row>
    <row r="331" spans="1:19">
      <c r="A331" s="79" t="s">
        <v>860</v>
      </c>
      <c r="B331" s="79">
        <v>487341.41200000001</v>
      </c>
      <c r="C331" s="79">
        <v>808.41179999999997</v>
      </c>
      <c r="D331" s="79">
        <v>1991.8749</v>
      </c>
      <c r="E331" s="79">
        <v>0</v>
      </c>
      <c r="F331" s="79">
        <v>7.9000000000000008E-3</v>
      </c>
      <c r="G331" s="80">
        <v>2070970</v>
      </c>
      <c r="H331" s="79">
        <v>204527.76329999999</v>
      </c>
      <c r="I331"/>
      <c r="J331"/>
      <c r="K331"/>
      <c r="L331"/>
      <c r="M331"/>
      <c r="N331"/>
      <c r="O331"/>
      <c r="P331"/>
      <c r="Q331"/>
      <c r="R331"/>
      <c r="S331"/>
    </row>
    <row r="332" spans="1:19">
      <c r="A332"/>
      <c r="B332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</row>
    <row r="333" spans="1:19">
      <c r="A333" s="78"/>
      <c r="B333" s="79" t="s">
        <v>861</v>
      </c>
      <c r="C333" s="79" t="s">
        <v>862</v>
      </c>
      <c r="D333" s="79" t="s">
        <v>863</v>
      </c>
      <c r="E333" s="79" t="s">
        <v>864</v>
      </c>
      <c r="F333" s="79" t="s">
        <v>865</v>
      </c>
      <c r="G333" s="79" t="s">
        <v>866</v>
      </c>
      <c r="H333" s="79" t="s">
        <v>867</v>
      </c>
      <c r="I333" s="79" t="s">
        <v>868</v>
      </c>
      <c r="J333" s="79" t="s">
        <v>869</v>
      </c>
      <c r="K333" s="79" t="s">
        <v>870</v>
      </c>
      <c r="L333" s="79" t="s">
        <v>871</v>
      </c>
      <c r="M333" s="79" t="s">
        <v>872</v>
      </c>
      <c r="N333" s="79" t="s">
        <v>873</v>
      </c>
      <c r="O333" s="79" t="s">
        <v>874</v>
      </c>
      <c r="P333" s="79" t="s">
        <v>875</v>
      </c>
      <c r="Q333" s="79" t="s">
        <v>876</v>
      </c>
      <c r="R333" s="79" t="s">
        <v>877</v>
      </c>
      <c r="S333" s="79" t="s">
        <v>878</v>
      </c>
    </row>
    <row r="334" spans="1:19">
      <c r="A334" s="79" t="s">
        <v>847</v>
      </c>
      <c r="B334" s="80">
        <v>1268290000000</v>
      </c>
      <c r="C334" s="79">
        <v>863100.58200000005</v>
      </c>
      <c r="D334" s="79" t="s">
        <v>962</v>
      </c>
      <c r="E334" s="79">
        <v>228236.78200000001</v>
      </c>
      <c r="F334" s="79">
        <v>379607.201</v>
      </c>
      <c r="G334" s="79">
        <v>95129.794999999998</v>
      </c>
      <c r="H334" s="79">
        <v>0</v>
      </c>
      <c r="I334" s="79">
        <v>105191.553</v>
      </c>
      <c r="J334" s="79">
        <v>0</v>
      </c>
      <c r="K334" s="79">
        <v>27302.359</v>
      </c>
      <c r="L334" s="79">
        <v>18279.046999999999</v>
      </c>
      <c r="M334" s="79">
        <v>0</v>
      </c>
      <c r="N334" s="79">
        <v>0</v>
      </c>
      <c r="O334" s="79">
        <v>0</v>
      </c>
      <c r="P334" s="79">
        <v>0</v>
      </c>
      <c r="Q334" s="79">
        <v>6971.9470000000001</v>
      </c>
      <c r="R334" s="79">
        <v>0</v>
      </c>
      <c r="S334" s="79">
        <v>0</v>
      </c>
    </row>
    <row r="335" spans="1:19">
      <c r="A335" s="79" t="s">
        <v>848</v>
      </c>
      <c r="B335" s="80">
        <v>1145830000000</v>
      </c>
      <c r="C335" s="79">
        <v>842218.63399999996</v>
      </c>
      <c r="D335" s="79" t="s">
        <v>963</v>
      </c>
      <c r="E335" s="79">
        <v>228236.78200000001</v>
      </c>
      <c r="F335" s="79">
        <v>379607.201</v>
      </c>
      <c r="G335" s="79">
        <v>96540.645000000004</v>
      </c>
      <c r="H335" s="79">
        <v>0</v>
      </c>
      <c r="I335" s="79">
        <v>83470.080000000002</v>
      </c>
      <c r="J335" s="79">
        <v>0</v>
      </c>
      <c r="K335" s="79">
        <v>26680.541000000001</v>
      </c>
      <c r="L335" s="79">
        <v>18279.046999999999</v>
      </c>
      <c r="M335" s="79">
        <v>0</v>
      </c>
      <c r="N335" s="79">
        <v>0</v>
      </c>
      <c r="O335" s="79">
        <v>0</v>
      </c>
      <c r="P335" s="79">
        <v>0</v>
      </c>
      <c r="Q335" s="79">
        <v>6829.317</v>
      </c>
      <c r="R335" s="79">
        <v>0</v>
      </c>
      <c r="S335" s="79">
        <v>0</v>
      </c>
    </row>
    <row r="336" spans="1:19">
      <c r="A336" s="79" t="s">
        <v>849</v>
      </c>
      <c r="B336" s="80">
        <v>1321860000000</v>
      </c>
      <c r="C336" s="79">
        <v>900512.23</v>
      </c>
      <c r="D336" s="79" t="s">
        <v>964</v>
      </c>
      <c r="E336" s="79">
        <v>228236.78200000001</v>
      </c>
      <c r="F336" s="79">
        <v>379607.201</v>
      </c>
      <c r="G336" s="79">
        <v>100215.689</v>
      </c>
      <c r="H336" s="79">
        <v>0</v>
      </c>
      <c r="I336" s="79">
        <v>135826.97099999999</v>
      </c>
      <c r="J336" s="79">
        <v>0</v>
      </c>
      <c r="K336" s="79">
        <v>28867.294999999998</v>
      </c>
      <c r="L336" s="79">
        <v>18279.046999999999</v>
      </c>
      <c r="M336" s="79">
        <v>0</v>
      </c>
      <c r="N336" s="79">
        <v>0</v>
      </c>
      <c r="O336" s="79">
        <v>0</v>
      </c>
      <c r="P336" s="79">
        <v>0</v>
      </c>
      <c r="Q336" s="79">
        <v>7219.308</v>
      </c>
      <c r="R336" s="79">
        <v>0</v>
      </c>
      <c r="S336" s="79">
        <v>0</v>
      </c>
    </row>
    <row r="337" spans="1:19">
      <c r="A337" s="79" t="s">
        <v>850</v>
      </c>
      <c r="B337" s="80">
        <v>1314670000000</v>
      </c>
      <c r="C337" s="79">
        <v>908250.21299999999</v>
      </c>
      <c r="D337" s="79" t="s">
        <v>965</v>
      </c>
      <c r="E337" s="79">
        <v>228236.78200000001</v>
      </c>
      <c r="F337" s="79">
        <v>379607.201</v>
      </c>
      <c r="G337" s="79">
        <v>101662.95</v>
      </c>
      <c r="H337" s="79">
        <v>0</v>
      </c>
      <c r="I337" s="79">
        <v>143698.20600000001</v>
      </c>
      <c r="J337" s="79">
        <v>0</v>
      </c>
      <c r="K337" s="79">
        <v>29288.739000000001</v>
      </c>
      <c r="L337" s="79">
        <v>18279.046999999999</v>
      </c>
      <c r="M337" s="79">
        <v>0</v>
      </c>
      <c r="N337" s="79">
        <v>0</v>
      </c>
      <c r="O337" s="79">
        <v>0</v>
      </c>
      <c r="P337" s="79">
        <v>0</v>
      </c>
      <c r="Q337" s="79">
        <v>7346.8450000000003</v>
      </c>
      <c r="R337" s="79">
        <v>0</v>
      </c>
      <c r="S337" s="79">
        <v>0</v>
      </c>
    </row>
    <row r="338" spans="1:19">
      <c r="A338" s="79" t="s">
        <v>462</v>
      </c>
      <c r="B338" s="80">
        <v>1433940000000</v>
      </c>
      <c r="C338" s="79">
        <v>921104.83</v>
      </c>
      <c r="D338" s="79" t="s">
        <v>966</v>
      </c>
      <c r="E338" s="79">
        <v>228236.78200000001</v>
      </c>
      <c r="F338" s="79">
        <v>379607.201</v>
      </c>
      <c r="G338" s="79">
        <v>102634.296</v>
      </c>
      <c r="H338" s="79">
        <v>0</v>
      </c>
      <c r="I338" s="79">
        <v>154739.82399999999</v>
      </c>
      <c r="J338" s="79">
        <v>0</v>
      </c>
      <c r="K338" s="79">
        <v>29814.952000000001</v>
      </c>
      <c r="L338" s="79">
        <v>18279.046999999999</v>
      </c>
      <c r="M338" s="79">
        <v>0</v>
      </c>
      <c r="N338" s="79">
        <v>0</v>
      </c>
      <c r="O338" s="79">
        <v>0</v>
      </c>
      <c r="P338" s="79">
        <v>0</v>
      </c>
      <c r="Q338" s="79">
        <v>7480.8860000000004</v>
      </c>
      <c r="R338" s="79">
        <v>0</v>
      </c>
      <c r="S338" s="79">
        <v>0</v>
      </c>
    </row>
    <row r="339" spans="1:19">
      <c r="A339" s="79" t="s">
        <v>851</v>
      </c>
      <c r="B339" s="80">
        <v>1497690000000</v>
      </c>
      <c r="C339" s="79">
        <v>945310.91700000002</v>
      </c>
      <c r="D339" s="79" t="s">
        <v>1024</v>
      </c>
      <c r="E339" s="79">
        <v>228236.78200000001</v>
      </c>
      <c r="F339" s="79">
        <v>379607.201</v>
      </c>
      <c r="G339" s="79">
        <v>95124.717999999993</v>
      </c>
      <c r="H339" s="79">
        <v>0</v>
      </c>
      <c r="I339" s="79">
        <v>183572.51699999999</v>
      </c>
      <c r="J339" s="79">
        <v>0</v>
      </c>
      <c r="K339" s="79">
        <v>31909.718000000001</v>
      </c>
      <c r="L339" s="79">
        <v>18279.046999999999</v>
      </c>
      <c r="M339" s="79">
        <v>0</v>
      </c>
      <c r="N339" s="79">
        <v>0</v>
      </c>
      <c r="O339" s="79">
        <v>0</v>
      </c>
      <c r="P339" s="79">
        <v>0</v>
      </c>
      <c r="Q339" s="79">
        <v>8580.9349999999995</v>
      </c>
      <c r="R339" s="79">
        <v>0</v>
      </c>
      <c r="S339" s="79">
        <v>0</v>
      </c>
    </row>
    <row r="340" spans="1:19">
      <c r="A340" s="79" t="s">
        <v>852</v>
      </c>
      <c r="B340" s="80">
        <v>1641890000000</v>
      </c>
      <c r="C340" s="79">
        <v>970767.94799999997</v>
      </c>
      <c r="D340" s="79" t="s">
        <v>1025</v>
      </c>
      <c r="E340" s="79">
        <v>228236.78200000001</v>
      </c>
      <c r="F340" s="79">
        <v>379607.201</v>
      </c>
      <c r="G340" s="79">
        <v>96754.236999999994</v>
      </c>
      <c r="H340" s="79">
        <v>0</v>
      </c>
      <c r="I340" s="79">
        <v>207645.63699999999</v>
      </c>
      <c r="J340" s="79">
        <v>0</v>
      </c>
      <c r="K340" s="79">
        <v>33023.074999999997</v>
      </c>
      <c r="L340" s="79">
        <v>18279.046999999999</v>
      </c>
      <c r="M340" s="79">
        <v>0</v>
      </c>
      <c r="N340" s="79">
        <v>0</v>
      </c>
      <c r="O340" s="79">
        <v>0</v>
      </c>
      <c r="P340" s="79">
        <v>0</v>
      </c>
      <c r="Q340" s="79">
        <v>7221.9690000000001</v>
      </c>
      <c r="R340" s="79">
        <v>0</v>
      </c>
      <c r="S340" s="79">
        <v>0</v>
      </c>
    </row>
    <row r="341" spans="1:19">
      <c r="A341" s="79" t="s">
        <v>853</v>
      </c>
      <c r="B341" s="80">
        <v>1632660000000</v>
      </c>
      <c r="C341" s="79">
        <v>953162.39</v>
      </c>
      <c r="D341" s="79" t="s">
        <v>967</v>
      </c>
      <c r="E341" s="79">
        <v>228236.78200000001</v>
      </c>
      <c r="F341" s="79">
        <v>379607.201</v>
      </c>
      <c r="G341" s="79">
        <v>103738.242</v>
      </c>
      <c r="H341" s="79">
        <v>0</v>
      </c>
      <c r="I341" s="79">
        <v>184332.98199999999</v>
      </c>
      <c r="J341" s="79">
        <v>0</v>
      </c>
      <c r="K341" s="79">
        <v>31158.605</v>
      </c>
      <c r="L341" s="79">
        <v>18279.046999999999</v>
      </c>
      <c r="M341" s="79">
        <v>0</v>
      </c>
      <c r="N341" s="79">
        <v>0</v>
      </c>
      <c r="O341" s="79">
        <v>0</v>
      </c>
      <c r="P341" s="79">
        <v>0</v>
      </c>
      <c r="Q341" s="79">
        <v>7809.5309999999999</v>
      </c>
      <c r="R341" s="79">
        <v>0</v>
      </c>
      <c r="S341" s="79">
        <v>0</v>
      </c>
    </row>
    <row r="342" spans="1:19">
      <c r="A342" s="79" t="s">
        <v>854</v>
      </c>
      <c r="B342" s="80">
        <v>1440670000000</v>
      </c>
      <c r="C342" s="79">
        <v>934284.13800000004</v>
      </c>
      <c r="D342" s="79" t="s">
        <v>968</v>
      </c>
      <c r="E342" s="79">
        <v>228236.78200000001</v>
      </c>
      <c r="F342" s="79">
        <v>379607.201</v>
      </c>
      <c r="G342" s="79">
        <v>102261.139</v>
      </c>
      <c r="H342" s="79">
        <v>0</v>
      </c>
      <c r="I342" s="79">
        <v>167058.37299999999</v>
      </c>
      <c r="J342" s="79">
        <v>0</v>
      </c>
      <c r="K342" s="79">
        <v>30295.504000000001</v>
      </c>
      <c r="L342" s="79">
        <v>18279.046999999999</v>
      </c>
      <c r="M342" s="79">
        <v>0</v>
      </c>
      <c r="N342" s="79">
        <v>0</v>
      </c>
      <c r="O342" s="79">
        <v>0</v>
      </c>
      <c r="P342" s="79">
        <v>0</v>
      </c>
      <c r="Q342" s="79">
        <v>7637.2780000000002</v>
      </c>
      <c r="R342" s="79">
        <v>0</v>
      </c>
      <c r="S342" s="79">
        <v>0</v>
      </c>
    </row>
    <row r="343" spans="1:19">
      <c r="A343" s="79" t="s">
        <v>855</v>
      </c>
      <c r="B343" s="80">
        <v>1376930000000</v>
      </c>
      <c r="C343" s="79">
        <v>923601.68500000006</v>
      </c>
      <c r="D343" s="79" t="s">
        <v>969</v>
      </c>
      <c r="E343" s="79">
        <v>228236.78200000001</v>
      </c>
      <c r="F343" s="79">
        <v>379607.201</v>
      </c>
      <c r="G343" s="79">
        <v>102071.163</v>
      </c>
      <c r="H343" s="79">
        <v>0</v>
      </c>
      <c r="I343" s="79">
        <v>157188.81200000001</v>
      </c>
      <c r="J343" s="79">
        <v>0</v>
      </c>
      <c r="K343" s="79">
        <v>29861.809000000001</v>
      </c>
      <c r="L343" s="79">
        <v>18279.046999999999</v>
      </c>
      <c r="M343" s="79">
        <v>0</v>
      </c>
      <c r="N343" s="79">
        <v>0</v>
      </c>
      <c r="O343" s="79">
        <v>0</v>
      </c>
      <c r="P343" s="79">
        <v>0</v>
      </c>
      <c r="Q343" s="79">
        <v>7509.79</v>
      </c>
      <c r="R343" s="79">
        <v>0</v>
      </c>
      <c r="S343" s="79">
        <v>0</v>
      </c>
    </row>
    <row r="344" spans="1:19">
      <c r="A344" s="79" t="s">
        <v>856</v>
      </c>
      <c r="B344" s="80">
        <v>1244300000000</v>
      </c>
      <c r="C344" s="79">
        <v>887063.01399999997</v>
      </c>
      <c r="D344" s="79" t="s">
        <v>970</v>
      </c>
      <c r="E344" s="79">
        <v>228236.78200000001</v>
      </c>
      <c r="F344" s="79">
        <v>379607.201</v>
      </c>
      <c r="G344" s="79">
        <v>96765.372000000003</v>
      </c>
      <c r="H344" s="79">
        <v>0</v>
      </c>
      <c r="I344" s="79">
        <v>127111.978</v>
      </c>
      <c r="J344" s="79">
        <v>0</v>
      </c>
      <c r="K344" s="79">
        <v>28239.19</v>
      </c>
      <c r="L344" s="79">
        <v>18279.046999999999</v>
      </c>
      <c r="M344" s="79">
        <v>0</v>
      </c>
      <c r="N344" s="79">
        <v>0</v>
      </c>
      <c r="O344" s="79">
        <v>0</v>
      </c>
      <c r="P344" s="79">
        <v>0</v>
      </c>
      <c r="Q344" s="79">
        <v>7152.5829999999996</v>
      </c>
      <c r="R344" s="79">
        <v>0</v>
      </c>
      <c r="S344" s="79">
        <v>0</v>
      </c>
    </row>
    <row r="345" spans="1:19">
      <c r="A345" s="79" t="s">
        <v>857</v>
      </c>
      <c r="B345" s="80">
        <v>1247430000000</v>
      </c>
      <c r="C345" s="79">
        <v>832656.65099999995</v>
      </c>
      <c r="D345" s="79" t="s">
        <v>1026</v>
      </c>
      <c r="E345" s="79">
        <v>228236.78200000001</v>
      </c>
      <c r="F345" s="79">
        <v>379607.201</v>
      </c>
      <c r="G345" s="79">
        <v>95754.962</v>
      </c>
      <c r="H345" s="79">
        <v>0</v>
      </c>
      <c r="I345" s="79">
        <v>75253.672000000006</v>
      </c>
      <c r="J345" s="79">
        <v>0</v>
      </c>
      <c r="K345" s="79">
        <v>26210.344000000001</v>
      </c>
      <c r="L345" s="79">
        <v>18279.046999999999</v>
      </c>
      <c r="M345" s="79">
        <v>0</v>
      </c>
      <c r="N345" s="79">
        <v>0</v>
      </c>
      <c r="O345" s="79">
        <v>0</v>
      </c>
      <c r="P345" s="79">
        <v>0</v>
      </c>
      <c r="Q345" s="79">
        <v>6740.08</v>
      </c>
      <c r="R345" s="79">
        <v>0</v>
      </c>
      <c r="S345" s="79">
        <v>0</v>
      </c>
    </row>
    <row r="346" spans="1:19">
      <c r="A346" s="79"/>
      <c r="B346" s="79"/>
      <c r="C346" s="79"/>
      <c r="D346" s="79"/>
      <c r="E346" s="79"/>
      <c r="F346" s="79"/>
      <c r="G346" s="79"/>
      <c r="H346" s="79"/>
      <c r="I346" s="79"/>
      <c r="J346" s="79"/>
      <c r="K346" s="79"/>
      <c r="L346" s="79"/>
      <c r="M346" s="79"/>
      <c r="N346" s="79"/>
      <c r="O346" s="79"/>
      <c r="P346" s="79"/>
      <c r="Q346" s="79"/>
      <c r="R346" s="79"/>
      <c r="S346" s="79"/>
    </row>
    <row r="347" spans="1:19">
      <c r="A347" s="79" t="s">
        <v>858</v>
      </c>
      <c r="B347" s="80">
        <v>16566200000000</v>
      </c>
      <c r="C347" s="79"/>
      <c r="D347" s="79"/>
      <c r="E347" s="79"/>
      <c r="F347" s="79"/>
      <c r="G347" s="79"/>
      <c r="H347" s="79"/>
      <c r="I347" s="79"/>
      <c r="J347" s="79">
        <v>0</v>
      </c>
      <c r="K347" s="79"/>
      <c r="L347" s="79"/>
      <c r="M347" s="79">
        <v>0</v>
      </c>
      <c r="N347" s="79">
        <v>0</v>
      </c>
      <c r="O347" s="79">
        <v>0</v>
      </c>
      <c r="P347" s="79">
        <v>0</v>
      </c>
      <c r="Q347" s="79"/>
      <c r="R347" s="79">
        <v>0</v>
      </c>
      <c r="S347" s="79">
        <v>0</v>
      </c>
    </row>
    <row r="348" spans="1:19">
      <c r="A348" s="79" t="s">
        <v>859</v>
      </c>
      <c r="B348" s="80">
        <v>1145830000000</v>
      </c>
      <c r="C348" s="79">
        <v>832656.65099999995</v>
      </c>
      <c r="D348" s="79"/>
      <c r="E348" s="79">
        <v>228236.78200000001</v>
      </c>
      <c r="F348" s="79">
        <v>379607.201</v>
      </c>
      <c r="G348" s="79">
        <v>95124.717999999993</v>
      </c>
      <c r="H348" s="79">
        <v>0</v>
      </c>
      <c r="I348" s="79">
        <v>75253.672000000006</v>
      </c>
      <c r="J348" s="79">
        <v>0</v>
      </c>
      <c r="K348" s="79">
        <v>26210.344000000001</v>
      </c>
      <c r="L348" s="79">
        <v>18279.046999999999</v>
      </c>
      <c r="M348" s="79">
        <v>0</v>
      </c>
      <c r="N348" s="79">
        <v>0</v>
      </c>
      <c r="O348" s="79">
        <v>0</v>
      </c>
      <c r="P348" s="79">
        <v>0</v>
      </c>
      <c r="Q348" s="79">
        <v>6740.08</v>
      </c>
      <c r="R348" s="79">
        <v>0</v>
      </c>
      <c r="S348" s="79">
        <v>0</v>
      </c>
    </row>
    <row r="349" spans="1:19">
      <c r="A349" s="79" t="s">
        <v>860</v>
      </c>
      <c r="B349" s="80">
        <v>1641890000000</v>
      </c>
      <c r="C349" s="79">
        <v>970767.94799999997</v>
      </c>
      <c r="D349" s="79"/>
      <c r="E349" s="79">
        <v>228236.78200000001</v>
      </c>
      <c r="F349" s="79">
        <v>379607.201</v>
      </c>
      <c r="G349" s="79">
        <v>103738.242</v>
      </c>
      <c r="H349" s="79">
        <v>0</v>
      </c>
      <c r="I349" s="79">
        <v>207645.63699999999</v>
      </c>
      <c r="J349" s="79">
        <v>0</v>
      </c>
      <c r="K349" s="79">
        <v>33023.074999999997</v>
      </c>
      <c r="L349" s="79">
        <v>18279.046999999999</v>
      </c>
      <c r="M349" s="79">
        <v>0</v>
      </c>
      <c r="N349" s="79">
        <v>0</v>
      </c>
      <c r="O349" s="79">
        <v>0</v>
      </c>
      <c r="P349" s="79">
        <v>0</v>
      </c>
      <c r="Q349" s="79">
        <v>8580.9349999999995</v>
      </c>
      <c r="R349" s="79">
        <v>0</v>
      </c>
      <c r="S349" s="79">
        <v>0</v>
      </c>
    </row>
    <row r="350" spans="1:19">
      <c r="A350"/>
      <c r="B350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</row>
    <row r="351" spans="1:19">
      <c r="A351" s="78"/>
      <c r="B351" s="79" t="s">
        <v>889</v>
      </c>
      <c r="C351" s="79" t="s">
        <v>890</v>
      </c>
      <c r="D351" s="79" t="s">
        <v>452</v>
      </c>
      <c r="E351" s="79" t="s">
        <v>453</v>
      </c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</row>
    <row r="352" spans="1:19">
      <c r="A352" s="79" t="s">
        <v>891</v>
      </c>
      <c r="B352" s="79">
        <v>170123.6</v>
      </c>
      <c r="C352" s="79">
        <v>135818.97</v>
      </c>
      <c r="D352" s="79">
        <v>0</v>
      </c>
      <c r="E352" s="79">
        <v>305942.57</v>
      </c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</row>
    <row r="353" spans="1:19">
      <c r="A353" s="79" t="s">
        <v>892</v>
      </c>
      <c r="B353" s="79">
        <v>7.59</v>
      </c>
      <c r="C353" s="79">
        <v>6.06</v>
      </c>
      <c r="D353" s="79">
        <v>0</v>
      </c>
      <c r="E353" s="79">
        <v>13.64</v>
      </c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</row>
    <row r="354" spans="1:19">
      <c r="A354" s="79" t="s">
        <v>893</v>
      </c>
      <c r="B354" s="79">
        <v>7.59</v>
      </c>
      <c r="C354" s="79">
        <v>6.06</v>
      </c>
      <c r="D354" s="79">
        <v>0</v>
      </c>
      <c r="E354" s="79">
        <v>13.64</v>
      </c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</row>
    <row r="355" spans="1:19">
      <c r="A355" s="75"/>
      <c r="B355" s="77"/>
      <c r="C355" s="77"/>
      <c r="D355" s="77"/>
      <c r="E355" s="75"/>
      <c r="F355" s="77"/>
    </row>
    <row r="356" spans="1:19">
      <c r="A356" s="75"/>
      <c r="B356" s="77"/>
      <c r="C356" s="77"/>
      <c r="D356" s="77"/>
      <c r="E356" s="75"/>
      <c r="F356" s="77"/>
    </row>
    <row r="357" spans="1:19">
      <c r="A357" s="75"/>
      <c r="B357" s="77"/>
      <c r="C357" s="77"/>
      <c r="D357" s="77"/>
      <c r="E357" s="75"/>
      <c r="F357" s="77"/>
    </row>
    <row r="358" spans="1:19">
      <c r="A358" s="75"/>
      <c r="B358" s="77"/>
      <c r="C358" s="77"/>
      <c r="D358" s="77"/>
      <c r="E358" s="77"/>
      <c r="F358" s="77"/>
    </row>
    <row r="359" spans="1:19">
      <c r="A359" s="75"/>
      <c r="B359" s="77"/>
      <c r="C359" s="77"/>
      <c r="D359" s="77"/>
      <c r="E359" s="77"/>
      <c r="F359" s="77"/>
    </row>
    <row r="360" spans="1:19">
      <c r="A360" s="75"/>
      <c r="B360" s="77"/>
      <c r="C360" s="77"/>
      <c r="D360" s="77"/>
      <c r="E360" s="75"/>
      <c r="F360" s="77"/>
    </row>
    <row r="361" spans="1:19">
      <c r="A361" s="75"/>
      <c r="B361" s="77"/>
      <c r="C361" s="77"/>
      <c r="D361" s="77"/>
      <c r="E361" s="75"/>
      <c r="F361" s="77"/>
    </row>
    <row r="362" spans="1:19">
      <c r="A362" s="75"/>
      <c r="B362" s="77"/>
      <c r="C362" s="77"/>
      <c r="D362" s="77"/>
      <c r="E362" s="75"/>
      <c r="F362" s="77"/>
    </row>
    <row r="363" spans="1:19">
      <c r="A363" s="75"/>
      <c r="B363" s="77"/>
      <c r="C363" s="77"/>
      <c r="D363" s="77"/>
      <c r="E363" s="75"/>
      <c r="F363" s="77"/>
    </row>
    <row r="364" spans="1:19">
      <c r="A364" s="75"/>
      <c r="B364" s="75"/>
      <c r="C364" s="75"/>
      <c r="D364" s="75"/>
      <c r="E364" s="75"/>
      <c r="F364" s="75"/>
    </row>
    <row r="365" spans="1:19">
      <c r="A365" s="75"/>
      <c r="B365" s="77"/>
      <c r="C365" s="77"/>
      <c r="D365" s="77"/>
      <c r="E365" s="77"/>
      <c r="F365" s="77"/>
    </row>
    <row r="366" spans="1:19">
      <c r="A366" s="75"/>
      <c r="B366" s="77"/>
      <c r="C366" s="77"/>
      <c r="D366" s="77"/>
      <c r="E366" s="75"/>
      <c r="F366" s="77"/>
    </row>
    <row r="367" spans="1:19">
      <c r="A367" s="75"/>
      <c r="B367" s="77"/>
      <c r="C367" s="77"/>
      <c r="D367" s="77"/>
      <c r="E367" s="77"/>
      <c r="F367" s="77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9"/>
  <dimension ref="A1:AA367"/>
  <sheetViews>
    <sheetView workbookViewId="0"/>
  </sheetViews>
  <sheetFormatPr defaultRowHeight="10.5"/>
  <cols>
    <col min="1" max="1" width="51.5" style="76" customWidth="1"/>
    <col min="2" max="2" width="31" style="76" customWidth="1"/>
    <col min="3" max="3" width="33.6640625" style="76" customWidth="1"/>
    <col min="4" max="4" width="38.6640625" style="76" customWidth="1"/>
    <col min="5" max="5" width="45.6640625" style="76" customWidth="1"/>
    <col min="6" max="6" width="50" style="76" customWidth="1"/>
    <col min="7" max="7" width="43.6640625" style="76" customWidth="1"/>
    <col min="8" max="8" width="38.33203125" style="76" customWidth="1"/>
    <col min="9" max="9" width="41.83203125" style="76" customWidth="1"/>
    <col min="10" max="10" width="45.83203125" style="76" customWidth="1"/>
    <col min="11" max="11" width="36.5" style="76" customWidth="1"/>
    <col min="12" max="12" width="45.33203125" style="76" customWidth="1"/>
    <col min="13" max="13" width="50.1640625" style="76" customWidth="1"/>
    <col min="14" max="15" width="44.83203125" style="76" customWidth="1"/>
    <col min="16" max="16" width="45.33203125" style="76" customWidth="1"/>
    <col min="17" max="17" width="45.1640625" style="76" customWidth="1"/>
    <col min="18" max="18" width="42.6640625" style="76" customWidth="1"/>
    <col min="19" max="19" width="48.1640625" style="76" customWidth="1"/>
    <col min="20" max="20" width="45.33203125" style="76" customWidth="1"/>
    <col min="21" max="21" width="50.1640625" style="76" customWidth="1"/>
    <col min="22" max="23" width="44.83203125" style="76" customWidth="1"/>
    <col min="24" max="24" width="45.33203125" style="76" customWidth="1"/>
    <col min="25" max="25" width="45.1640625" style="76" customWidth="1"/>
    <col min="26" max="26" width="42.6640625" style="76" customWidth="1"/>
    <col min="27" max="27" width="48.1640625" style="76" customWidth="1"/>
    <col min="28" max="16384" width="9.33203125" style="76"/>
  </cols>
  <sheetData>
    <row r="1" spans="1:27">
      <c r="A1" s="78"/>
      <c r="B1" s="79" t="s">
        <v>489</v>
      </c>
      <c r="C1" s="79" t="s">
        <v>490</v>
      </c>
      <c r="D1" s="79" t="s">
        <v>491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</row>
    <row r="2" spans="1:27">
      <c r="A2" s="79" t="s">
        <v>492</v>
      </c>
      <c r="B2" s="79">
        <v>43166.63</v>
      </c>
      <c r="C2" s="79">
        <v>1925.17</v>
      </c>
      <c r="D2" s="79">
        <v>1925.17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>
      <c r="A3" s="79" t="s">
        <v>493</v>
      </c>
      <c r="B3" s="79">
        <v>43166.63</v>
      </c>
      <c r="C3" s="79">
        <v>1925.17</v>
      </c>
      <c r="D3" s="79">
        <v>1925.17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</row>
    <row r="4" spans="1:27">
      <c r="A4" s="79" t="s">
        <v>494</v>
      </c>
      <c r="B4" s="79">
        <v>88229.5</v>
      </c>
      <c r="C4" s="79">
        <v>3934.91</v>
      </c>
      <c r="D4" s="79">
        <v>3934.91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</row>
    <row r="5" spans="1:27">
      <c r="A5" s="79" t="s">
        <v>495</v>
      </c>
      <c r="B5" s="79">
        <v>88229.5</v>
      </c>
      <c r="C5" s="79">
        <v>3934.91</v>
      </c>
      <c r="D5" s="79">
        <v>3934.91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</row>
    <row r="6" spans="1:27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</row>
    <row r="7" spans="1:27">
      <c r="A7" s="78"/>
      <c r="B7" s="79" t="s">
        <v>496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</row>
    <row r="8" spans="1:27">
      <c r="A8" s="79" t="s">
        <v>497</v>
      </c>
      <c r="B8" s="79">
        <v>22422.240000000002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</row>
    <row r="9" spans="1:27">
      <c r="A9" s="79" t="s">
        <v>498</v>
      </c>
      <c r="B9" s="79">
        <v>22422.240000000002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</row>
    <row r="10" spans="1:27">
      <c r="A10" s="79" t="s">
        <v>499</v>
      </c>
      <c r="B10" s="79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</row>
    <row r="11" spans="1:27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</row>
    <row r="12" spans="1:27">
      <c r="A12" s="78"/>
      <c r="B12" s="79" t="s">
        <v>500</v>
      </c>
      <c r="C12" s="79" t="s">
        <v>501</v>
      </c>
      <c r="D12" s="79" t="s">
        <v>502</v>
      </c>
      <c r="E12" s="79" t="s">
        <v>503</v>
      </c>
      <c r="F12" s="79" t="s">
        <v>504</v>
      </c>
      <c r="G12" s="79" t="s">
        <v>505</v>
      </c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</row>
    <row r="13" spans="1:27">
      <c r="A13" s="79" t="s">
        <v>356</v>
      </c>
      <c r="B13" s="79">
        <v>0</v>
      </c>
      <c r="C13" s="79">
        <v>22788.63</v>
      </c>
      <c r="D13" s="79">
        <v>0</v>
      </c>
      <c r="E13" s="79">
        <v>0</v>
      </c>
      <c r="F13" s="79">
        <v>0</v>
      </c>
      <c r="G13" s="79">
        <v>0</v>
      </c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</row>
    <row r="14" spans="1:27">
      <c r="A14" s="79" t="s">
        <v>357</v>
      </c>
      <c r="B14" s="79">
        <v>2137.5300000000002</v>
      </c>
      <c r="C14" s="79">
        <v>0</v>
      </c>
      <c r="D14" s="79">
        <v>0</v>
      </c>
      <c r="E14" s="79">
        <v>0</v>
      </c>
      <c r="F14" s="79">
        <v>0</v>
      </c>
      <c r="G14" s="79">
        <v>0</v>
      </c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</row>
    <row r="15" spans="1:27">
      <c r="A15" s="79" t="s">
        <v>365</v>
      </c>
      <c r="B15" s="79">
        <v>4029.97</v>
      </c>
      <c r="C15" s="79">
        <v>0</v>
      </c>
      <c r="D15" s="79">
        <v>0</v>
      </c>
      <c r="E15" s="79">
        <v>0</v>
      </c>
      <c r="F15" s="79">
        <v>0</v>
      </c>
      <c r="G15" s="79">
        <v>0</v>
      </c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</row>
    <row r="16" spans="1:27">
      <c r="A16" s="79" t="s">
        <v>366</v>
      </c>
      <c r="B16" s="79">
        <v>0</v>
      </c>
      <c r="C16" s="79">
        <v>0</v>
      </c>
      <c r="D16" s="79">
        <v>0</v>
      </c>
      <c r="E16" s="79">
        <v>0</v>
      </c>
      <c r="F16" s="79">
        <v>0</v>
      </c>
      <c r="G16" s="79">
        <v>0</v>
      </c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</row>
    <row r="17" spans="1:27">
      <c r="A17" s="79" t="s">
        <v>367</v>
      </c>
      <c r="B17" s="79">
        <v>7000.33</v>
      </c>
      <c r="C17" s="79">
        <v>2037.6</v>
      </c>
      <c r="D17" s="79">
        <v>0</v>
      </c>
      <c r="E17" s="79">
        <v>0</v>
      </c>
      <c r="F17" s="79">
        <v>0</v>
      </c>
      <c r="G17" s="79">
        <v>0</v>
      </c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</row>
    <row r="18" spans="1:27">
      <c r="A18" s="79" t="s">
        <v>368</v>
      </c>
      <c r="B18" s="79">
        <v>0</v>
      </c>
      <c r="C18" s="79">
        <v>0</v>
      </c>
      <c r="D18" s="79">
        <v>0</v>
      </c>
      <c r="E18" s="79">
        <v>0</v>
      </c>
      <c r="F18" s="79">
        <v>0</v>
      </c>
      <c r="G18" s="79">
        <v>0</v>
      </c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</row>
    <row r="19" spans="1:27">
      <c r="A19" s="79" t="s">
        <v>369</v>
      </c>
      <c r="B19" s="79">
        <v>2643.43</v>
      </c>
      <c r="C19" s="79">
        <v>0</v>
      </c>
      <c r="D19" s="79">
        <v>0</v>
      </c>
      <c r="E19" s="79">
        <v>0</v>
      </c>
      <c r="F19" s="79">
        <v>0</v>
      </c>
      <c r="G19" s="79">
        <v>0</v>
      </c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</row>
    <row r="20" spans="1:27">
      <c r="A20" s="79" t="s">
        <v>370</v>
      </c>
      <c r="B20" s="79">
        <v>1079.93</v>
      </c>
      <c r="C20" s="79">
        <v>0</v>
      </c>
      <c r="D20" s="79">
        <v>0</v>
      </c>
      <c r="E20" s="79">
        <v>0</v>
      </c>
      <c r="F20" s="79">
        <v>0</v>
      </c>
      <c r="G20" s="79">
        <v>0</v>
      </c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</row>
    <row r="21" spans="1:27">
      <c r="A21" s="79" t="s">
        <v>371</v>
      </c>
      <c r="B21" s="79">
        <v>432.38</v>
      </c>
      <c r="C21" s="79">
        <v>0</v>
      </c>
      <c r="D21" s="79">
        <v>0</v>
      </c>
      <c r="E21" s="79">
        <v>0</v>
      </c>
      <c r="F21" s="79">
        <v>0</v>
      </c>
      <c r="G21" s="79">
        <v>10164.86</v>
      </c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</row>
    <row r="22" spans="1:27">
      <c r="A22" s="79" t="s">
        <v>372</v>
      </c>
      <c r="B22" s="79">
        <v>10.99</v>
      </c>
      <c r="C22" s="79">
        <v>0</v>
      </c>
      <c r="D22" s="79">
        <v>0</v>
      </c>
      <c r="E22" s="79">
        <v>0</v>
      </c>
      <c r="F22" s="79">
        <v>0</v>
      </c>
      <c r="G22" s="79">
        <v>1099.42</v>
      </c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</row>
    <row r="23" spans="1:27">
      <c r="A23" s="79" t="s">
        <v>351</v>
      </c>
      <c r="B23" s="79">
        <v>0</v>
      </c>
      <c r="C23" s="79">
        <v>0</v>
      </c>
      <c r="D23" s="79">
        <v>0</v>
      </c>
      <c r="E23" s="79">
        <v>0</v>
      </c>
      <c r="F23" s="79">
        <v>0</v>
      </c>
      <c r="G23" s="79">
        <v>0</v>
      </c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</row>
    <row r="24" spans="1:27">
      <c r="A24" s="79" t="s">
        <v>373</v>
      </c>
      <c r="B24" s="79">
        <v>0</v>
      </c>
      <c r="C24" s="79">
        <v>817.35</v>
      </c>
      <c r="D24" s="79">
        <v>0</v>
      </c>
      <c r="E24" s="79">
        <v>0</v>
      </c>
      <c r="F24" s="79">
        <v>0</v>
      </c>
      <c r="G24" s="79">
        <v>4037.86</v>
      </c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</row>
    <row r="25" spans="1:27">
      <c r="A25" s="79" t="s">
        <v>374</v>
      </c>
      <c r="B25" s="79">
        <v>188.48</v>
      </c>
      <c r="C25" s="79">
        <v>0</v>
      </c>
      <c r="D25" s="79">
        <v>0</v>
      </c>
      <c r="E25" s="79">
        <v>0</v>
      </c>
      <c r="F25" s="79">
        <v>0</v>
      </c>
      <c r="G25" s="79">
        <v>0</v>
      </c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</row>
    <row r="26" spans="1:27">
      <c r="A26" s="79" t="s">
        <v>375</v>
      </c>
      <c r="B26" s="79">
        <v>0</v>
      </c>
      <c r="C26" s="79">
        <v>0</v>
      </c>
      <c r="D26" s="79">
        <v>0</v>
      </c>
      <c r="E26" s="79">
        <v>0</v>
      </c>
      <c r="F26" s="79">
        <v>0</v>
      </c>
      <c r="G26" s="79">
        <v>0</v>
      </c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</row>
    <row r="27" spans="1:27">
      <c r="A27" s="79"/>
      <c r="B27" s="79"/>
      <c r="C27" s="79"/>
      <c r="D27" s="79"/>
      <c r="E27" s="79"/>
      <c r="F27" s="79"/>
      <c r="G27" s="79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</row>
    <row r="28" spans="1:27">
      <c r="A28" s="79" t="s">
        <v>376</v>
      </c>
      <c r="B28" s="79">
        <v>17523.04</v>
      </c>
      <c r="C28" s="79">
        <v>25643.59</v>
      </c>
      <c r="D28" s="79">
        <v>0</v>
      </c>
      <c r="E28" s="79">
        <v>0</v>
      </c>
      <c r="F28" s="79">
        <v>0</v>
      </c>
      <c r="G28" s="79">
        <v>15302.14</v>
      </c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</row>
    <row r="29" spans="1:27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</row>
    <row r="30" spans="1:27">
      <c r="A30" s="78"/>
      <c r="B30" s="79" t="s">
        <v>496</v>
      </c>
      <c r="C30" s="79" t="s">
        <v>43</v>
      </c>
      <c r="D30" s="79" t="s">
        <v>506</v>
      </c>
      <c r="E30" s="79" t="s">
        <v>507</v>
      </c>
      <c r="F30" s="79" t="s">
        <v>508</v>
      </c>
      <c r="G30" s="79" t="s">
        <v>509</v>
      </c>
      <c r="H30" s="79" t="s">
        <v>510</v>
      </c>
      <c r="I30" s="79" t="s">
        <v>511</v>
      </c>
      <c r="J30" s="79" t="s">
        <v>512</v>
      </c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</row>
    <row r="31" spans="1:27">
      <c r="A31" s="79" t="s">
        <v>513</v>
      </c>
      <c r="B31" s="79">
        <v>3739.35</v>
      </c>
      <c r="C31" s="79" t="s">
        <v>50</v>
      </c>
      <c r="D31" s="79">
        <v>9120.27</v>
      </c>
      <c r="E31" s="79">
        <v>1</v>
      </c>
      <c r="F31" s="79">
        <v>0</v>
      </c>
      <c r="G31" s="79">
        <v>0</v>
      </c>
      <c r="H31" s="79">
        <v>10.76</v>
      </c>
      <c r="I31" s="79">
        <v>37.17</v>
      </c>
      <c r="J31" s="79">
        <v>8.07</v>
      </c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</row>
    <row r="32" spans="1:27">
      <c r="A32" s="79" t="s">
        <v>514</v>
      </c>
      <c r="B32" s="79">
        <v>27.87</v>
      </c>
      <c r="C32" s="79" t="s">
        <v>50</v>
      </c>
      <c r="D32" s="79">
        <v>118.96</v>
      </c>
      <c r="E32" s="79">
        <v>4</v>
      </c>
      <c r="F32" s="79">
        <v>26.02</v>
      </c>
      <c r="G32" s="79">
        <v>0</v>
      </c>
      <c r="H32" s="79">
        <v>29.05</v>
      </c>
      <c r="I32" s="79">
        <v>13.93</v>
      </c>
      <c r="J32" s="79">
        <v>32.28</v>
      </c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</row>
    <row r="33" spans="1:27">
      <c r="A33" s="79" t="s">
        <v>515</v>
      </c>
      <c r="B33" s="79">
        <v>27.87</v>
      </c>
      <c r="C33" s="79" t="s">
        <v>50</v>
      </c>
      <c r="D33" s="79">
        <v>118.96</v>
      </c>
      <c r="E33" s="79">
        <v>1</v>
      </c>
      <c r="F33" s="79">
        <v>45.53</v>
      </c>
      <c r="G33" s="79">
        <v>0</v>
      </c>
      <c r="H33" s="79">
        <v>29.05</v>
      </c>
      <c r="I33" s="79">
        <v>13.93</v>
      </c>
      <c r="J33" s="79">
        <v>32.28</v>
      </c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</row>
    <row r="34" spans="1:27">
      <c r="A34" s="79" t="s">
        <v>516</v>
      </c>
      <c r="B34" s="79">
        <v>27.87</v>
      </c>
      <c r="C34" s="79" t="s">
        <v>50</v>
      </c>
      <c r="D34" s="79">
        <v>118.96</v>
      </c>
      <c r="E34" s="79">
        <v>4</v>
      </c>
      <c r="F34" s="79">
        <v>19.510000000000002</v>
      </c>
      <c r="G34" s="79">
        <v>0</v>
      </c>
      <c r="H34" s="79">
        <v>29.05</v>
      </c>
      <c r="I34" s="79">
        <v>13.93</v>
      </c>
      <c r="J34" s="79">
        <v>32.28</v>
      </c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</row>
    <row r="35" spans="1:27">
      <c r="A35" s="79" t="s">
        <v>517</v>
      </c>
      <c r="B35" s="79">
        <v>27.87</v>
      </c>
      <c r="C35" s="79" t="s">
        <v>50</v>
      </c>
      <c r="D35" s="79">
        <v>118.96</v>
      </c>
      <c r="E35" s="79">
        <v>1</v>
      </c>
      <c r="F35" s="79">
        <v>45.53</v>
      </c>
      <c r="G35" s="79">
        <v>0</v>
      </c>
      <c r="H35" s="79">
        <v>29.05</v>
      </c>
      <c r="I35" s="79">
        <v>13.93</v>
      </c>
      <c r="J35" s="79">
        <v>32.28</v>
      </c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</row>
    <row r="36" spans="1:27">
      <c r="A36" s="79" t="s">
        <v>518</v>
      </c>
      <c r="B36" s="79">
        <v>27.87</v>
      </c>
      <c r="C36" s="79" t="s">
        <v>50</v>
      </c>
      <c r="D36" s="79">
        <v>118.96</v>
      </c>
      <c r="E36" s="79">
        <v>4</v>
      </c>
      <c r="F36" s="79">
        <v>26.02</v>
      </c>
      <c r="G36" s="79">
        <v>0</v>
      </c>
      <c r="H36" s="79">
        <v>29.05</v>
      </c>
      <c r="I36" s="79">
        <v>13.93</v>
      </c>
      <c r="J36" s="79">
        <v>32.28</v>
      </c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</row>
    <row r="37" spans="1:27">
      <c r="A37" s="79" t="s">
        <v>519</v>
      </c>
      <c r="B37" s="79">
        <v>13.94</v>
      </c>
      <c r="C37" s="79" t="s">
        <v>50</v>
      </c>
      <c r="D37" s="79">
        <v>59.5</v>
      </c>
      <c r="E37" s="79">
        <v>4</v>
      </c>
      <c r="F37" s="79">
        <v>13.01</v>
      </c>
      <c r="G37" s="79">
        <v>2.96</v>
      </c>
      <c r="H37" s="79">
        <v>11.84</v>
      </c>
      <c r="I37" s="79">
        <v>13.95</v>
      </c>
      <c r="J37" s="79">
        <v>8.07</v>
      </c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</row>
    <row r="38" spans="1:27">
      <c r="A38" s="79" t="s">
        <v>520</v>
      </c>
      <c r="B38" s="79">
        <v>1474.81</v>
      </c>
      <c r="C38" s="79" t="s">
        <v>50</v>
      </c>
      <c r="D38" s="79">
        <v>6294.92</v>
      </c>
      <c r="E38" s="79">
        <v>1</v>
      </c>
      <c r="F38" s="79">
        <v>409.78</v>
      </c>
      <c r="G38" s="79">
        <v>62.63</v>
      </c>
      <c r="H38" s="79">
        <v>13.99</v>
      </c>
      <c r="I38" s="79">
        <v>18.59</v>
      </c>
      <c r="J38" s="79">
        <v>1.08</v>
      </c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</row>
    <row r="39" spans="1:27">
      <c r="A39" s="79" t="s">
        <v>521</v>
      </c>
      <c r="B39" s="79">
        <v>569.03</v>
      </c>
      <c r="C39" s="79" t="s">
        <v>50</v>
      </c>
      <c r="D39" s="79">
        <v>2428.79</v>
      </c>
      <c r="E39" s="79">
        <v>1</v>
      </c>
      <c r="F39" s="79">
        <v>91.07</v>
      </c>
      <c r="G39" s="79">
        <v>0</v>
      </c>
      <c r="H39" s="79">
        <v>10.76</v>
      </c>
      <c r="I39" s="79">
        <v>92.59</v>
      </c>
      <c r="J39" s="79">
        <v>0</v>
      </c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</row>
    <row r="40" spans="1:27">
      <c r="A40" s="79" t="s">
        <v>522</v>
      </c>
      <c r="B40" s="79">
        <v>1235.6099999999999</v>
      </c>
      <c r="C40" s="79" t="s">
        <v>50</v>
      </c>
      <c r="D40" s="79">
        <v>5273.95</v>
      </c>
      <c r="E40" s="79">
        <v>1</v>
      </c>
      <c r="F40" s="79">
        <v>110.58</v>
      </c>
      <c r="G40" s="79">
        <v>30.42</v>
      </c>
      <c r="H40" s="79">
        <v>10.76</v>
      </c>
      <c r="I40" s="79">
        <v>46.51</v>
      </c>
      <c r="J40" s="79">
        <v>8.07</v>
      </c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</row>
    <row r="41" spans="1:27">
      <c r="A41" s="79" t="s">
        <v>523</v>
      </c>
      <c r="B41" s="79">
        <v>55.74</v>
      </c>
      <c r="C41" s="79" t="s">
        <v>50</v>
      </c>
      <c r="D41" s="79">
        <v>237.91</v>
      </c>
      <c r="E41" s="79">
        <v>1</v>
      </c>
      <c r="F41" s="79">
        <v>65.05</v>
      </c>
      <c r="G41" s="79">
        <v>0</v>
      </c>
      <c r="H41" s="79">
        <v>23.67</v>
      </c>
      <c r="I41" s="79">
        <v>18.59</v>
      </c>
      <c r="J41" s="79">
        <v>53.8</v>
      </c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</row>
    <row r="42" spans="1:27">
      <c r="A42" s="79" t="s">
        <v>524</v>
      </c>
      <c r="B42" s="79">
        <v>55.74</v>
      </c>
      <c r="C42" s="79" t="s">
        <v>50</v>
      </c>
      <c r="D42" s="79">
        <v>237.91</v>
      </c>
      <c r="E42" s="79">
        <v>5</v>
      </c>
      <c r="F42" s="79">
        <v>26.02</v>
      </c>
      <c r="G42" s="79">
        <v>0</v>
      </c>
      <c r="H42" s="79">
        <v>23.67</v>
      </c>
      <c r="I42" s="79">
        <v>18.59</v>
      </c>
      <c r="J42" s="79">
        <v>53.8</v>
      </c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</row>
    <row r="43" spans="1:27">
      <c r="A43" s="79" t="s">
        <v>525</v>
      </c>
      <c r="B43" s="79">
        <v>55.74</v>
      </c>
      <c r="C43" s="79" t="s">
        <v>50</v>
      </c>
      <c r="D43" s="79">
        <v>237.91</v>
      </c>
      <c r="E43" s="79">
        <v>1</v>
      </c>
      <c r="F43" s="79">
        <v>39.03</v>
      </c>
      <c r="G43" s="79">
        <v>0</v>
      </c>
      <c r="H43" s="79">
        <v>23.67</v>
      </c>
      <c r="I43" s="79">
        <v>18.59</v>
      </c>
      <c r="J43" s="79">
        <v>53.8</v>
      </c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</row>
    <row r="44" spans="1:27">
      <c r="A44" s="79" t="s">
        <v>526</v>
      </c>
      <c r="B44" s="79">
        <v>222.97</v>
      </c>
      <c r="C44" s="79" t="s">
        <v>50</v>
      </c>
      <c r="D44" s="79">
        <v>951.7</v>
      </c>
      <c r="E44" s="79">
        <v>1</v>
      </c>
      <c r="F44" s="79">
        <v>0</v>
      </c>
      <c r="G44" s="79">
        <v>0</v>
      </c>
      <c r="H44" s="79">
        <v>23.67</v>
      </c>
      <c r="I44" s="79">
        <v>18.59</v>
      </c>
      <c r="J44" s="79">
        <v>53.8</v>
      </c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</row>
    <row r="45" spans="1:27">
      <c r="A45" s="79" t="s">
        <v>527</v>
      </c>
      <c r="B45" s="79">
        <v>20.9</v>
      </c>
      <c r="C45" s="79" t="s">
        <v>50</v>
      </c>
      <c r="D45" s="79">
        <v>89.21</v>
      </c>
      <c r="E45" s="79">
        <v>5</v>
      </c>
      <c r="F45" s="79">
        <v>19.510000000000002</v>
      </c>
      <c r="G45" s="79">
        <v>4.91</v>
      </c>
      <c r="H45" s="79">
        <v>8.61</v>
      </c>
      <c r="I45" s="79">
        <v>10.45</v>
      </c>
      <c r="J45" s="79">
        <v>10.76</v>
      </c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</row>
    <row r="46" spans="1:27">
      <c r="A46" s="79" t="s">
        <v>528</v>
      </c>
      <c r="B46" s="79">
        <v>27.87</v>
      </c>
      <c r="C46" s="79" t="s">
        <v>50</v>
      </c>
      <c r="D46" s="79">
        <v>118.96</v>
      </c>
      <c r="E46" s="79">
        <v>1</v>
      </c>
      <c r="F46" s="79">
        <v>45.53</v>
      </c>
      <c r="G46" s="79">
        <v>11.44</v>
      </c>
      <c r="H46" s="79">
        <v>8.61</v>
      </c>
      <c r="I46" s="79">
        <v>13.93</v>
      </c>
      <c r="J46" s="79">
        <v>10.76</v>
      </c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</row>
    <row r="47" spans="1:27">
      <c r="A47" s="79" t="s">
        <v>529</v>
      </c>
      <c r="B47" s="79">
        <v>20.9</v>
      </c>
      <c r="C47" s="79" t="s">
        <v>50</v>
      </c>
      <c r="D47" s="79">
        <v>89.21</v>
      </c>
      <c r="E47" s="79">
        <v>6</v>
      </c>
      <c r="F47" s="79">
        <v>19.510000000000002</v>
      </c>
      <c r="G47" s="79">
        <v>4.91</v>
      </c>
      <c r="H47" s="79">
        <v>8.61</v>
      </c>
      <c r="I47" s="79">
        <v>10.45</v>
      </c>
      <c r="J47" s="79">
        <v>10.76</v>
      </c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</row>
    <row r="48" spans="1:27">
      <c r="A48" s="79" t="s">
        <v>530</v>
      </c>
      <c r="B48" s="79">
        <v>617.96</v>
      </c>
      <c r="C48" s="79" t="s">
        <v>50</v>
      </c>
      <c r="D48" s="79">
        <v>2637.63</v>
      </c>
      <c r="E48" s="79">
        <v>1</v>
      </c>
      <c r="F48" s="79">
        <v>214.68</v>
      </c>
      <c r="G48" s="79">
        <v>25.03</v>
      </c>
      <c r="H48" s="79">
        <v>8.61</v>
      </c>
      <c r="I48" s="79">
        <v>46.51</v>
      </c>
      <c r="J48" s="79">
        <v>10.76</v>
      </c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</row>
    <row r="49" spans="1:27">
      <c r="A49" s="79" t="s">
        <v>531</v>
      </c>
      <c r="B49" s="79">
        <v>668.77</v>
      </c>
      <c r="C49" s="79" t="s">
        <v>50</v>
      </c>
      <c r="D49" s="79">
        <v>2854.51</v>
      </c>
      <c r="E49" s="79">
        <v>1</v>
      </c>
      <c r="F49" s="79">
        <v>0</v>
      </c>
      <c r="G49" s="79">
        <v>0</v>
      </c>
      <c r="H49" s="79">
        <v>10.76</v>
      </c>
      <c r="I49" s="79">
        <v>18.59</v>
      </c>
      <c r="J49" s="79">
        <v>10.76</v>
      </c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</row>
    <row r="50" spans="1:27">
      <c r="A50" s="79" t="s">
        <v>532</v>
      </c>
      <c r="B50" s="79">
        <v>569.03</v>
      </c>
      <c r="C50" s="79" t="s">
        <v>50</v>
      </c>
      <c r="D50" s="79">
        <v>2428.79</v>
      </c>
      <c r="E50" s="79">
        <v>1</v>
      </c>
      <c r="F50" s="79">
        <v>91.07</v>
      </c>
      <c r="G50" s="79">
        <v>0</v>
      </c>
      <c r="H50" s="79">
        <v>10.76</v>
      </c>
      <c r="I50" s="79">
        <v>92.59</v>
      </c>
      <c r="J50" s="79">
        <v>0</v>
      </c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</row>
    <row r="51" spans="1:27">
      <c r="A51" s="79" t="s">
        <v>533</v>
      </c>
      <c r="B51" s="79">
        <v>1012.64</v>
      </c>
      <c r="C51" s="79" t="s">
        <v>50</v>
      </c>
      <c r="D51" s="79">
        <v>4322.24</v>
      </c>
      <c r="E51" s="79">
        <v>1</v>
      </c>
      <c r="F51" s="79">
        <v>182.14</v>
      </c>
      <c r="G51" s="79">
        <v>35.76</v>
      </c>
      <c r="H51" s="79">
        <v>10.76</v>
      </c>
      <c r="I51" s="79">
        <v>18.59</v>
      </c>
      <c r="J51" s="79">
        <v>8.07</v>
      </c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</row>
    <row r="52" spans="1:27">
      <c r="A52" s="79" t="s">
        <v>534</v>
      </c>
      <c r="B52" s="79">
        <v>20.9</v>
      </c>
      <c r="C52" s="79" t="s">
        <v>50</v>
      </c>
      <c r="D52" s="79">
        <v>89.21</v>
      </c>
      <c r="E52" s="79">
        <v>10</v>
      </c>
      <c r="F52" s="79">
        <v>19.510000000000002</v>
      </c>
      <c r="G52" s="79">
        <v>4.91</v>
      </c>
      <c r="H52" s="79">
        <v>7.53</v>
      </c>
      <c r="I52" s="79">
        <v>13.93</v>
      </c>
      <c r="J52" s="79">
        <v>10.76</v>
      </c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</row>
    <row r="53" spans="1:27">
      <c r="A53" s="79" t="s">
        <v>535</v>
      </c>
      <c r="B53" s="79">
        <v>34.840000000000003</v>
      </c>
      <c r="C53" s="79" t="s">
        <v>50</v>
      </c>
      <c r="D53" s="79">
        <v>148.71</v>
      </c>
      <c r="E53" s="79">
        <v>1</v>
      </c>
      <c r="F53" s="79">
        <v>52.04</v>
      </c>
      <c r="G53" s="79">
        <v>13.08</v>
      </c>
      <c r="H53" s="79">
        <v>7.53</v>
      </c>
      <c r="I53" s="79">
        <v>23.2</v>
      </c>
      <c r="J53" s="79">
        <v>10.76</v>
      </c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</row>
    <row r="54" spans="1:27">
      <c r="A54" s="79" t="s">
        <v>536</v>
      </c>
      <c r="B54" s="79">
        <v>20.21</v>
      </c>
      <c r="C54" s="79" t="s">
        <v>50</v>
      </c>
      <c r="D54" s="79">
        <v>86.26</v>
      </c>
      <c r="E54" s="79">
        <v>10</v>
      </c>
      <c r="F54" s="79">
        <v>18.87</v>
      </c>
      <c r="G54" s="79">
        <v>4.74</v>
      </c>
      <c r="H54" s="79">
        <v>7.53</v>
      </c>
      <c r="I54" s="79">
        <v>13.48</v>
      </c>
      <c r="J54" s="79">
        <v>10.76</v>
      </c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</row>
    <row r="55" spans="1:27">
      <c r="A55" s="79" t="s">
        <v>537</v>
      </c>
      <c r="B55" s="79">
        <v>34.840000000000003</v>
      </c>
      <c r="C55" s="79" t="s">
        <v>50</v>
      </c>
      <c r="D55" s="79">
        <v>148.71</v>
      </c>
      <c r="E55" s="79">
        <v>1</v>
      </c>
      <c r="F55" s="79">
        <v>52.04</v>
      </c>
      <c r="G55" s="79">
        <v>13.08</v>
      </c>
      <c r="H55" s="79">
        <v>7.53</v>
      </c>
      <c r="I55" s="79">
        <v>23.2</v>
      </c>
      <c r="J55" s="79">
        <v>10.76</v>
      </c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</row>
    <row r="56" spans="1:27">
      <c r="A56" s="79" t="s">
        <v>538</v>
      </c>
      <c r="B56" s="79">
        <v>20.9</v>
      </c>
      <c r="C56" s="79" t="s">
        <v>50</v>
      </c>
      <c r="D56" s="79">
        <v>89.21</v>
      </c>
      <c r="E56" s="79">
        <v>10</v>
      </c>
      <c r="F56" s="79">
        <v>19.510000000000002</v>
      </c>
      <c r="G56" s="79">
        <v>4.91</v>
      </c>
      <c r="H56" s="79">
        <v>7.53</v>
      </c>
      <c r="I56" s="79">
        <v>13.93</v>
      </c>
      <c r="J56" s="79">
        <v>10.76</v>
      </c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</row>
    <row r="57" spans="1:27">
      <c r="A57" s="79" t="s">
        <v>539</v>
      </c>
      <c r="B57" s="79">
        <v>487.74</v>
      </c>
      <c r="C57" s="79" t="s">
        <v>50</v>
      </c>
      <c r="D57" s="79">
        <v>2081.8200000000002</v>
      </c>
      <c r="E57" s="79">
        <v>1</v>
      </c>
      <c r="F57" s="79">
        <v>0</v>
      </c>
      <c r="G57" s="79">
        <v>0</v>
      </c>
      <c r="H57" s="79">
        <v>9.68</v>
      </c>
      <c r="I57" s="79">
        <v>4.6399999999999997</v>
      </c>
      <c r="J57" s="79">
        <v>16.149999999999999</v>
      </c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</row>
    <row r="58" spans="1:27">
      <c r="A58" s="79" t="s">
        <v>540</v>
      </c>
      <c r="B58" s="79">
        <v>27.87</v>
      </c>
      <c r="C58" s="79" t="s">
        <v>50</v>
      </c>
      <c r="D58" s="79">
        <v>118.96</v>
      </c>
      <c r="E58" s="79">
        <v>1</v>
      </c>
      <c r="F58" s="79">
        <v>45.53</v>
      </c>
      <c r="G58" s="79">
        <v>11.44</v>
      </c>
      <c r="H58" s="79">
        <v>7.53</v>
      </c>
      <c r="I58" s="79">
        <v>18.59</v>
      </c>
      <c r="J58" s="79">
        <v>10.76</v>
      </c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</row>
    <row r="59" spans="1:27">
      <c r="A59" s="79" t="s">
        <v>541</v>
      </c>
      <c r="B59" s="79">
        <v>20.21</v>
      </c>
      <c r="C59" s="79" t="s">
        <v>50</v>
      </c>
      <c r="D59" s="79">
        <v>86.26</v>
      </c>
      <c r="E59" s="79">
        <v>10</v>
      </c>
      <c r="F59" s="79">
        <v>18.87</v>
      </c>
      <c r="G59" s="79">
        <v>4.74</v>
      </c>
      <c r="H59" s="79">
        <v>7.53</v>
      </c>
      <c r="I59" s="79">
        <v>13.48</v>
      </c>
      <c r="J59" s="79">
        <v>10.76</v>
      </c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</row>
    <row r="60" spans="1:27">
      <c r="A60" s="79" t="s">
        <v>542</v>
      </c>
      <c r="B60" s="79">
        <v>27.87</v>
      </c>
      <c r="C60" s="79" t="s">
        <v>50</v>
      </c>
      <c r="D60" s="79">
        <v>118.96</v>
      </c>
      <c r="E60" s="79">
        <v>1</v>
      </c>
      <c r="F60" s="79">
        <v>45.53</v>
      </c>
      <c r="G60" s="79">
        <v>11.44</v>
      </c>
      <c r="H60" s="79">
        <v>7.53</v>
      </c>
      <c r="I60" s="79">
        <v>18.59</v>
      </c>
      <c r="J60" s="79">
        <v>10.76</v>
      </c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</row>
    <row r="61" spans="1:27">
      <c r="A61" s="79" t="s">
        <v>543</v>
      </c>
      <c r="B61" s="79">
        <v>905.8</v>
      </c>
      <c r="C61" s="79" t="s">
        <v>50</v>
      </c>
      <c r="D61" s="79">
        <v>3866.25</v>
      </c>
      <c r="E61" s="79">
        <v>1</v>
      </c>
      <c r="F61" s="79">
        <v>0</v>
      </c>
      <c r="G61" s="79">
        <v>0</v>
      </c>
      <c r="H61" s="79">
        <v>10.76</v>
      </c>
      <c r="I61" s="79">
        <v>18.59</v>
      </c>
      <c r="J61" s="79">
        <v>8.07</v>
      </c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</row>
    <row r="62" spans="1:27">
      <c r="A62" s="79" t="s">
        <v>544</v>
      </c>
      <c r="B62" s="79">
        <v>264.77</v>
      </c>
      <c r="C62" s="79" t="s">
        <v>50</v>
      </c>
      <c r="D62" s="79">
        <v>1129.43</v>
      </c>
      <c r="E62" s="79">
        <v>1</v>
      </c>
      <c r="F62" s="79">
        <v>0</v>
      </c>
      <c r="G62" s="79">
        <v>0</v>
      </c>
      <c r="H62" s="79">
        <v>15.06</v>
      </c>
      <c r="I62" s="79">
        <v>3.72</v>
      </c>
      <c r="J62" s="79">
        <v>32.28</v>
      </c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</row>
    <row r="63" spans="1:27">
      <c r="A63" s="79" t="s">
        <v>545</v>
      </c>
      <c r="B63" s="79">
        <v>566.71</v>
      </c>
      <c r="C63" s="79" t="s">
        <v>50</v>
      </c>
      <c r="D63" s="79">
        <v>2418.88</v>
      </c>
      <c r="E63" s="79">
        <v>1</v>
      </c>
      <c r="F63" s="79">
        <v>45.53</v>
      </c>
      <c r="G63" s="79">
        <v>0</v>
      </c>
      <c r="H63" s="79">
        <v>10.76</v>
      </c>
      <c r="I63" s="79">
        <v>92.59</v>
      </c>
      <c r="J63" s="79">
        <v>0</v>
      </c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</row>
    <row r="64" spans="1:27">
      <c r="A64" s="79" t="s">
        <v>546</v>
      </c>
      <c r="B64" s="79">
        <v>566.71</v>
      </c>
      <c r="C64" s="79" t="s">
        <v>50</v>
      </c>
      <c r="D64" s="79">
        <v>2418.88</v>
      </c>
      <c r="E64" s="79">
        <v>1</v>
      </c>
      <c r="F64" s="79">
        <v>45.53</v>
      </c>
      <c r="G64" s="79">
        <v>0</v>
      </c>
      <c r="H64" s="79">
        <v>10.76</v>
      </c>
      <c r="I64" s="79">
        <v>92.59</v>
      </c>
      <c r="J64" s="79">
        <v>0</v>
      </c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</row>
    <row r="65" spans="1:27">
      <c r="A65" s="79" t="s">
        <v>547</v>
      </c>
      <c r="B65" s="79">
        <v>20.9</v>
      </c>
      <c r="C65" s="79" t="s">
        <v>50</v>
      </c>
      <c r="D65" s="79">
        <v>89.21</v>
      </c>
      <c r="E65" s="79">
        <v>10</v>
      </c>
      <c r="F65" s="79">
        <v>19.510000000000002</v>
      </c>
      <c r="G65" s="79">
        <v>4.91</v>
      </c>
      <c r="H65" s="79">
        <v>7.53</v>
      </c>
      <c r="I65" s="79">
        <v>13.93</v>
      </c>
      <c r="J65" s="79">
        <v>10.76</v>
      </c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</row>
    <row r="66" spans="1:27">
      <c r="A66" s="79" t="s">
        <v>548</v>
      </c>
      <c r="B66" s="79">
        <v>34.840000000000003</v>
      </c>
      <c r="C66" s="79" t="s">
        <v>50</v>
      </c>
      <c r="D66" s="79">
        <v>148.71</v>
      </c>
      <c r="E66" s="79">
        <v>1</v>
      </c>
      <c r="F66" s="79">
        <v>52.04</v>
      </c>
      <c r="G66" s="79">
        <v>13.08</v>
      </c>
      <c r="H66" s="79">
        <v>7.53</v>
      </c>
      <c r="I66" s="79">
        <v>23.2</v>
      </c>
      <c r="J66" s="79">
        <v>10.76</v>
      </c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</row>
    <row r="67" spans="1:27">
      <c r="A67" s="79" t="s">
        <v>549</v>
      </c>
      <c r="B67" s="79">
        <v>20.21</v>
      </c>
      <c r="C67" s="79" t="s">
        <v>50</v>
      </c>
      <c r="D67" s="79">
        <v>86.26</v>
      </c>
      <c r="E67" s="79">
        <v>10</v>
      </c>
      <c r="F67" s="79">
        <v>18.87</v>
      </c>
      <c r="G67" s="79">
        <v>4.74</v>
      </c>
      <c r="H67" s="79">
        <v>7.53</v>
      </c>
      <c r="I67" s="79">
        <v>13.48</v>
      </c>
      <c r="J67" s="79">
        <v>10.76</v>
      </c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</row>
    <row r="68" spans="1:27">
      <c r="A68" s="79" t="s">
        <v>550</v>
      </c>
      <c r="B68" s="79">
        <v>34.840000000000003</v>
      </c>
      <c r="C68" s="79" t="s">
        <v>50</v>
      </c>
      <c r="D68" s="79">
        <v>148.71</v>
      </c>
      <c r="E68" s="79">
        <v>1</v>
      </c>
      <c r="F68" s="79">
        <v>52.04</v>
      </c>
      <c r="G68" s="79">
        <v>13.08</v>
      </c>
      <c r="H68" s="79">
        <v>7.53</v>
      </c>
      <c r="I68" s="79">
        <v>23.2</v>
      </c>
      <c r="J68" s="79">
        <v>10.76</v>
      </c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</row>
    <row r="69" spans="1:27">
      <c r="A69" s="79" t="s">
        <v>551</v>
      </c>
      <c r="B69" s="79">
        <v>20.9</v>
      </c>
      <c r="C69" s="79" t="s">
        <v>50</v>
      </c>
      <c r="D69" s="79">
        <v>89.21</v>
      </c>
      <c r="E69" s="79">
        <v>10</v>
      </c>
      <c r="F69" s="79">
        <v>19.510000000000002</v>
      </c>
      <c r="G69" s="79">
        <v>4.91</v>
      </c>
      <c r="H69" s="79">
        <v>7.53</v>
      </c>
      <c r="I69" s="79">
        <v>13.93</v>
      </c>
      <c r="J69" s="79">
        <v>10.76</v>
      </c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</row>
    <row r="70" spans="1:27">
      <c r="A70" s="79" t="s">
        <v>552</v>
      </c>
      <c r="B70" s="79">
        <v>487.74</v>
      </c>
      <c r="C70" s="79" t="s">
        <v>50</v>
      </c>
      <c r="D70" s="79">
        <v>2081.8200000000002</v>
      </c>
      <c r="E70" s="79">
        <v>1</v>
      </c>
      <c r="F70" s="79">
        <v>0</v>
      </c>
      <c r="G70" s="79">
        <v>0</v>
      </c>
      <c r="H70" s="79">
        <v>4.3</v>
      </c>
      <c r="I70" s="79">
        <v>18.59</v>
      </c>
      <c r="J70" s="79">
        <v>53.8</v>
      </c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</row>
    <row r="71" spans="1:27">
      <c r="A71" s="79" t="s">
        <v>553</v>
      </c>
      <c r="B71" s="79">
        <v>27.87</v>
      </c>
      <c r="C71" s="79" t="s">
        <v>50</v>
      </c>
      <c r="D71" s="79">
        <v>118.96</v>
      </c>
      <c r="E71" s="79">
        <v>1</v>
      </c>
      <c r="F71" s="79">
        <v>45.53</v>
      </c>
      <c r="G71" s="79">
        <v>11.44</v>
      </c>
      <c r="H71" s="79">
        <v>7.53</v>
      </c>
      <c r="I71" s="79">
        <v>18.59</v>
      </c>
      <c r="J71" s="79">
        <v>10.76</v>
      </c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</row>
    <row r="72" spans="1:27">
      <c r="A72" s="79" t="s">
        <v>554</v>
      </c>
      <c r="B72" s="79">
        <v>20.21</v>
      </c>
      <c r="C72" s="79" t="s">
        <v>50</v>
      </c>
      <c r="D72" s="79">
        <v>86.26</v>
      </c>
      <c r="E72" s="79">
        <v>10</v>
      </c>
      <c r="F72" s="79">
        <v>18.87</v>
      </c>
      <c r="G72" s="79">
        <v>4.74</v>
      </c>
      <c r="H72" s="79">
        <v>7.53</v>
      </c>
      <c r="I72" s="79">
        <v>13.48</v>
      </c>
      <c r="J72" s="79">
        <v>10.76</v>
      </c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</row>
    <row r="73" spans="1:27">
      <c r="A73" s="79" t="s">
        <v>555</v>
      </c>
      <c r="B73" s="79">
        <v>27.87</v>
      </c>
      <c r="C73" s="79" t="s">
        <v>50</v>
      </c>
      <c r="D73" s="79">
        <v>118.96</v>
      </c>
      <c r="E73" s="79">
        <v>1</v>
      </c>
      <c r="F73" s="79">
        <v>45.53</v>
      </c>
      <c r="G73" s="79">
        <v>11.44</v>
      </c>
      <c r="H73" s="79">
        <v>7.53</v>
      </c>
      <c r="I73" s="79">
        <v>18.59</v>
      </c>
      <c r="J73" s="79">
        <v>10.76</v>
      </c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</row>
    <row r="74" spans="1:27">
      <c r="A74" s="79" t="s">
        <v>556</v>
      </c>
      <c r="B74" s="79">
        <v>905.8</v>
      </c>
      <c r="C74" s="79" t="s">
        <v>50</v>
      </c>
      <c r="D74" s="79">
        <v>3866.22</v>
      </c>
      <c r="E74" s="79">
        <v>1</v>
      </c>
      <c r="F74" s="79">
        <v>0</v>
      </c>
      <c r="G74" s="79">
        <v>0</v>
      </c>
      <c r="H74" s="79">
        <v>10.76</v>
      </c>
      <c r="I74" s="79">
        <v>18.59</v>
      </c>
      <c r="J74" s="79">
        <v>8.07</v>
      </c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</row>
    <row r="75" spans="1:27">
      <c r="A75" s="79" t="s">
        <v>557</v>
      </c>
      <c r="B75" s="79">
        <v>264.77</v>
      </c>
      <c r="C75" s="79" t="s">
        <v>50</v>
      </c>
      <c r="D75" s="79">
        <v>1129.43</v>
      </c>
      <c r="E75" s="79">
        <v>1</v>
      </c>
      <c r="F75" s="79">
        <v>0</v>
      </c>
      <c r="G75" s="79">
        <v>0</v>
      </c>
      <c r="H75" s="79">
        <v>15.06</v>
      </c>
      <c r="I75" s="79">
        <v>3.72</v>
      </c>
      <c r="J75" s="79">
        <v>32.28</v>
      </c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</row>
    <row r="76" spans="1:27">
      <c r="A76" s="79" t="s">
        <v>558</v>
      </c>
      <c r="B76" s="79">
        <v>566.71</v>
      </c>
      <c r="C76" s="79" t="s">
        <v>50</v>
      </c>
      <c r="D76" s="79">
        <v>2418.88</v>
      </c>
      <c r="E76" s="79">
        <v>1</v>
      </c>
      <c r="F76" s="79">
        <v>45.53</v>
      </c>
      <c r="G76" s="79">
        <v>0</v>
      </c>
      <c r="H76" s="79">
        <v>10.76</v>
      </c>
      <c r="I76" s="79">
        <v>92.59</v>
      </c>
      <c r="J76" s="79">
        <v>0</v>
      </c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</row>
    <row r="77" spans="1:27">
      <c r="A77" s="79" t="s">
        <v>559</v>
      </c>
      <c r="B77" s="79">
        <v>566.71</v>
      </c>
      <c r="C77" s="79" t="s">
        <v>50</v>
      </c>
      <c r="D77" s="79">
        <v>2418.88</v>
      </c>
      <c r="E77" s="79">
        <v>1</v>
      </c>
      <c r="F77" s="79">
        <v>45.53</v>
      </c>
      <c r="G77" s="79">
        <v>0</v>
      </c>
      <c r="H77" s="79">
        <v>10.76</v>
      </c>
      <c r="I77" s="79">
        <v>92.59</v>
      </c>
      <c r="J77" s="79">
        <v>0</v>
      </c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</row>
    <row r="78" spans="1:27">
      <c r="A78" s="79" t="s">
        <v>560</v>
      </c>
      <c r="B78" s="79">
        <v>696.77</v>
      </c>
      <c r="C78" s="79" t="s">
        <v>50</v>
      </c>
      <c r="D78" s="79">
        <v>2974.04</v>
      </c>
      <c r="E78" s="79">
        <v>1</v>
      </c>
      <c r="F78" s="79">
        <v>227.67</v>
      </c>
      <c r="G78" s="79">
        <v>35.76</v>
      </c>
      <c r="H78" s="79">
        <v>9.68</v>
      </c>
      <c r="I78" s="79">
        <v>1.39</v>
      </c>
      <c r="J78" s="79">
        <v>2.69</v>
      </c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</row>
    <row r="79" spans="1:27">
      <c r="A79" s="79" t="s">
        <v>561</v>
      </c>
      <c r="B79" s="79">
        <v>1040.51</v>
      </c>
      <c r="C79" s="79" t="s">
        <v>50</v>
      </c>
      <c r="D79" s="79">
        <v>4441.2299999999996</v>
      </c>
      <c r="E79" s="79">
        <v>1</v>
      </c>
      <c r="F79" s="79">
        <v>104.08</v>
      </c>
      <c r="G79" s="79">
        <v>0</v>
      </c>
      <c r="H79" s="79">
        <v>10.76</v>
      </c>
      <c r="I79" s="79">
        <v>18.59</v>
      </c>
      <c r="J79" s="79">
        <v>8.07</v>
      </c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</row>
    <row r="80" spans="1:27">
      <c r="A80" s="79" t="s">
        <v>562</v>
      </c>
      <c r="B80" s="79">
        <v>929.03</v>
      </c>
      <c r="C80" s="79" t="s">
        <v>50</v>
      </c>
      <c r="D80" s="79">
        <v>3965.37</v>
      </c>
      <c r="E80" s="79">
        <v>1</v>
      </c>
      <c r="F80" s="79">
        <v>260.2</v>
      </c>
      <c r="G80" s="79">
        <v>0</v>
      </c>
      <c r="H80" s="79">
        <v>12.91</v>
      </c>
      <c r="I80" s="79">
        <v>18.59</v>
      </c>
      <c r="J80" s="79">
        <v>538.25170000000003</v>
      </c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</row>
    <row r="81" spans="1:27">
      <c r="A81" s="79" t="s">
        <v>563</v>
      </c>
      <c r="B81" s="79">
        <v>69.7</v>
      </c>
      <c r="C81" s="79" t="s">
        <v>50</v>
      </c>
      <c r="D81" s="79">
        <v>297.5</v>
      </c>
      <c r="E81" s="79">
        <v>1</v>
      </c>
      <c r="F81" s="79">
        <v>71.56</v>
      </c>
      <c r="G81" s="79">
        <v>17.98</v>
      </c>
      <c r="H81" s="79">
        <v>11.84</v>
      </c>
      <c r="I81" s="79">
        <v>18.59</v>
      </c>
      <c r="J81" s="79">
        <v>8.07</v>
      </c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</row>
    <row r="82" spans="1:27">
      <c r="A82" s="79" t="s">
        <v>564</v>
      </c>
      <c r="B82" s="79">
        <v>69.680000000000007</v>
      </c>
      <c r="C82" s="79" t="s">
        <v>50</v>
      </c>
      <c r="D82" s="79">
        <v>297.41000000000003</v>
      </c>
      <c r="E82" s="79">
        <v>5</v>
      </c>
      <c r="F82" s="79">
        <v>32.520000000000003</v>
      </c>
      <c r="G82" s="79">
        <v>8.17</v>
      </c>
      <c r="H82" s="79">
        <v>11.84</v>
      </c>
      <c r="I82" s="79">
        <v>18.59</v>
      </c>
      <c r="J82" s="79">
        <v>8.07</v>
      </c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</row>
    <row r="83" spans="1:27">
      <c r="A83" s="79" t="s">
        <v>565</v>
      </c>
      <c r="B83" s="79">
        <v>69.680000000000007</v>
      </c>
      <c r="C83" s="79" t="s">
        <v>50</v>
      </c>
      <c r="D83" s="79">
        <v>297.41000000000003</v>
      </c>
      <c r="E83" s="79">
        <v>1</v>
      </c>
      <c r="F83" s="79">
        <v>71.55</v>
      </c>
      <c r="G83" s="79">
        <v>17.98</v>
      </c>
      <c r="H83" s="79">
        <v>11.84</v>
      </c>
      <c r="I83" s="79">
        <v>18.59</v>
      </c>
      <c r="J83" s="79">
        <v>8.07</v>
      </c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</row>
    <row r="84" spans="1:27">
      <c r="A84" s="79" t="s">
        <v>566</v>
      </c>
      <c r="B84" s="79">
        <v>13.94</v>
      </c>
      <c r="C84" s="79" t="s">
        <v>50</v>
      </c>
      <c r="D84" s="79">
        <v>59.5</v>
      </c>
      <c r="E84" s="79">
        <v>6</v>
      </c>
      <c r="F84" s="79">
        <v>13.01</v>
      </c>
      <c r="G84" s="79">
        <v>2.96</v>
      </c>
      <c r="H84" s="79">
        <v>11.84</v>
      </c>
      <c r="I84" s="79">
        <v>13.95</v>
      </c>
      <c r="J84" s="79">
        <v>8.07</v>
      </c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</row>
    <row r="85" spans="1:27">
      <c r="A85" s="79" t="s">
        <v>567</v>
      </c>
      <c r="B85" s="79">
        <v>501.68</v>
      </c>
      <c r="C85" s="79" t="s">
        <v>50</v>
      </c>
      <c r="D85" s="79">
        <v>2141.3200000000002</v>
      </c>
      <c r="E85" s="79">
        <v>1</v>
      </c>
      <c r="F85" s="79">
        <v>78.06</v>
      </c>
      <c r="G85" s="79">
        <v>0</v>
      </c>
      <c r="H85" s="79">
        <v>10.76</v>
      </c>
      <c r="I85" s="79">
        <v>92.59</v>
      </c>
      <c r="J85" s="79">
        <v>328.44540000000001</v>
      </c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</row>
    <row r="86" spans="1:27">
      <c r="A86" s="79" t="s">
        <v>453</v>
      </c>
      <c r="B86" s="79">
        <v>22422.240000000002</v>
      </c>
      <c r="C86" s="79"/>
      <c r="D86" s="79">
        <v>88862.77</v>
      </c>
      <c r="E86" s="79"/>
      <c r="F86" s="79">
        <v>5184.43</v>
      </c>
      <c r="G86" s="79">
        <v>845.42</v>
      </c>
      <c r="H86" s="79">
        <v>11.31</v>
      </c>
      <c r="I86" s="79">
        <v>14.17</v>
      </c>
      <c r="J86" s="79">
        <v>39.179699999999997</v>
      </c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</row>
    <row r="87" spans="1:27">
      <c r="A87" s="79" t="s">
        <v>568</v>
      </c>
      <c r="B87" s="79">
        <v>22422.240000000002</v>
      </c>
      <c r="C87" s="79"/>
      <c r="D87" s="79">
        <v>88862.77</v>
      </c>
      <c r="E87" s="79"/>
      <c r="F87" s="79">
        <v>5184.43</v>
      </c>
      <c r="G87" s="79">
        <v>845.42</v>
      </c>
      <c r="H87" s="79">
        <v>11.31</v>
      </c>
      <c r="I87" s="79">
        <v>14.17</v>
      </c>
      <c r="J87" s="79">
        <v>39.179699999999997</v>
      </c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</row>
    <row r="88" spans="1:27">
      <c r="A88" s="79" t="s">
        <v>569</v>
      </c>
      <c r="B88" s="79">
        <v>0</v>
      </c>
      <c r="C88" s="79"/>
      <c r="D88" s="79">
        <v>0</v>
      </c>
      <c r="E88" s="79"/>
      <c r="F88" s="79">
        <v>0</v>
      </c>
      <c r="G88" s="79">
        <v>0</v>
      </c>
      <c r="H88" s="79"/>
      <c r="I88" s="79"/>
      <c r="J88" s="79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</row>
    <row r="89" spans="1:27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</row>
    <row r="90" spans="1:27">
      <c r="A90" s="78"/>
      <c r="B90" s="79" t="s">
        <v>336</v>
      </c>
      <c r="C90" s="79" t="s">
        <v>570</v>
      </c>
      <c r="D90" s="79" t="s">
        <v>571</v>
      </c>
      <c r="E90" s="79" t="s">
        <v>572</v>
      </c>
      <c r="F90" s="79" t="s">
        <v>573</v>
      </c>
      <c r="G90" s="79" t="s">
        <v>574</v>
      </c>
      <c r="H90" s="79" t="s">
        <v>575</v>
      </c>
      <c r="I90" s="79" t="s">
        <v>576</v>
      </c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</row>
    <row r="91" spans="1:27">
      <c r="A91" s="79" t="s">
        <v>577</v>
      </c>
      <c r="B91" s="79" t="s">
        <v>578</v>
      </c>
      <c r="C91" s="79">
        <v>0.3</v>
      </c>
      <c r="D91" s="79">
        <v>4.4020000000000001</v>
      </c>
      <c r="E91" s="79">
        <v>12.9</v>
      </c>
      <c r="F91" s="79">
        <v>170.98</v>
      </c>
      <c r="G91" s="79">
        <v>0</v>
      </c>
      <c r="H91" s="79">
        <v>90</v>
      </c>
      <c r="I91" s="79" t="s">
        <v>579</v>
      </c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</row>
    <row r="92" spans="1:27">
      <c r="A92" s="79" t="s">
        <v>580</v>
      </c>
      <c r="B92" s="79" t="s">
        <v>578</v>
      </c>
      <c r="C92" s="79">
        <v>0.3</v>
      </c>
      <c r="D92" s="79">
        <v>4.4020000000000001</v>
      </c>
      <c r="E92" s="79">
        <v>12.9</v>
      </c>
      <c r="F92" s="79">
        <v>130.1</v>
      </c>
      <c r="G92" s="79">
        <v>90</v>
      </c>
      <c r="H92" s="79">
        <v>90</v>
      </c>
      <c r="I92" s="79" t="s">
        <v>581</v>
      </c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</row>
    <row r="93" spans="1:27">
      <c r="A93" s="79" t="s">
        <v>582</v>
      </c>
      <c r="B93" s="79" t="s">
        <v>578</v>
      </c>
      <c r="C93" s="79">
        <v>0.3</v>
      </c>
      <c r="D93" s="79">
        <v>4.4020000000000001</v>
      </c>
      <c r="E93" s="79">
        <v>12.9</v>
      </c>
      <c r="F93" s="79">
        <v>170.98</v>
      </c>
      <c r="G93" s="79">
        <v>180</v>
      </c>
      <c r="H93" s="79">
        <v>90</v>
      </c>
      <c r="I93" s="79" t="s">
        <v>583</v>
      </c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</row>
    <row r="94" spans="1:27">
      <c r="A94" s="79" t="s">
        <v>584</v>
      </c>
      <c r="B94" s="79" t="s">
        <v>578</v>
      </c>
      <c r="C94" s="79">
        <v>0.3</v>
      </c>
      <c r="D94" s="79">
        <v>4.4020000000000001</v>
      </c>
      <c r="E94" s="79">
        <v>12.9</v>
      </c>
      <c r="F94" s="79">
        <v>130.1</v>
      </c>
      <c r="G94" s="79">
        <v>270</v>
      </c>
      <c r="H94" s="79">
        <v>90</v>
      </c>
      <c r="I94" s="79" t="s">
        <v>585</v>
      </c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</row>
    <row r="95" spans="1:27">
      <c r="A95" s="79" t="s">
        <v>586</v>
      </c>
      <c r="B95" s="79" t="s">
        <v>578</v>
      </c>
      <c r="C95" s="79">
        <v>0.3</v>
      </c>
      <c r="D95" s="79">
        <v>3.12</v>
      </c>
      <c r="E95" s="79">
        <v>12.9</v>
      </c>
      <c r="F95" s="79">
        <v>3739.35</v>
      </c>
      <c r="G95" s="79">
        <v>0</v>
      </c>
      <c r="H95" s="79">
        <v>180</v>
      </c>
      <c r="I95" s="79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</row>
    <row r="96" spans="1:27">
      <c r="A96" s="79" t="s">
        <v>587</v>
      </c>
      <c r="B96" s="79" t="s">
        <v>588</v>
      </c>
      <c r="C96" s="79">
        <v>0.08</v>
      </c>
      <c r="D96" s="79">
        <v>0.51200000000000001</v>
      </c>
      <c r="E96" s="79">
        <v>0.55000000000000004</v>
      </c>
      <c r="F96" s="79">
        <v>104.08</v>
      </c>
      <c r="G96" s="79">
        <v>180</v>
      </c>
      <c r="H96" s="79">
        <v>90</v>
      </c>
      <c r="I96" s="79" t="s">
        <v>583</v>
      </c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</row>
    <row r="97" spans="1:27">
      <c r="A97" s="79" t="s">
        <v>589</v>
      </c>
      <c r="B97" s="79" t="s">
        <v>588</v>
      </c>
      <c r="C97" s="79">
        <v>0.08</v>
      </c>
      <c r="D97" s="79">
        <v>0.51200000000000001</v>
      </c>
      <c r="E97" s="79">
        <v>0.55000000000000004</v>
      </c>
      <c r="F97" s="79">
        <v>19.510000000000002</v>
      </c>
      <c r="G97" s="79">
        <v>90</v>
      </c>
      <c r="H97" s="79">
        <v>90</v>
      </c>
      <c r="I97" s="79" t="s">
        <v>581</v>
      </c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</row>
    <row r="98" spans="1:27">
      <c r="A98" s="79" t="s">
        <v>590</v>
      </c>
      <c r="B98" s="79" t="s">
        <v>588</v>
      </c>
      <c r="C98" s="79">
        <v>0.08</v>
      </c>
      <c r="D98" s="79">
        <v>0.51200000000000001</v>
      </c>
      <c r="E98" s="79">
        <v>0.55000000000000004</v>
      </c>
      <c r="F98" s="79">
        <v>26.02</v>
      </c>
      <c r="G98" s="79">
        <v>180</v>
      </c>
      <c r="H98" s="79">
        <v>90</v>
      </c>
      <c r="I98" s="79" t="s">
        <v>583</v>
      </c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</row>
    <row r="99" spans="1:27">
      <c r="A99" s="79" t="s">
        <v>591</v>
      </c>
      <c r="B99" s="79" t="s">
        <v>588</v>
      </c>
      <c r="C99" s="79">
        <v>0.08</v>
      </c>
      <c r="D99" s="79">
        <v>0.51200000000000001</v>
      </c>
      <c r="E99" s="79">
        <v>0.55000000000000004</v>
      </c>
      <c r="F99" s="79">
        <v>78.06</v>
      </c>
      <c r="G99" s="79">
        <v>90</v>
      </c>
      <c r="H99" s="79">
        <v>90</v>
      </c>
      <c r="I99" s="79" t="s">
        <v>581</v>
      </c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</row>
    <row r="100" spans="1:27">
      <c r="A100" s="79" t="s">
        <v>592</v>
      </c>
      <c r="B100" s="79" t="s">
        <v>588</v>
      </c>
      <c r="C100" s="79">
        <v>0.08</v>
      </c>
      <c r="D100" s="79">
        <v>0.51200000000000001</v>
      </c>
      <c r="E100" s="79">
        <v>0.55000000000000004</v>
      </c>
      <c r="F100" s="79">
        <v>26.02</v>
      </c>
      <c r="G100" s="79">
        <v>0</v>
      </c>
      <c r="H100" s="79">
        <v>90</v>
      </c>
      <c r="I100" s="79" t="s">
        <v>579</v>
      </c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</row>
    <row r="101" spans="1:27">
      <c r="A101" s="79" t="s">
        <v>593</v>
      </c>
      <c r="B101" s="79" t="s">
        <v>588</v>
      </c>
      <c r="C101" s="79">
        <v>0.08</v>
      </c>
      <c r="D101" s="79">
        <v>0.51200000000000001</v>
      </c>
      <c r="E101" s="79">
        <v>0.55000000000000004</v>
      </c>
      <c r="F101" s="79">
        <v>19.510000000000002</v>
      </c>
      <c r="G101" s="79">
        <v>90</v>
      </c>
      <c r="H101" s="79">
        <v>90</v>
      </c>
      <c r="I101" s="79" t="s">
        <v>581</v>
      </c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</row>
    <row r="102" spans="1:27">
      <c r="A102" s="79" t="s">
        <v>594</v>
      </c>
      <c r="B102" s="79" t="s">
        <v>588</v>
      </c>
      <c r="C102" s="79">
        <v>0.08</v>
      </c>
      <c r="D102" s="79">
        <v>0.51200000000000001</v>
      </c>
      <c r="E102" s="79">
        <v>0.55000000000000004</v>
      </c>
      <c r="F102" s="79">
        <v>104.08</v>
      </c>
      <c r="G102" s="79">
        <v>0</v>
      </c>
      <c r="H102" s="79">
        <v>90</v>
      </c>
      <c r="I102" s="79" t="s">
        <v>579</v>
      </c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</row>
    <row r="103" spans="1:27">
      <c r="A103" s="79" t="s">
        <v>595</v>
      </c>
      <c r="B103" s="79" t="s">
        <v>588</v>
      </c>
      <c r="C103" s="79">
        <v>0.08</v>
      </c>
      <c r="D103" s="79">
        <v>0.51200000000000001</v>
      </c>
      <c r="E103" s="79">
        <v>0.55000000000000004</v>
      </c>
      <c r="F103" s="79">
        <v>52.04</v>
      </c>
      <c r="G103" s="79">
        <v>180</v>
      </c>
      <c r="H103" s="79">
        <v>90</v>
      </c>
      <c r="I103" s="79" t="s">
        <v>583</v>
      </c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</row>
    <row r="104" spans="1:27">
      <c r="A104" s="79" t="s">
        <v>596</v>
      </c>
      <c r="B104" s="79" t="s">
        <v>588</v>
      </c>
      <c r="C104" s="79">
        <v>0.08</v>
      </c>
      <c r="D104" s="79">
        <v>0.51200000000000001</v>
      </c>
      <c r="E104" s="79">
        <v>0.55000000000000004</v>
      </c>
      <c r="F104" s="79">
        <v>123.59</v>
      </c>
      <c r="G104" s="79">
        <v>0</v>
      </c>
      <c r="H104" s="79">
        <v>90</v>
      </c>
      <c r="I104" s="79" t="s">
        <v>579</v>
      </c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</row>
    <row r="105" spans="1:27">
      <c r="A105" s="79" t="s">
        <v>597</v>
      </c>
      <c r="B105" s="79" t="s">
        <v>588</v>
      </c>
      <c r="C105" s="79">
        <v>0.08</v>
      </c>
      <c r="D105" s="79">
        <v>0.51200000000000001</v>
      </c>
      <c r="E105" s="79">
        <v>0.55000000000000004</v>
      </c>
      <c r="F105" s="79">
        <v>227.67</v>
      </c>
      <c r="G105" s="79">
        <v>270</v>
      </c>
      <c r="H105" s="79">
        <v>90</v>
      </c>
      <c r="I105" s="79" t="s">
        <v>585</v>
      </c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</row>
    <row r="106" spans="1:27">
      <c r="A106" s="79" t="s">
        <v>598</v>
      </c>
      <c r="B106" s="79" t="s">
        <v>588</v>
      </c>
      <c r="C106" s="79">
        <v>0.08</v>
      </c>
      <c r="D106" s="79">
        <v>0.51200000000000001</v>
      </c>
      <c r="E106" s="79">
        <v>0.55000000000000004</v>
      </c>
      <c r="F106" s="79">
        <v>26.02</v>
      </c>
      <c r="G106" s="79">
        <v>180</v>
      </c>
      <c r="H106" s="79">
        <v>90</v>
      </c>
      <c r="I106" s="79" t="s">
        <v>583</v>
      </c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</row>
    <row r="107" spans="1:27">
      <c r="A107" s="79" t="s">
        <v>599</v>
      </c>
      <c r="B107" s="79" t="s">
        <v>588</v>
      </c>
      <c r="C107" s="79">
        <v>0.08</v>
      </c>
      <c r="D107" s="79">
        <v>0.51200000000000001</v>
      </c>
      <c r="E107" s="79">
        <v>0.55000000000000004</v>
      </c>
      <c r="F107" s="79">
        <v>32.5</v>
      </c>
      <c r="G107" s="79">
        <v>180</v>
      </c>
      <c r="H107" s="79">
        <v>90</v>
      </c>
      <c r="I107" s="79" t="s">
        <v>583</v>
      </c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</row>
    <row r="108" spans="1:27">
      <c r="A108" s="79" t="s">
        <v>600</v>
      </c>
      <c r="B108" s="79" t="s">
        <v>588</v>
      </c>
      <c r="C108" s="79">
        <v>0.08</v>
      </c>
      <c r="D108" s="79">
        <v>0.51200000000000001</v>
      </c>
      <c r="E108" s="79">
        <v>0.55000000000000004</v>
      </c>
      <c r="F108" s="79">
        <v>45.53</v>
      </c>
      <c r="G108" s="79">
        <v>0</v>
      </c>
      <c r="H108" s="79">
        <v>90</v>
      </c>
      <c r="I108" s="79" t="s">
        <v>579</v>
      </c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</row>
    <row r="109" spans="1:27">
      <c r="A109" s="79" t="s">
        <v>601</v>
      </c>
      <c r="B109" s="79" t="s">
        <v>588</v>
      </c>
      <c r="C109" s="79">
        <v>0.08</v>
      </c>
      <c r="D109" s="79">
        <v>0.51200000000000001</v>
      </c>
      <c r="E109" s="79">
        <v>0.55000000000000004</v>
      </c>
      <c r="F109" s="79">
        <v>45.53</v>
      </c>
      <c r="G109" s="79">
        <v>180</v>
      </c>
      <c r="H109" s="79">
        <v>90</v>
      </c>
      <c r="I109" s="79" t="s">
        <v>583</v>
      </c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</row>
    <row r="110" spans="1:27">
      <c r="A110" s="79" t="s">
        <v>602</v>
      </c>
      <c r="B110" s="79" t="s">
        <v>588</v>
      </c>
      <c r="C110" s="79">
        <v>0.08</v>
      </c>
      <c r="D110" s="79">
        <v>0.51200000000000001</v>
      </c>
      <c r="E110" s="79">
        <v>0.55000000000000004</v>
      </c>
      <c r="F110" s="79">
        <v>110.58</v>
      </c>
      <c r="G110" s="79">
        <v>90</v>
      </c>
      <c r="H110" s="79">
        <v>90</v>
      </c>
      <c r="I110" s="79" t="s">
        <v>581</v>
      </c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</row>
    <row r="111" spans="1:27">
      <c r="A111" s="79" t="s">
        <v>603</v>
      </c>
      <c r="B111" s="79" t="s">
        <v>588</v>
      </c>
      <c r="C111" s="79">
        <v>0.08</v>
      </c>
      <c r="D111" s="79">
        <v>0.51200000000000001</v>
      </c>
      <c r="E111" s="79">
        <v>0.55000000000000004</v>
      </c>
      <c r="F111" s="79">
        <v>39.03</v>
      </c>
      <c r="G111" s="79">
        <v>0</v>
      </c>
      <c r="H111" s="79">
        <v>90</v>
      </c>
      <c r="I111" s="79" t="s">
        <v>579</v>
      </c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</row>
    <row r="112" spans="1:27">
      <c r="A112" s="79" t="s">
        <v>604</v>
      </c>
      <c r="B112" s="79" t="s">
        <v>588</v>
      </c>
      <c r="C112" s="79">
        <v>0.08</v>
      </c>
      <c r="D112" s="79">
        <v>0.51200000000000001</v>
      </c>
      <c r="E112" s="79">
        <v>0.55000000000000004</v>
      </c>
      <c r="F112" s="79">
        <v>26.02</v>
      </c>
      <c r="G112" s="79">
        <v>90</v>
      </c>
      <c r="H112" s="79">
        <v>90</v>
      </c>
      <c r="I112" s="79" t="s">
        <v>581</v>
      </c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</row>
    <row r="113" spans="1:27">
      <c r="A113" s="79" t="s">
        <v>605</v>
      </c>
      <c r="B113" s="79" t="s">
        <v>588</v>
      </c>
      <c r="C113" s="79">
        <v>0.08</v>
      </c>
      <c r="D113" s="79">
        <v>0.51200000000000001</v>
      </c>
      <c r="E113" s="79">
        <v>0.55000000000000004</v>
      </c>
      <c r="F113" s="79">
        <v>130.1</v>
      </c>
      <c r="G113" s="79">
        <v>90</v>
      </c>
      <c r="H113" s="79">
        <v>90</v>
      </c>
      <c r="I113" s="79" t="s">
        <v>581</v>
      </c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</row>
    <row r="114" spans="1:27">
      <c r="A114" s="79" t="s">
        <v>606</v>
      </c>
      <c r="B114" s="79" t="s">
        <v>588</v>
      </c>
      <c r="C114" s="79">
        <v>0.08</v>
      </c>
      <c r="D114" s="79">
        <v>0.51200000000000001</v>
      </c>
      <c r="E114" s="79">
        <v>0.55000000000000004</v>
      </c>
      <c r="F114" s="79">
        <v>39.03</v>
      </c>
      <c r="G114" s="79">
        <v>0</v>
      </c>
      <c r="H114" s="79">
        <v>90</v>
      </c>
      <c r="I114" s="79" t="s">
        <v>579</v>
      </c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</row>
    <row r="115" spans="1:27">
      <c r="A115" s="79" t="s">
        <v>607</v>
      </c>
      <c r="B115" s="79" t="s">
        <v>588</v>
      </c>
      <c r="C115" s="79">
        <v>0.08</v>
      </c>
      <c r="D115" s="79">
        <v>0.51200000000000001</v>
      </c>
      <c r="E115" s="79">
        <v>0.55000000000000004</v>
      </c>
      <c r="F115" s="79">
        <v>97.57</v>
      </c>
      <c r="G115" s="79">
        <v>0</v>
      </c>
      <c r="H115" s="79">
        <v>90</v>
      </c>
      <c r="I115" s="79" t="s">
        <v>579</v>
      </c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</row>
    <row r="116" spans="1:27">
      <c r="A116" s="79" t="s">
        <v>608</v>
      </c>
      <c r="B116" s="79" t="s">
        <v>588</v>
      </c>
      <c r="C116" s="79">
        <v>0.08</v>
      </c>
      <c r="D116" s="79">
        <v>0.51200000000000001</v>
      </c>
      <c r="E116" s="79">
        <v>0.55000000000000004</v>
      </c>
      <c r="F116" s="79">
        <v>26.02</v>
      </c>
      <c r="G116" s="79">
        <v>0</v>
      </c>
      <c r="H116" s="79">
        <v>90</v>
      </c>
      <c r="I116" s="79" t="s">
        <v>579</v>
      </c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</row>
    <row r="117" spans="1:27">
      <c r="A117" s="79" t="s">
        <v>609</v>
      </c>
      <c r="B117" s="79" t="s">
        <v>588</v>
      </c>
      <c r="C117" s="79">
        <v>0.08</v>
      </c>
      <c r="D117" s="79">
        <v>0.51200000000000001</v>
      </c>
      <c r="E117" s="79">
        <v>0.55000000000000004</v>
      </c>
      <c r="F117" s="79">
        <v>19.510000000000002</v>
      </c>
      <c r="G117" s="79">
        <v>270</v>
      </c>
      <c r="H117" s="79">
        <v>90</v>
      </c>
      <c r="I117" s="79" t="s">
        <v>585</v>
      </c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</row>
    <row r="118" spans="1:27">
      <c r="A118" s="79" t="s">
        <v>610</v>
      </c>
      <c r="B118" s="79" t="s">
        <v>588</v>
      </c>
      <c r="C118" s="79">
        <v>0.08</v>
      </c>
      <c r="D118" s="79">
        <v>0.51200000000000001</v>
      </c>
      <c r="E118" s="79">
        <v>0.55000000000000004</v>
      </c>
      <c r="F118" s="79">
        <v>117.09</v>
      </c>
      <c r="G118" s="79">
        <v>270</v>
      </c>
      <c r="H118" s="79">
        <v>90</v>
      </c>
      <c r="I118" s="79" t="s">
        <v>585</v>
      </c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</row>
    <row r="119" spans="1:27">
      <c r="A119" s="79" t="s">
        <v>611</v>
      </c>
      <c r="B119" s="79" t="s">
        <v>588</v>
      </c>
      <c r="C119" s="79">
        <v>0.08</v>
      </c>
      <c r="D119" s="79">
        <v>0.51200000000000001</v>
      </c>
      <c r="E119" s="79">
        <v>0.55000000000000004</v>
      </c>
      <c r="F119" s="79">
        <v>123.59</v>
      </c>
      <c r="G119" s="79">
        <v>180</v>
      </c>
      <c r="H119" s="79">
        <v>90</v>
      </c>
      <c r="I119" s="79" t="s">
        <v>583</v>
      </c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</row>
    <row r="120" spans="1:27">
      <c r="A120" s="79" t="s">
        <v>612</v>
      </c>
      <c r="B120" s="79" t="s">
        <v>588</v>
      </c>
      <c r="C120" s="79">
        <v>0.08</v>
      </c>
      <c r="D120" s="79">
        <v>0.51200000000000001</v>
      </c>
      <c r="E120" s="79">
        <v>0.55000000000000004</v>
      </c>
      <c r="F120" s="79">
        <v>91.09</v>
      </c>
      <c r="G120" s="79">
        <v>270</v>
      </c>
      <c r="H120" s="79">
        <v>90</v>
      </c>
      <c r="I120" s="79" t="s">
        <v>585</v>
      </c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</row>
    <row r="121" spans="1:27">
      <c r="A121" s="79" t="s">
        <v>613</v>
      </c>
      <c r="B121" s="79" t="s">
        <v>588</v>
      </c>
      <c r="C121" s="79">
        <v>0.08</v>
      </c>
      <c r="D121" s="79">
        <v>0.51200000000000001</v>
      </c>
      <c r="E121" s="79">
        <v>0.55000000000000004</v>
      </c>
      <c r="F121" s="79">
        <v>45.53</v>
      </c>
      <c r="G121" s="79">
        <v>0</v>
      </c>
      <c r="H121" s="79">
        <v>90</v>
      </c>
      <c r="I121" s="79" t="s">
        <v>579</v>
      </c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</row>
    <row r="122" spans="1:27">
      <c r="A122" s="79" t="s">
        <v>614</v>
      </c>
      <c r="B122" s="79" t="s">
        <v>588</v>
      </c>
      <c r="C122" s="79">
        <v>0.08</v>
      </c>
      <c r="D122" s="79">
        <v>0.51200000000000001</v>
      </c>
      <c r="E122" s="79">
        <v>0.55000000000000004</v>
      </c>
      <c r="F122" s="79">
        <v>45.53</v>
      </c>
      <c r="G122" s="79">
        <v>180</v>
      </c>
      <c r="H122" s="79">
        <v>90</v>
      </c>
      <c r="I122" s="79" t="s">
        <v>583</v>
      </c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</row>
    <row r="123" spans="1:27">
      <c r="A123" s="79" t="s">
        <v>615</v>
      </c>
      <c r="B123" s="79" t="s">
        <v>588</v>
      </c>
      <c r="C123" s="79">
        <v>0.08</v>
      </c>
      <c r="D123" s="79">
        <v>0.51200000000000001</v>
      </c>
      <c r="E123" s="79">
        <v>0.55000000000000004</v>
      </c>
      <c r="F123" s="79">
        <v>52.04</v>
      </c>
      <c r="G123" s="79">
        <v>0</v>
      </c>
      <c r="H123" s="79">
        <v>90</v>
      </c>
      <c r="I123" s="79" t="s">
        <v>579</v>
      </c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</row>
    <row r="124" spans="1:27">
      <c r="A124" s="79" t="s">
        <v>616</v>
      </c>
      <c r="B124" s="79" t="s">
        <v>588</v>
      </c>
      <c r="C124" s="79">
        <v>0.08</v>
      </c>
      <c r="D124" s="79">
        <v>0.51200000000000001</v>
      </c>
      <c r="E124" s="79">
        <v>0.55000000000000004</v>
      </c>
      <c r="F124" s="79">
        <v>130.1</v>
      </c>
      <c r="G124" s="79">
        <v>180</v>
      </c>
      <c r="H124" s="79">
        <v>90</v>
      </c>
      <c r="I124" s="79" t="s">
        <v>583</v>
      </c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</row>
    <row r="125" spans="1:27">
      <c r="A125" s="79" t="s">
        <v>617</v>
      </c>
      <c r="B125" s="79" t="s">
        <v>588</v>
      </c>
      <c r="C125" s="79">
        <v>0.08</v>
      </c>
      <c r="D125" s="79">
        <v>0.51200000000000001</v>
      </c>
      <c r="E125" s="79">
        <v>0.55000000000000004</v>
      </c>
      <c r="F125" s="79">
        <v>195.15</v>
      </c>
      <c r="G125" s="79">
        <v>180</v>
      </c>
      <c r="H125" s="79">
        <v>90</v>
      </c>
      <c r="I125" s="79" t="s">
        <v>583</v>
      </c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</row>
    <row r="126" spans="1:27">
      <c r="A126" s="79" t="s">
        <v>618</v>
      </c>
      <c r="B126" s="79" t="s">
        <v>588</v>
      </c>
      <c r="C126" s="79">
        <v>0.08</v>
      </c>
      <c r="D126" s="79">
        <v>0.51200000000000001</v>
      </c>
      <c r="E126" s="79">
        <v>0.55000000000000004</v>
      </c>
      <c r="F126" s="79">
        <v>19.510000000000002</v>
      </c>
      <c r="G126" s="79">
        <v>90</v>
      </c>
      <c r="H126" s="79">
        <v>90</v>
      </c>
      <c r="I126" s="79" t="s">
        <v>581</v>
      </c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</row>
    <row r="127" spans="1:27">
      <c r="A127" s="79" t="s">
        <v>619</v>
      </c>
      <c r="B127" s="79" t="s">
        <v>588</v>
      </c>
      <c r="C127" s="79">
        <v>0.08</v>
      </c>
      <c r="D127" s="79">
        <v>0.51200000000000001</v>
      </c>
      <c r="E127" s="79">
        <v>0.55000000000000004</v>
      </c>
      <c r="F127" s="79">
        <v>32.520000000000003</v>
      </c>
      <c r="G127" s="79">
        <v>180</v>
      </c>
      <c r="H127" s="79">
        <v>90</v>
      </c>
      <c r="I127" s="79" t="s">
        <v>583</v>
      </c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</row>
    <row r="128" spans="1:27">
      <c r="A128" s="79" t="s">
        <v>620</v>
      </c>
      <c r="B128" s="79" t="s">
        <v>588</v>
      </c>
      <c r="C128" s="79">
        <v>0.08</v>
      </c>
      <c r="D128" s="79">
        <v>0.51200000000000001</v>
      </c>
      <c r="E128" s="79">
        <v>0.55000000000000004</v>
      </c>
      <c r="F128" s="79">
        <v>188.66</v>
      </c>
      <c r="G128" s="79">
        <v>90</v>
      </c>
      <c r="H128" s="79">
        <v>90</v>
      </c>
      <c r="I128" s="79" t="s">
        <v>581</v>
      </c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</row>
    <row r="129" spans="1:27">
      <c r="A129" s="79" t="s">
        <v>621</v>
      </c>
      <c r="B129" s="79" t="s">
        <v>588</v>
      </c>
      <c r="C129" s="79">
        <v>0.08</v>
      </c>
      <c r="D129" s="79">
        <v>0.51200000000000001</v>
      </c>
      <c r="E129" s="79">
        <v>0.55000000000000004</v>
      </c>
      <c r="F129" s="79">
        <v>32.520000000000003</v>
      </c>
      <c r="G129" s="79">
        <v>0</v>
      </c>
      <c r="H129" s="79">
        <v>90</v>
      </c>
      <c r="I129" s="79" t="s">
        <v>579</v>
      </c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</row>
    <row r="130" spans="1:27">
      <c r="A130" s="79" t="s">
        <v>622</v>
      </c>
      <c r="B130" s="79" t="s">
        <v>588</v>
      </c>
      <c r="C130" s="79">
        <v>0.08</v>
      </c>
      <c r="D130" s="79">
        <v>0.51200000000000001</v>
      </c>
      <c r="E130" s="79">
        <v>0.55000000000000004</v>
      </c>
      <c r="F130" s="79">
        <v>19.510000000000002</v>
      </c>
      <c r="G130" s="79">
        <v>90</v>
      </c>
      <c r="H130" s="79">
        <v>90</v>
      </c>
      <c r="I130" s="79" t="s">
        <v>581</v>
      </c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</row>
    <row r="131" spans="1:27">
      <c r="A131" s="79" t="s">
        <v>623</v>
      </c>
      <c r="B131" s="79" t="s">
        <v>588</v>
      </c>
      <c r="C131" s="79">
        <v>0.08</v>
      </c>
      <c r="D131" s="79">
        <v>0.51200000000000001</v>
      </c>
      <c r="E131" s="79">
        <v>0.55000000000000004</v>
      </c>
      <c r="F131" s="79">
        <v>195.15</v>
      </c>
      <c r="G131" s="79">
        <v>0</v>
      </c>
      <c r="H131" s="79">
        <v>90</v>
      </c>
      <c r="I131" s="79" t="s">
        <v>579</v>
      </c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</row>
    <row r="132" spans="1:27">
      <c r="A132" s="79" t="s">
        <v>624</v>
      </c>
      <c r="B132" s="79" t="s">
        <v>588</v>
      </c>
      <c r="C132" s="79">
        <v>0.08</v>
      </c>
      <c r="D132" s="79">
        <v>0.51200000000000001</v>
      </c>
      <c r="E132" s="79">
        <v>0.55000000000000004</v>
      </c>
      <c r="F132" s="79">
        <v>26.02</v>
      </c>
      <c r="G132" s="79">
        <v>180</v>
      </c>
      <c r="H132" s="79">
        <v>90</v>
      </c>
      <c r="I132" s="79" t="s">
        <v>583</v>
      </c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</row>
    <row r="133" spans="1:27">
      <c r="A133" s="79" t="s">
        <v>625</v>
      </c>
      <c r="B133" s="79" t="s">
        <v>588</v>
      </c>
      <c r="C133" s="79">
        <v>0.08</v>
      </c>
      <c r="D133" s="79">
        <v>0.51200000000000001</v>
      </c>
      <c r="E133" s="79">
        <v>0.55000000000000004</v>
      </c>
      <c r="F133" s="79">
        <v>19.510000000000002</v>
      </c>
      <c r="G133" s="79">
        <v>270</v>
      </c>
      <c r="H133" s="79">
        <v>90</v>
      </c>
      <c r="I133" s="79" t="s">
        <v>585</v>
      </c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</row>
    <row r="134" spans="1:27">
      <c r="A134" s="79" t="s">
        <v>626</v>
      </c>
      <c r="B134" s="79" t="s">
        <v>588</v>
      </c>
      <c r="C134" s="79">
        <v>0.08</v>
      </c>
      <c r="D134" s="79">
        <v>0.51200000000000001</v>
      </c>
      <c r="E134" s="79">
        <v>0.55000000000000004</v>
      </c>
      <c r="F134" s="79">
        <v>188.66</v>
      </c>
      <c r="G134" s="79">
        <v>270</v>
      </c>
      <c r="H134" s="79">
        <v>90</v>
      </c>
      <c r="I134" s="79" t="s">
        <v>585</v>
      </c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</row>
    <row r="135" spans="1:27">
      <c r="A135" s="79" t="s">
        <v>627</v>
      </c>
      <c r="B135" s="79" t="s">
        <v>588</v>
      </c>
      <c r="C135" s="79">
        <v>0.08</v>
      </c>
      <c r="D135" s="79">
        <v>0.51200000000000001</v>
      </c>
      <c r="E135" s="79">
        <v>0.55000000000000004</v>
      </c>
      <c r="F135" s="79">
        <v>26.02</v>
      </c>
      <c r="G135" s="79">
        <v>0</v>
      </c>
      <c r="H135" s="79">
        <v>90</v>
      </c>
      <c r="I135" s="79" t="s">
        <v>579</v>
      </c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</row>
    <row r="136" spans="1:27">
      <c r="A136" s="79" t="s">
        <v>628</v>
      </c>
      <c r="B136" s="79" t="s">
        <v>588</v>
      </c>
      <c r="C136" s="79">
        <v>0.08</v>
      </c>
      <c r="D136" s="79">
        <v>0.51200000000000001</v>
      </c>
      <c r="E136" s="79">
        <v>0.55000000000000004</v>
      </c>
      <c r="F136" s="79">
        <v>19.510000000000002</v>
      </c>
      <c r="G136" s="79">
        <v>270</v>
      </c>
      <c r="H136" s="79">
        <v>90</v>
      </c>
      <c r="I136" s="79" t="s">
        <v>585</v>
      </c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</row>
    <row r="137" spans="1:27">
      <c r="A137" s="79" t="s">
        <v>629</v>
      </c>
      <c r="B137" s="79" t="s">
        <v>588</v>
      </c>
      <c r="C137" s="79">
        <v>0.08</v>
      </c>
      <c r="D137" s="79">
        <v>0.51200000000000001</v>
      </c>
      <c r="E137" s="79">
        <v>0.55000000000000004</v>
      </c>
      <c r="F137" s="79">
        <v>45.53</v>
      </c>
      <c r="G137" s="79">
        <v>180</v>
      </c>
      <c r="H137" s="79">
        <v>90</v>
      </c>
      <c r="I137" s="79" t="s">
        <v>583</v>
      </c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</row>
    <row r="138" spans="1:27">
      <c r="A138" s="79" t="s">
        <v>630</v>
      </c>
      <c r="B138" s="79" t="s">
        <v>588</v>
      </c>
      <c r="C138" s="79">
        <v>0.08</v>
      </c>
      <c r="D138" s="79">
        <v>0.51200000000000001</v>
      </c>
      <c r="E138" s="79">
        <v>0.55000000000000004</v>
      </c>
      <c r="F138" s="79">
        <v>45.53</v>
      </c>
      <c r="G138" s="79">
        <v>0</v>
      </c>
      <c r="H138" s="79">
        <v>90</v>
      </c>
      <c r="I138" s="79" t="s">
        <v>579</v>
      </c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</row>
    <row r="139" spans="1:27">
      <c r="A139" s="79" t="s">
        <v>631</v>
      </c>
      <c r="B139" s="79" t="s">
        <v>588</v>
      </c>
      <c r="C139" s="79">
        <v>0.08</v>
      </c>
      <c r="D139" s="79">
        <v>0.51200000000000001</v>
      </c>
      <c r="E139" s="79">
        <v>0.55000000000000004</v>
      </c>
      <c r="F139" s="79">
        <v>195.15</v>
      </c>
      <c r="G139" s="79">
        <v>180</v>
      </c>
      <c r="H139" s="79">
        <v>90</v>
      </c>
      <c r="I139" s="79" t="s">
        <v>583</v>
      </c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</row>
    <row r="140" spans="1:27">
      <c r="A140" s="79" t="s">
        <v>632</v>
      </c>
      <c r="B140" s="79" t="s">
        <v>588</v>
      </c>
      <c r="C140" s="79">
        <v>0.08</v>
      </c>
      <c r="D140" s="79">
        <v>0.51200000000000001</v>
      </c>
      <c r="E140" s="79">
        <v>0.55000000000000004</v>
      </c>
      <c r="F140" s="79">
        <v>19.510000000000002</v>
      </c>
      <c r="G140" s="79">
        <v>90</v>
      </c>
      <c r="H140" s="79">
        <v>90</v>
      </c>
      <c r="I140" s="79" t="s">
        <v>581</v>
      </c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</row>
    <row r="141" spans="1:27">
      <c r="A141" s="79" t="s">
        <v>633</v>
      </c>
      <c r="B141" s="79" t="s">
        <v>588</v>
      </c>
      <c r="C141" s="79">
        <v>0.08</v>
      </c>
      <c r="D141" s="79">
        <v>0.51200000000000001</v>
      </c>
      <c r="E141" s="79">
        <v>0.55000000000000004</v>
      </c>
      <c r="F141" s="79">
        <v>32.520000000000003</v>
      </c>
      <c r="G141" s="79">
        <v>180</v>
      </c>
      <c r="H141" s="79">
        <v>90</v>
      </c>
      <c r="I141" s="79" t="s">
        <v>583</v>
      </c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</row>
    <row r="142" spans="1:27">
      <c r="A142" s="79" t="s">
        <v>634</v>
      </c>
      <c r="B142" s="79" t="s">
        <v>588</v>
      </c>
      <c r="C142" s="79">
        <v>0.08</v>
      </c>
      <c r="D142" s="79">
        <v>0.51200000000000001</v>
      </c>
      <c r="E142" s="79">
        <v>0.55000000000000004</v>
      </c>
      <c r="F142" s="79">
        <v>188.66</v>
      </c>
      <c r="G142" s="79">
        <v>90</v>
      </c>
      <c r="H142" s="79">
        <v>90</v>
      </c>
      <c r="I142" s="79" t="s">
        <v>581</v>
      </c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</row>
    <row r="143" spans="1:27">
      <c r="A143" s="79" t="s">
        <v>635</v>
      </c>
      <c r="B143" s="79" t="s">
        <v>588</v>
      </c>
      <c r="C143" s="79">
        <v>0.08</v>
      </c>
      <c r="D143" s="79">
        <v>0.51200000000000001</v>
      </c>
      <c r="E143" s="79">
        <v>0.55000000000000004</v>
      </c>
      <c r="F143" s="79">
        <v>32.520000000000003</v>
      </c>
      <c r="G143" s="79">
        <v>0</v>
      </c>
      <c r="H143" s="79">
        <v>90</v>
      </c>
      <c r="I143" s="79" t="s">
        <v>579</v>
      </c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</row>
    <row r="144" spans="1:27">
      <c r="A144" s="79" t="s">
        <v>636</v>
      </c>
      <c r="B144" s="79" t="s">
        <v>588</v>
      </c>
      <c r="C144" s="79">
        <v>0.08</v>
      </c>
      <c r="D144" s="79">
        <v>0.51200000000000001</v>
      </c>
      <c r="E144" s="79">
        <v>0.55000000000000004</v>
      </c>
      <c r="F144" s="79">
        <v>19.510000000000002</v>
      </c>
      <c r="G144" s="79">
        <v>90</v>
      </c>
      <c r="H144" s="79">
        <v>90</v>
      </c>
      <c r="I144" s="79" t="s">
        <v>581</v>
      </c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</row>
    <row r="145" spans="1:27">
      <c r="A145" s="79" t="s">
        <v>637</v>
      </c>
      <c r="B145" s="79" t="s">
        <v>588</v>
      </c>
      <c r="C145" s="79">
        <v>0.08</v>
      </c>
      <c r="D145" s="79">
        <v>0.51200000000000001</v>
      </c>
      <c r="E145" s="79">
        <v>0.55000000000000004</v>
      </c>
      <c r="F145" s="79">
        <v>195.15</v>
      </c>
      <c r="G145" s="79">
        <v>0</v>
      </c>
      <c r="H145" s="79">
        <v>90</v>
      </c>
      <c r="I145" s="79" t="s">
        <v>579</v>
      </c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</row>
    <row r="146" spans="1:27">
      <c r="A146" s="79" t="s">
        <v>638</v>
      </c>
      <c r="B146" s="79" t="s">
        <v>588</v>
      </c>
      <c r="C146" s="79">
        <v>0.08</v>
      </c>
      <c r="D146" s="79">
        <v>0.51200000000000001</v>
      </c>
      <c r="E146" s="79">
        <v>0.55000000000000004</v>
      </c>
      <c r="F146" s="79">
        <v>26.02</v>
      </c>
      <c r="G146" s="79">
        <v>180</v>
      </c>
      <c r="H146" s="79">
        <v>90</v>
      </c>
      <c r="I146" s="79" t="s">
        <v>583</v>
      </c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</row>
    <row r="147" spans="1:27">
      <c r="A147" s="79" t="s">
        <v>639</v>
      </c>
      <c r="B147" s="79" t="s">
        <v>588</v>
      </c>
      <c r="C147" s="79">
        <v>0.08</v>
      </c>
      <c r="D147" s="79">
        <v>0.51200000000000001</v>
      </c>
      <c r="E147" s="79">
        <v>0.55000000000000004</v>
      </c>
      <c r="F147" s="79">
        <v>19.510000000000002</v>
      </c>
      <c r="G147" s="79">
        <v>270</v>
      </c>
      <c r="H147" s="79">
        <v>90</v>
      </c>
      <c r="I147" s="79" t="s">
        <v>585</v>
      </c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</row>
    <row r="148" spans="1:27">
      <c r="A148" s="79" t="s">
        <v>640</v>
      </c>
      <c r="B148" s="79" t="s">
        <v>588</v>
      </c>
      <c r="C148" s="79">
        <v>0.08</v>
      </c>
      <c r="D148" s="79">
        <v>0.51200000000000001</v>
      </c>
      <c r="E148" s="79">
        <v>0.55000000000000004</v>
      </c>
      <c r="F148" s="79">
        <v>188.66</v>
      </c>
      <c r="G148" s="79">
        <v>270</v>
      </c>
      <c r="H148" s="79">
        <v>90</v>
      </c>
      <c r="I148" s="79" t="s">
        <v>585</v>
      </c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</row>
    <row r="149" spans="1:27">
      <c r="A149" s="79" t="s">
        <v>641</v>
      </c>
      <c r="B149" s="79" t="s">
        <v>588</v>
      </c>
      <c r="C149" s="79">
        <v>0.08</v>
      </c>
      <c r="D149" s="79">
        <v>0.51200000000000001</v>
      </c>
      <c r="E149" s="79">
        <v>0.55000000000000004</v>
      </c>
      <c r="F149" s="79">
        <v>26.02</v>
      </c>
      <c r="G149" s="79">
        <v>0</v>
      </c>
      <c r="H149" s="79">
        <v>90</v>
      </c>
      <c r="I149" s="79" t="s">
        <v>579</v>
      </c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</row>
    <row r="150" spans="1:27">
      <c r="A150" s="79" t="s">
        <v>642</v>
      </c>
      <c r="B150" s="79" t="s">
        <v>588</v>
      </c>
      <c r="C150" s="79">
        <v>0.08</v>
      </c>
      <c r="D150" s="79">
        <v>0.51200000000000001</v>
      </c>
      <c r="E150" s="79">
        <v>0.55000000000000004</v>
      </c>
      <c r="F150" s="79">
        <v>19.510000000000002</v>
      </c>
      <c r="G150" s="79">
        <v>270</v>
      </c>
      <c r="H150" s="79">
        <v>90</v>
      </c>
      <c r="I150" s="79" t="s">
        <v>585</v>
      </c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</row>
    <row r="151" spans="1:27">
      <c r="A151" s="79" t="s">
        <v>643</v>
      </c>
      <c r="B151" s="79" t="s">
        <v>588</v>
      </c>
      <c r="C151" s="79">
        <v>0.08</v>
      </c>
      <c r="D151" s="79">
        <v>0.51200000000000001</v>
      </c>
      <c r="E151" s="79">
        <v>0.55000000000000004</v>
      </c>
      <c r="F151" s="79">
        <v>45.53</v>
      </c>
      <c r="G151" s="79">
        <v>180</v>
      </c>
      <c r="H151" s="79">
        <v>90</v>
      </c>
      <c r="I151" s="79" t="s">
        <v>583</v>
      </c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</row>
    <row r="152" spans="1:27">
      <c r="A152" s="79" t="s">
        <v>644</v>
      </c>
      <c r="B152" s="79" t="s">
        <v>588</v>
      </c>
      <c r="C152" s="79">
        <v>0.08</v>
      </c>
      <c r="D152" s="79">
        <v>0.51200000000000001</v>
      </c>
      <c r="E152" s="79">
        <v>0.55000000000000004</v>
      </c>
      <c r="F152" s="79">
        <v>45.53</v>
      </c>
      <c r="G152" s="79">
        <v>0</v>
      </c>
      <c r="H152" s="79">
        <v>90</v>
      </c>
      <c r="I152" s="79" t="s">
        <v>579</v>
      </c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</row>
    <row r="153" spans="1:27">
      <c r="A153" s="79" t="s">
        <v>645</v>
      </c>
      <c r="B153" s="79" t="s">
        <v>588</v>
      </c>
      <c r="C153" s="79">
        <v>0.08</v>
      </c>
      <c r="D153" s="79">
        <v>0.51200000000000001</v>
      </c>
      <c r="E153" s="79">
        <v>0.55000000000000004</v>
      </c>
      <c r="F153" s="79">
        <v>97.57</v>
      </c>
      <c r="G153" s="79">
        <v>90</v>
      </c>
      <c r="H153" s="79">
        <v>90</v>
      </c>
      <c r="I153" s="79" t="s">
        <v>581</v>
      </c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</row>
    <row r="154" spans="1:27">
      <c r="A154" s="79" t="s">
        <v>646</v>
      </c>
      <c r="B154" s="79" t="s">
        <v>588</v>
      </c>
      <c r="C154" s="79">
        <v>0.08</v>
      </c>
      <c r="D154" s="79">
        <v>0.51200000000000001</v>
      </c>
      <c r="E154" s="79">
        <v>0.55000000000000004</v>
      </c>
      <c r="F154" s="79">
        <v>130.1</v>
      </c>
      <c r="G154" s="79">
        <v>180</v>
      </c>
      <c r="H154" s="79">
        <v>90</v>
      </c>
      <c r="I154" s="79" t="s">
        <v>583</v>
      </c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</row>
    <row r="155" spans="1:27">
      <c r="A155" s="79" t="s">
        <v>647</v>
      </c>
      <c r="B155" s="79" t="s">
        <v>648</v>
      </c>
      <c r="C155" s="79">
        <v>0.3</v>
      </c>
      <c r="D155" s="79">
        <v>0.35699999999999998</v>
      </c>
      <c r="E155" s="79">
        <v>0.38</v>
      </c>
      <c r="F155" s="79">
        <v>696.77</v>
      </c>
      <c r="G155" s="79">
        <v>90</v>
      </c>
      <c r="H155" s="79">
        <v>0</v>
      </c>
      <c r="I155" s="79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</row>
    <row r="156" spans="1:27">
      <c r="A156" s="79" t="s">
        <v>649</v>
      </c>
      <c r="B156" s="79" t="s">
        <v>588</v>
      </c>
      <c r="C156" s="79">
        <v>0.08</v>
      </c>
      <c r="D156" s="79">
        <v>0.51200000000000001</v>
      </c>
      <c r="E156" s="79">
        <v>0.55000000000000004</v>
      </c>
      <c r="F156" s="79">
        <v>104.08</v>
      </c>
      <c r="G156" s="79">
        <v>180</v>
      </c>
      <c r="H156" s="79">
        <v>90</v>
      </c>
      <c r="I156" s="79" t="s">
        <v>583</v>
      </c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</row>
    <row r="157" spans="1:27">
      <c r="A157" s="79" t="s">
        <v>650</v>
      </c>
      <c r="B157" s="79" t="s">
        <v>648</v>
      </c>
      <c r="C157" s="79">
        <v>0.3</v>
      </c>
      <c r="D157" s="79">
        <v>0.35699999999999998</v>
      </c>
      <c r="E157" s="79">
        <v>0.38</v>
      </c>
      <c r="F157" s="79">
        <v>1040.51</v>
      </c>
      <c r="G157" s="79">
        <v>90</v>
      </c>
      <c r="H157" s="79">
        <v>0</v>
      </c>
      <c r="I157" s="79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</row>
    <row r="158" spans="1:27">
      <c r="A158" s="79" t="s">
        <v>651</v>
      </c>
      <c r="B158" s="79" t="s">
        <v>588</v>
      </c>
      <c r="C158" s="79">
        <v>0.08</v>
      </c>
      <c r="D158" s="79">
        <v>0.51200000000000001</v>
      </c>
      <c r="E158" s="79">
        <v>0.55000000000000004</v>
      </c>
      <c r="F158" s="79">
        <v>130.1</v>
      </c>
      <c r="G158" s="79">
        <v>0</v>
      </c>
      <c r="H158" s="79">
        <v>90</v>
      </c>
      <c r="I158" s="79" t="s">
        <v>579</v>
      </c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</row>
    <row r="159" spans="1:27">
      <c r="A159" s="79" t="s">
        <v>652</v>
      </c>
      <c r="B159" s="79" t="s">
        <v>588</v>
      </c>
      <c r="C159" s="79">
        <v>0.08</v>
      </c>
      <c r="D159" s="79">
        <v>0.51200000000000001</v>
      </c>
      <c r="E159" s="79">
        <v>0.55000000000000004</v>
      </c>
      <c r="F159" s="79">
        <v>130.1</v>
      </c>
      <c r="G159" s="79">
        <v>90</v>
      </c>
      <c r="H159" s="79">
        <v>90</v>
      </c>
      <c r="I159" s="79" t="s">
        <v>581</v>
      </c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</row>
    <row r="160" spans="1:27">
      <c r="A160" s="79" t="s">
        <v>653</v>
      </c>
      <c r="B160" s="79" t="s">
        <v>648</v>
      </c>
      <c r="C160" s="79">
        <v>0.3</v>
      </c>
      <c r="D160" s="79">
        <v>0.35699999999999998</v>
      </c>
      <c r="E160" s="79">
        <v>0.38</v>
      </c>
      <c r="F160" s="79">
        <v>929.03</v>
      </c>
      <c r="G160" s="79">
        <v>180</v>
      </c>
      <c r="H160" s="79">
        <v>0</v>
      </c>
      <c r="I160" s="79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</row>
    <row r="161" spans="1:27">
      <c r="A161" s="79" t="s">
        <v>654</v>
      </c>
      <c r="B161" s="79" t="s">
        <v>588</v>
      </c>
      <c r="C161" s="79">
        <v>0.08</v>
      </c>
      <c r="D161" s="79">
        <v>0.51200000000000001</v>
      </c>
      <c r="E161" s="79">
        <v>0.55000000000000004</v>
      </c>
      <c r="F161" s="79">
        <v>39.03</v>
      </c>
      <c r="G161" s="79">
        <v>180</v>
      </c>
      <c r="H161" s="79">
        <v>90</v>
      </c>
      <c r="I161" s="79" t="s">
        <v>583</v>
      </c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</row>
    <row r="162" spans="1:27">
      <c r="A162" s="79" t="s">
        <v>655</v>
      </c>
      <c r="B162" s="79" t="s">
        <v>588</v>
      </c>
      <c r="C162" s="79">
        <v>0.08</v>
      </c>
      <c r="D162" s="79">
        <v>0.51200000000000001</v>
      </c>
      <c r="E162" s="79">
        <v>0.55000000000000004</v>
      </c>
      <c r="F162" s="79">
        <v>32.53</v>
      </c>
      <c r="G162" s="79">
        <v>270</v>
      </c>
      <c r="H162" s="79">
        <v>90</v>
      </c>
      <c r="I162" s="79" t="s">
        <v>585</v>
      </c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</row>
    <row r="163" spans="1:27">
      <c r="A163" s="79" t="s">
        <v>656</v>
      </c>
      <c r="B163" s="79" t="s">
        <v>648</v>
      </c>
      <c r="C163" s="79">
        <v>0.3</v>
      </c>
      <c r="D163" s="79">
        <v>0.35699999999999998</v>
      </c>
      <c r="E163" s="79">
        <v>0.38</v>
      </c>
      <c r="F163" s="79">
        <v>69.7</v>
      </c>
      <c r="G163" s="79">
        <v>180</v>
      </c>
      <c r="H163" s="79">
        <v>0</v>
      </c>
      <c r="I163" s="79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</row>
    <row r="164" spans="1:27">
      <c r="A164" s="79" t="s">
        <v>657</v>
      </c>
      <c r="B164" s="79" t="s">
        <v>588</v>
      </c>
      <c r="C164" s="79">
        <v>0.08</v>
      </c>
      <c r="D164" s="79">
        <v>0.51200000000000001</v>
      </c>
      <c r="E164" s="79">
        <v>0.55000000000000004</v>
      </c>
      <c r="F164" s="79">
        <v>162.58000000000001</v>
      </c>
      <c r="G164" s="79">
        <v>270</v>
      </c>
      <c r="H164" s="79">
        <v>90</v>
      </c>
      <c r="I164" s="79" t="s">
        <v>585</v>
      </c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</row>
    <row r="165" spans="1:27">
      <c r="A165" s="79" t="s">
        <v>658</v>
      </c>
      <c r="B165" s="79" t="s">
        <v>648</v>
      </c>
      <c r="C165" s="79">
        <v>0.3</v>
      </c>
      <c r="D165" s="79">
        <v>0.35699999999999998</v>
      </c>
      <c r="E165" s="79">
        <v>0.38</v>
      </c>
      <c r="F165" s="79">
        <v>348.39</v>
      </c>
      <c r="G165" s="79">
        <v>180</v>
      </c>
      <c r="H165" s="79">
        <v>0</v>
      </c>
      <c r="I165" s="79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</row>
    <row r="166" spans="1:27">
      <c r="A166" s="79" t="s">
        <v>659</v>
      </c>
      <c r="B166" s="79" t="s">
        <v>588</v>
      </c>
      <c r="C166" s="79">
        <v>0.08</v>
      </c>
      <c r="D166" s="79">
        <v>0.51200000000000001</v>
      </c>
      <c r="E166" s="79">
        <v>0.55000000000000004</v>
      </c>
      <c r="F166" s="79">
        <v>39.03</v>
      </c>
      <c r="G166" s="79">
        <v>0</v>
      </c>
      <c r="H166" s="79">
        <v>90</v>
      </c>
      <c r="I166" s="79" t="s">
        <v>579</v>
      </c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</row>
    <row r="167" spans="1:27">
      <c r="A167" s="79" t="s">
        <v>660</v>
      </c>
      <c r="B167" s="79" t="s">
        <v>588</v>
      </c>
      <c r="C167" s="79">
        <v>0.08</v>
      </c>
      <c r="D167" s="79">
        <v>0.51200000000000001</v>
      </c>
      <c r="E167" s="79">
        <v>0.55000000000000004</v>
      </c>
      <c r="F167" s="79">
        <v>32.520000000000003</v>
      </c>
      <c r="G167" s="79">
        <v>270</v>
      </c>
      <c r="H167" s="79">
        <v>90</v>
      </c>
      <c r="I167" s="79" t="s">
        <v>585</v>
      </c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</row>
    <row r="168" spans="1:27">
      <c r="A168" s="79" t="s">
        <v>661</v>
      </c>
      <c r="B168" s="79" t="s">
        <v>648</v>
      </c>
      <c r="C168" s="79">
        <v>0.3</v>
      </c>
      <c r="D168" s="79">
        <v>0.35699999999999998</v>
      </c>
      <c r="E168" s="79">
        <v>0.38</v>
      </c>
      <c r="F168" s="79">
        <v>69.680000000000007</v>
      </c>
      <c r="G168" s="79">
        <v>180</v>
      </c>
      <c r="H168" s="79">
        <v>0</v>
      </c>
      <c r="I168" s="79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</row>
    <row r="169" spans="1:27">
      <c r="A169" s="79" t="s">
        <v>662</v>
      </c>
      <c r="B169" s="79" t="s">
        <v>588</v>
      </c>
      <c r="C169" s="79">
        <v>0.08</v>
      </c>
      <c r="D169" s="79">
        <v>0.51200000000000001</v>
      </c>
      <c r="E169" s="79">
        <v>0.55000000000000004</v>
      </c>
      <c r="F169" s="79">
        <v>78.06</v>
      </c>
      <c r="G169" s="79">
        <v>0</v>
      </c>
      <c r="H169" s="79">
        <v>90</v>
      </c>
      <c r="I169" s="79" t="s">
        <v>579</v>
      </c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</row>
    <row r="170" spans="1:27">
      <c r="A170" s="79" t="s">
        <v>663</v>
      </c>
      <c r="B170" s="79" t="s">
        <v>648</v>
      </c>
      <c r="C170" s="79">
        <v>0.3</v>
      </c>
      <c r="D170" s="79">
        <v>0.35699999999999998</v>
      </c>
      <c r="E170" s="79">
        <v>0.38</v>
      </c>
      <c r="F170" s="79">
        <v>83.61</v>
      </c>
      <c r="G170" s="79">
        <v>180</v>
      </c>
      <c r="H170" s="79">
        <v>0</v>
      </c>
      <c r="I170" s="79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</row>
    <row r="171" spans="1:27">
      <c r="A171" s="79" t="s">
        <v>664</v>
      </c>
      <c r="B171" s="79" t="s">
        <v>588</v>
      </c>
      <c r="C171" s="79">
        <v>0.08</v>
      </c>
      <c r="D171" s="79">
        <v>0.51200000000000001</v>
      </c>
      <c r="E171" s="79">
        <v>0.55000000000000004</v>
      </c>
      <c r="F171" s="79">
        <v>52.04</v>
      </c>
      <c r="G171" s="79">
        <v>0</v>
      </c>
      <c r="H171" s="79">
        <v>90</v>
      </c>
      <c r="I171" s="79" t="s">
        <v>579</v>
      </c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</row>
    <row r="172" spans="1:27">
      <c r="A172" s="79" t="s">
        <v>665</v>
      </c>
      <c r="B172" s="79" t="s">
        <v>588</v>
      </c>
      <c r="C172" s="79">
        <v>0.08</v>
      </c>
      <c r="D172" s="79">
        <v>0.51200000000000001</v>
      </c>
      <c r="E172" s="79">
        <v>0.55000000000000004</v>
      </c>
      <c r="F172" s="79">
        <v>26.02</v>
      </c>
      <c r="G172" s="79">
        <v>180</v>
      </c>
      <c r="H172" s="79">
        <v>90</v>
      </c>
      <c r="I172" s="79" t="s">
        <v>583</v>
      </c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</row>
    <row r="173" spans="1:27">
      <c r="A173" s="79" t="s">
        <v>666</v>
      </c>
      <c r="B173" s="79" t="s">
        <v>648</v>
      </c>
      <c r="C173" s="79">
        <v>0.3</v>
      </c>
      <c r="D173" s="79">
        <v>0.35699999999999998</v>
      </c>
      <c r="E173" s="79">
        <v>0.38</v>
      </c>
      <c r="F173" s="79">
        <v>501.68</v>
      </c>
      <c r="G173" s="79">
        <v>90</v>
      </c>
      <c r="H173" s="79">
        <v>0</v>
      </c>
      <c r="I173" s="79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</row>
    <row r="174" spans="1:27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</row>
    <row r="175" spans="1:27">
      <c r="A175" s="78"/>
      <c r="B175" s="79" t="s">
        <v>336</v>
      </c>
      <c r="C175" s="79" t="s">
        <v>667</v>
      </c>
      <c r="D175" s="79" t="s">
        <v>668</v>
      </c>
      <c r="E175" s="79" t="s">
        <v>669</v>
      </c>
      <c r="F175" s="79" t="s">
        <v>331</v>
      </c>
      <c r="G175" s="79" t="s">
        <v>670</v>
      </c>
      <c r="H175" s="79" t="s">
        <v>671</v>
      </c>
      <c r="I175" s="79" t="s">
        <v>672</v>
      </c>
      <c r="J175" s="79" t="s">
        <v>574</v>
      </c>
      <c r="K175" s="79" t="s">
        <v>576</v>
      </c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</row>
    <row r="176" spans="1:27">
      <c r="A176" s="79" t="s">
        <v>673</v>
      </c>
      <c r="B176" s="79" t="s">
        <v>674</v>
      </c>
      <c r="C176" s="79">
        <v>2.96</v>
      </c>
      <c r="D176" s="79">
        <v>11.86</v>
      </c>
      <c r="E176" s="79">
        <v>3.18</v>
      </c>
      <c r="F176" s="79">
        <v>0.501</v>
      </c>
      <c r="G176" s="79">
        <v>0.622</v>
      </c>
      <c r="H176" s="79" t="s">
        <v>675</v>
      </c>
      <c r="I176" s="79" t="s">
        <v>595</v>
      </c>
      <c r="J176" s="79">
        <v>180</v>
      </c>
      <c r="K176" s="79" t="s">
        <v>583</v>
      </c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</row>
    <row r="177" spans="1:27">
      <c r="A177" s="79" t="s">
        <v>676</v>
      </c>
      <c r="B177" s="79" t="s">
        <v>677</v>
      </c>
      <c r="C177" s="79">
        <v>62.63</v>
      </c>
      <c r="D177" s="79">
        <v>62.63</v>
      </c>
      <c r="E177" s="79">
        <v>3.18</v>
      </c>
      <c r="F177" s="79">
        <v>0.501</v>
      </c>
      <c r="G177" s="79">
        <v>0.622</v>
      </c>
      <c r="H177" s="79" t="s">
        <v>675</v>
      </c>
      <c r="I177" s="79" t="s">
        <v>597</v>
      </c>
      <c r="J177" s="79">
        <v>270</v>
      </c>
      <c r="K177" s="79" t="s">
        <v>585</v>
      </c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</row>
    <row r="178" spans="1:27">
      <c r="A178" s="79" t="s">
        <v>678</v>
      </c>
      <c r="B178" s="79" t="s">
        <v>679</v>
      </c>
      <c r="C178" s="79">
        <v>30.42</v>
      </c>
      <c r="D178" s="79">
        <v>30.42</v>
      </c>
      <c r="E178" s="79">
        <v>3.18</v>
      </c>
      <c r="F178" s="79">
        <v>0.501</v>
      </c>
      <c r="G178" s="79">
        <v>0.622</v>
      </c>
      <c r="H178" s="79" t="s">
        <v>675</v>
      </c>
      <c r="I178" s="79" t="s">
        <v>602</v>
      </c>
      <c r="J178" s="79">
        <v>90</v>
      </c>
      <c r="K178" s="79" t="s">
        <v>581</v>
      </c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</row>
    <row r="179" spans="1:27">
      <c r="A179" s="79" t="s">
        <v>680</v>
      </c>
      <c r="B179" s="79" t="s">
        <v>681</v>
      </c>
      <c r="C179" s="79">
        <v>4.91</v>
      </c>
      <c r="D179" s="79">
        <v>24.53</v>
      </c>
      <c r="E179" s="79">
        <v>3.18</v>
      </c>
      <c r="F179" s="79">
        <v>0.65100000000000002</v>
      </c>
      <c r="G179" s="79">
        <v>0.81299999999999994</v>
      </c>
      <c r="H179" s="79" t="s">
        <v>675</v>
      </c>
      <c r="I179" s="79" t="s">
        <v>607</v>
      </c>
      <c r="J179" s="79">
        <v>0</v>
      </c>
      <c r="K179" s="79" t="s">
        <v>579</v>
      </c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</row>
    <row r="180" spans="1:27">
      <c r="A180" s="79" t="s">
        <v>682</v>
      </c>
      <c r="B180" s="79" t="s">
        <v>681</v>
      </c>
      <c r="C180" s="79">
        <v>6.54</v>
      </c>
      <c r="D180" s="79">
        <v>6.54</v>
      </c>
      <c r="E180" s="79">
        <v>3.18</v>
      </c>
      <c r="F180" s="79">
        <v>0.65100000000000002</v>
      </c>
      <c r="G180" s="79">
        <v>0.81299999999999994</v>
      </c>
      <c r="H180" s="79" t="s">
        <v>675</v>
      </c>
      <c r="I180" s="79" t="s">
        <v>608</v>
      </c>
      <c r="J180" s="79">
        <v>0</v>
      </c>
      <c r="K180" s="79" t="s">
        <v>579</v>
      </c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</row>
    <row r="181" spans="1:27">
      <c r="A181" s="79" t="s">
        <v>683</v>
      </c>
      <c r="B181" s="79" t="s">
        <v>677</v>
      </c>
      <c r="C181" s="79">
        <v>4.91</v>
      </c>
      <c r="D181" s="79">
        <v>4.91</v>
      </c>
      <c r="E181" s="79">
        <v>3.18</v>
      </c>
      <c r="F181" s="79">
        <v>0.501</v>
      </c>
      <c r="G181" s="79">
        <v>0.622</v>
      </c>
      <c r="H181" s="79" t="s">
        <v>675</v>
      </c>
      <c r="I181" s="79" t="s">
        <v>609</v>
      </c>
      <c r="J181" s="79">
        <v>270</v>
      </c>
      <c r="K181" s="79" t="s">
        <v>585</v>
      </c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</row>
    <row r="182" spans="1:27">
      <c r="A182" s="79" t="s">
        <v>684</v>
      </c>
      <c r="B182" s="79" t="s">
        <v>677</v>
      </c>
      <c r="C182" s="79">
        <v>4.91</v>
      </c>
      <c r="D182" s="79">
        <v>29.43</v>
      </c>
      <c r="E182" s="79">
        <v>3.18</v>
      </c>
      <c r="F182" s="79">
        <v>0.501</v>
      </c>
      <c r="G182" s="79">
        <v>0.622</v>
      </c>
      <c r="H182" s="79" t="s">
        <v>675</v>
      </c>
      <c r="I182" s="79" t="s">
        <v>610</v>
      </c>
      <c r="J182" s="79">
        <v>270</v>
      </c>
      <c r="K182" s="79" t="s">
        <v>585</v>
      </c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</row>
    <row r="183" spans="1:27">
      <c r="A183" s="79" t="s">
        <v>685</v>
      </c>
      <c r="B183" s="79" t="s">
        <v>677</v>
      </c>
      <c r="C183" s="79">
        <v>25.03</v>
      </c>
      <c r="D183" s="79">
        <v>25.03</v>
      </c>
      <c r="E183" s="79">
        <v>3.18</v>
      </c>
      <c r="F183" s="79">
        <v>0.501</v>
      </c>
      <c r="G183" s="79">
        <v>0.622</v>
      </c>
      <c r="H183" s="79" t="s">
        <v>675</v>
      </c>
      <c r="I183" s="79" t="s">
        <v>612</v>
      </c>
      <c r="J183" s="79">
        <v>270</v>
      </c>
      <c r="K183" s="79" t="s">
        <v>585</v>
      </c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</row>
    <row r="184" spans="1:27">
      <c r="A184" s="79" t="s">
        <v>686</v>
      </c>
      <c r="B184" s="79" t="s">
        <v>674</v>
      </c>
      <c r="C184" s="79">
        <v>35.76</v>
      </c>
      <c r="D184" s="79">
        <v>35.76</v>
      </c>
      <c r="E184" s="79">
        <v>3.18</v>
      </c>
      <c r="F184" s="79">
        <v>0.501</v>
      </c>
      <c r="G184" s="79">
        <v>0.622</v>
      </c>
      <c r="H184" s="79" t="s">
        <v>675</v>
      </c>
      <c r="I184" s="79" t="s">
        <v>616</v>
      </c>
      <c r="J184" s="79">
        <v>180</v>
      </c>
      <c r="K184" s="79" t="s">
        <v>583</v>
      </c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</row>
    <row r="185" spans="1:27">
      <c r="A185" s="79" t="s">
        <v>687</v>
      </c>
      <c r="B185" s="79" t="s">
        <v>674</v>
      </c>
      <c r="C185" s="79">
        <v>4.91</v>
      </c>
      <c r="D185" s="79">
        <v>49.05</v>
      </c>
      <c r="E185" s="79">
        <v>3.18</v>
      </c>
      <c r="F185" s="79">
        <v>0.501</v>
      </c>
      <c r="G185" s="79">
        <v>0.622</v>
      </c>
      <c r="H185" s="79" t="s">
        <v>675</v>
      </c>
      <c r="I185" s="79" t="s">
        <v>617</v>
      </c>
      <c r="J185" s="79">
        <v>180</v>
      </c>
      <c r="K185" s="79" t="s">
        <v>583</v>
      </c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</row>
    <row r="186" spans="1:27">
      <c r="A186" s="79" t="s">
        <v>688</v>
      </c>
      <c r="B186" s="79" t="s">
        <v>679</v>
      </c>
      <c r="C186" s="79">
        <v>4.91</v>
      </c>
      <c r="D186" s="79">
        <v>4.91</v>
      </c>
      <c r="E186" s="79">
        <v>3.18</v>
      </c>
      <c r="F186" s="79">
        <v>0.501</v>
      </c>
      <c r="G186" s="79">
        <v>0.622</v>
      </c>
      <c r="H186" s="79" t="s">
        <v>675</v>
      </c>
      <c r="I186" s="79" t="s">
        <v>618</v>
      </c>
      <c r="J186" s="79">
        <v>90</v>
      </c>
      <c r="K186" s="79" t="s">
        <v>581</v>
      </c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</row>
    <row r="187" spans="1:27">
      <c r="A187" s="79" t="s">
        <v>689</v>
      </c>
      <c r="B187" s="79" t="s">
        <v>674</v>
      </c>
      <c r="C187" s="79">
        <v>8.17</v>
      </c>
      <c r="D187" s="79">
        <v>8.17</v>
      </c>
      <c r="E187" s="79">
        <v>3.18</v>
      </c>
      <c r="F187" s="79">
        <v>0.501</v>
      </c>
      <c r="G187" s="79">
        <v>0.622</v>
      </c>
      <c r="H187" s="79" t="s">
        <v>675</v>
      </c>
      <c r="I187" s="79" t="s">
        <v>619</v>
      </c>
      <c r="J187" s="79">
        <v>180</v>
      </c>
      <c r="K187" s="79" t="s">
        <v>583</v>
      </c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</row>
    <row r="188" spans="1:27">
      <c r="A188" s="79" t="s">
        <v>690</v>
      </c>
      <c r="B188" s="79" t="s">
        <v>679</v>
      </c>
      <c r="C188" s="79">
        <v>4.74</v>
      </c>
      <c r="D188" s="79">
        <v>47.41</v>
      </c>
      <c r="E188" s="79">
        <v>3.18</v>
      </c>
      <c r="F188" s="79">
        <v>0.501</v>
      </c>
      <c r="G188" s="79">
        <v>0.622</v>
      </c>
      <c r="H188" s="79" t="s">
        <v>675</v>
      </c>
      <c r="I188" s="79" t="s">
        <v>620</v>
      </c>
      <c r="J188" s="79">
        <v>90</v>
      </c>
      <c r="K188" s="79" t="s">
        <v>581</v>
      </c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</row>
    <row r="189" spans="1:27">
      <c r="A189" s="79" t="s">
        <v>691</v>
      </c>
      <c r="B189" s="79" t="s">
        <v>681</v>
      </c>
      <c r="C189" s="79">
        <v>8.17</v>
      </c>
      <c r="D189" s="79">
        <v>8.17</v>
      </c>
      <c r="E189" s="79">
        <v>3.18</v>
      </c>
      <c r="F189" s="79">
        <v>0.65100000000000002</v>
      </c>
      <c r="G189" s="79">
        <v>0.81299999999999994</v>
      </c>
      <c r="H189" s="79" t="s">
        <v>675</v>
      </c>
      <c r="I189" s="79" t="s">
        <v>621</v>
      </c>
      <c r="J189" s="79">
        <v>0</v>
      </c>
      <c r="K189" s="79" t="s">
        <v>579</v>
      </c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</row>
    <row r="190" spans="1:27">
      <c r="A190" s="79" t="s">
        <v>692</v>
      </c>
      <c r="B190" s="79" t="s">
        <v>679</v>
      </c>
      <c r="C190" s="79">
        <v>4.91</v>
      </c>
      <c r="D190" s="79">
        <v>4.91</v>
      </c>
      <c r="E190" s="79">
        <v>3.18</v>
      </c>
      <c r="F190" s="79">
        <v>0.501</v>
      </c>
      <c r="G190" s="79">
        <v>0.622</v>
      </c>
      <c r="H190" s="79" t="s">
        <v>675</v>
      </c>
      <c r="I190" s="79" t="s">
        <v>622</v>
      </c>
      <c r="J190" s="79">
        <v>90</v>
      </c>
      <c r="K190" s="79" t="s">
        <v>581</v>
      </c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</row>
    <row r="191" spans="1:27">
      <c r="A191" s="79" t="s">
        <v>693</v>
      </c>
      <c r="B191" s="79" t="s">
        <v>681</v>
      </c>
      <c r="C191" s="79">
        <v>4.91</v>
      </c>
      <c r="D191" s="79">
        <v>49.05</v>
      </c>
      <c r="E191" s="79">
        <v>3.18</v>
      </c>
      <c r="F191" s="79">
        <v>0.65100000000000002</v>
      </c>
      <c r="G191" s="79">
        <v>0.81299999999999994</v>
      </c>
      <c r="H191" s="79" t="s">
        <v>675</v>
      </c>
      <c r="I191" s="79" t="s">
        <v>623</v>
      </c>
      <c r="J191" s="79">
        <v>0</v>
      </c>
      <c r="K191" s="79" t="s">
        <v>579</v>
      </c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</row>
    <row r="192" spans="1:27">
      <c r="A192" s="79" t="s">
        <v>694</v>
      </c>
      <c r="B192" s="79" t="s">
        <v>674</v>
      </c>
      <c r="C192" s="79">
        <v>6.54</v>
      </c>
      <c r="D192" s="79">
        <v>6.54</v>
      </c>
      <c r="E192" s="79">
        <v>3.18</v>
      </c>
      <c r="F192" s="79">
        <v>0.501</v>
      </c>
      <c r="G192" s="79">
        <v>0.622</v>
      </c>
      <c r="H192" s="79" t="s">
        <v>675</v>
      </c>
      <c r="I192" s="79" t="s">
        <v>624</v>
      </c>
      <c r="J192" s="79">
        <v>180</v>
      </c>
      <c r="K192" s="79" t="s">
        <v>583</v>
      </c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</row>
    <row r="193" spans="1:27">
      <c r="A193" s="79" t="s">
        <v>695</v>
      </c>
      <c r="B193" s="79" t="s">
        <v>677</v>
      </c>
      <c r="C193" s="79">
        <v>4.91</v>
      </c>
      <c r="D193" s="79">
        <v>4.91</v>
      </c>
      <c r="E193" s="79">
        <v>3.18</v>
      </c>
      <c r="F193" s="79">
        <v>0.501</v>
      </c>
      <c r="G193" s="79">
        <v>0.622</v>
      </c>
      <c r="H193" s="79" t="s">
        <v>675</v>
      </c>
      <c r="I193" s="79" t="s">
        <v>625</v>
      </c>
      <c r="J193" s="79">
        <v>270</v>
      </c>
      <c r="K193" s="79" t="s">
        <v>585</v>
      </c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</row>
    <row r="194" spans="1:27">
      <c r="A194" s="79" t="s">
        <v>696</v>
      </c>
      <c r="B194" s="79" t="s">
        <v>679</v>
      </c>
      <c r="C194" s="79">
        <v>4.74</v>
      </c>
      <c r="D194" s="79">
        <v>47.41</v>
      </c>
      <c r="E194" s="79">
        <v>3.18</v>
      </c>
      <c r="F194" s="79">
        <v>0.501</v>
      </c>
      <c r="G194" s="79">
        <v>0.622</v>
      </c>
      <c r="H194" s="79" t="s">
        <v>675</v>
      </c>
      <c r="I194" s="79" t="s">
        <v>626</v>
      </c>
      <c r="J194" s="79">
        <v>270</v>
      </c>
      <c r="K194" s="79" t="s">
        <v>585</v>
      </c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</row>
    <row r="195" spans="1:27">
      <c r="A195" s="79" t="s">
        <v>697</v>
      </c>
      <c r="B195" s="79" t="s">
        <v>681</v>
      </c>
      <c r="C195" s="79">
        <v>6.54</v>
      </c>
      <c r="D195" s="79">
        <v>6.54</v>
      </c>
      <c r="E195" s="79">
        <v>3.18</v>
      </c>
      <c r="F195" s="79">
        <v>0.65100000000000002</v>
      </c>
      <c r="G195" s="79">
        <v>0.81299999999999994</v>
      </c>
      <c r="H195" s="79" t="s">
        <v>675</v>
      </c>
      <c r="I195" s="79" t="s">
        <v>627</v>
      </c>
      <c r="J195" s="79">
        <v>0</v>
      </c>
      <c r="K195" s="79" t="s">
        <v>579</v>
      </c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</row>
    <row r="196" spans="1:27">
      <c r="A196" s="79" t="s">
        <v>698</v>
      </c>
      <c r="B196" s="79" t="s">
        <v>677</v>
      </c>
      <c r="C196" s="79">
        <v>4.91</v>
      </c>
      <c r="D196" s="79">
        <v>4.91</v>
      </c>
      <c r="E196" s="79">
        <v>3.18</v>
      </c>
      <c r="F196" s="79">
        <v>0.501</v>
      </c>
      <c r="G196" s="79">
        <v>0.622</v>
      </c>
      <c r="H196" s="79" t="s">
        <v>675</v>
      </c>
      <c r="I196" s="79" t="s">
        <v>628</v>
      </c>
      <c r="J196" s="79">
        <v>270</v>
      </c>
      <c r="K196" s="79" t="s">
        <v>585</v>
      </c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</row>
    <row r="197" spans="1:27">
      <c r="A197" s="79" t="s">
        <v>699</v>
      </c>
      <c r="B197" s="79" t="s">
        <v>674</v>
      </c>
      <c r="C197" s="79">
        <v>4.91</v>
      </c>
      <c r="D197" s="79">
        <v>49.05</v>
      </c>
      <c r="E197" s="79">
        <v>3.18</v>
      </c>
      <c r="F197" s="79">
        <v>0.501</v>
      </c>
      <c r="G197" s="79">
        <v>0.622</v>
      </c>
      <c r="H197" s="79" t="s">
        <v>675</v>
      </c>
      <c r="I197" s="79" t="s">
        <v>631</v>
      </c>
      <c r="J197" s="79">
        <v>180</v>
      </c>
      <c r="K197" s="79" t="s">
        <v>583</v>
      </c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</row>
    <row r="198" spans="1:27">
      <c r="A198" s="79" t="s">
        <v>700</v>
      </c>
      <c r="B198" s="79" t="s">
        <v>679</v>
      </c>
      <c r="C198" s="79">
        <v>4.91</v>
      </c>
      <c r="D198" s="79">
        <v>4.91</v>
      </c>
      <c r="E198" s="79">
        <v>3.18</v>
      </c>
      <c r="F198" s="79">
        <v>0.501</v>
      </c>
      <c r="G198" s="79">
        <v>0.622</v>
      </c>
      <c r="H198" s="79" t="s">
        <v>675</v>
      </c>
      <c r="I198" s="79" t="s">
        <v>632</v>
      </c>
      <c r="J198" s="79">
        <v>90</v>
      </c>
      <c r="K198" s="79" t="s">
        <v>581</v>
      </c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</row>
    <row r="199" spans="1:27">
      <c r="A199" s="79" t="s">
        <v>701</v>
      </c>
      <c r="B199" s="79" t="s">
        <v>674</v>
      </c>
      <c r="C199" s="79">
        <v>8.17</v>
      </c>
      <c r="D199" s="79">
        <v>8.17</v>
      </c>
      <c r="E199" s="79">
        <v>3.18</v>
      </c>
      <c r="F199" s="79">
        <v>0.501</v>
      </c>
      <c r="G199" s="79">
        <v>0.622</v>
      </c>
      <c r="H199" s="79" t="s">
        <v>675</v>
      </c>
      <c r="I199" s="79" t="s">
        <v>633</v>
      </c>
      <c r="J199" s="79">
        <v>180</v>
      </c>
      <c r="K199" s="79" t="s">
        <v>583</v>
      </c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</row>
    <row r="200" spans="1:27">
      <c r="A200" s="79" t="s">
        <v>702</v>
      </c>
      <c r="B200" s="79" t="s">
        <v>679</v>
      </c>
      <c r="C200" s="79">
        <v>4.74</v>
      </c>
      <c r="D200" s="79">
        <v>47.41</v>
      </c>
      <c r="E200" s="79">
        <v>3.18</v>
      </c>
      <c r="F200" s="79">
        <v>0.501</v>
      </c>
      <c r="G200" s="79">
        <v>0.622</v>
      </c>
      <c r="H200" s="79" t="s">
        <v>675</v>
      </c>
      <c r="I200" s="79" t="s">
        <v>634</v>
      </c>
      <c r="J200" s="79">
        <v>90</v>
      </c>
      <c r="K200" s="79" t="s">
        <v>581</v>
      </c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</row>
    <row r="201" spans="1:27">
      <c r="A201" s="79" t="s">
        <v>703</v>
      </c>
      <c r="B201" s="79" t="s">
        <v>681</v>
      </c>
      <c r="C201" s="79">
        <v>8.17</v>
      </c>
      <c r="D201" s="79">
        <v>8.17</v>
      </c>
      <c r="E201" s="79">
        <v>3.18</v>
      </c>
      <c r="F201" s="79">
        <v>0.65100000000000002</v>
      </c>
      <c r="G201" s="79">
        <v>0.81299999999999994</v>
      </c>
      <c r="H201" s="79" t="s">
        <v>675</v>
      </c>
      <c r="I201" s="79" t="s">
        <v>635</v>
      </c>
      <c r="J201" s="79">
        <v>0</v>
      </c>
      <c r="K201" s="79" t="s">
        <v>579</v>
      </c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</row>
    <row r="202" spans="1:27">
      <c r="A202" s="79" t="s">
        <v>704</v>
      </c>
      <c r="B202" s="79" t="s">
        <v>679</v>
      </c>
      <c r="C202" s="79">
        <v>4.91</v>
      </c>
      <c r="D202" s="79">
        <v>4.91</v>
      </c>
      <c r="E202" s="79">
        <v>3.18</v>
      </c>
      <c r="F202" s="79">
        <v>0.501</v>
      </c>
      <c r="G202" s="79">
        <v>0.622</v>
      </c>
      <c r="H202" s="79" t="s">
        <v>675</v>
      </c>
      <c r="I202" s="79" t="s">
        <v>636</v>
      </c>
      <c r="J202" s="79">
        <v>90</v>
      </c>
      <c r="K202" s="79" t="s">
        <v>581</v>
      </c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</row>
    <row r="203" spans="1:27">
      <c r="A203" s="79" t="s">
        <v>705</v>
      </c>
      <c r="B203" s="79" t="s">
        <v>681</v>
      </c>
      <c r="C203" s="79">
        <v>4.91</v>
      </c>
      <c r="D203" s="79">
        <v>49.05</v>
      </c>
      <c r="E203" s="79">
        <v>3.18</v>
      </c>
      <c r="F203" s="79">
        <v>0.65100000000000002</v>
      </c>
      <c r="G203" s="79">
        <v>0.81299999999999994</v>
      </c>
      <c r="H203" s="79" t="s">
        <v>675</v>
      </c>
      <c r="I203" s="79" t="s">
        <v>637</v>
      </c>
      <c r="J203" s="79">
        <v>0</v>
      </c>
      <c r="K203" s="79" t="s">
        <v>579</v>
      </c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</row>
    <row r="204" spans="1:27">
      <c r="A204" s="79" t="s">
        <v>706</v>
      </c>
      <c r="B204" s="79" t="s">
        <v>674</v>
      </c>
      <c r="C204" s="79">
        <v>6.54</v>
      </c>
      <c r="D204" s="79">
        <v>6.54</v>
      </c>
      <c r="E204" s="79">
        <v>3.18</v>
      </c>
      <c r="F204" s="79">
        <v>0.501</v>
      </c>
      <c r="G204" s="79">
        <v>0.622</v>
      </c>
      <c r="H204" s="79" t="s">
        <v>675</v>
      </c>
      <c r="I204" s="79" t="s">
        <v>638</v>
      </c>
      <c r="J204" s="79">
        <v>180</v>
      </c>
      <c r="K204" s="79" t="s">
        <v>583</v>
      </c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</row>
    <row r="205" spans="1:27">
      <c r="A205" s="79" t="s">
        <v>707</v>
      </c>
      <c r="B205" s="79" t="s">
        <v>677</v>
      </c>
      <c r="C205" s="79">
        <v>4.91</v>
      </c>
      <c r="D205" s="79">
        <v>4.91</v>
      </c>
      <c r="E205" s="79">
        <v>3.18</v>
      </c>
      <c r="F205" s="79">
        <v>0.501</v>
      </c>
      <c r="G205" s="79">
        <v>0.622</v>
      </c>
      <c r="H205" s="79" t="s">
        <v>675</v>
      </c>
      <c r="I205" s="79" t="s">
        <v>639</v>
      </c>
      <c r="J205" s="79">
        <v>270</v>
      </c>
      <c r="K205" s="79" t="s">
        <v>585</v>
      </c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</row>
    <row r="206" spans="1:27">
      <c r="A206" s="79" t="s">
        <v>708</v>
      </c>
      <c r="B206" s="79" t="s">
        <v>679</v>
      </c>
      <c r="C206" s="79">
        <v>4.74</v>
      </c>
      <c r="D206" s="79">
        <v>47.41</v>
      </c>
      <c r="E206" s="79">
        <v>3.18</v>
      </c>
      <c r="F206" s="79">
        <v>0.501</v>
      </c>
      <c r="G206" s="79">
        <v>0.622</v>
      </c>
      <c r="H206" s="79" t="s">
        <v>675</v>
      </c>
      <c r="I206" s="79" t="s">
        <v>640</v>
      </c>
      <c r="J206" s="79">
        <v>270</v>
      </c>
      <c r="K206" s="79" t="s">
        <v>585</v>
      </c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</row>
    <row r="207" spans="1:27">
      <c r="A207" s="79" t="s">
        <v>709</v>
      </c>
      <c r="B207" s="79" t="s">
        <v>681</v>
      </c>
      <c r="C207" s="79">
        <v>6.54</v>
      </c>
      <c r="D207" s="79">
        <v>6.54</v>
      </c>
      <c r="E207" s="79">
        <v>3.18</v>
      </c>
      <c r="F207" s="79">
        <v>0.65100000000000002</v>
      </c>
      <c r="G207" s="79">
        <v>0.81299999999999994</v>
      </c>
      <c r="H207" s="79" t="s">
        <v>675</v>
      </c>
      <c r="I207" s="79" t="s">
        <v>641</v>
      </c>
      <c r="J207" s="79">
        <v>0</v>
      </c>
      <c r="K207" s="79" t="s">
        <v>579</v>
      </c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</row>
    <row r="208" spans="1:27">
      <c r="A208" s="79" t="s">
        <v>710</v>
      </c>
      <c r="B208" s="79" t="s">
        <v>677</v>
      </c>
      <c r="C208" s="79">
        <v>4.91</v>
      </c>
      <c r="D208" s="79">
        <v>4.91</v>
      </c>
      <c r="E208" s="79">
        <v>3.18</v>
      </c>
      <c r="F208" s="79">
        <v>0.501</v>
      </c>
      <c r="G208" s="79">
        <v>0.622</v>
      </c>
      <c r="H208" s="79" t="s">
        <v>675</v>
      </c>
      <c r="I208" s="79" t="s">
        <v>642</v>
      </c>
      <c r="J208" s="79">
        <v>270</v>
      </c>
      <c r="K208" s="79" t="s">
        <v>585</v>
      </c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</row>
    <row r="209" spans="1:27">
      <c r="A209" s="79" t="s">
        <v>711</v>
      </c>
      <c r="B209" s="79" t="s">
        <v>674</v>
      </c>
      <c r="C209" s="79">
        <v>35.76</v>
      </c>
      <c r="D209" s="79">
        <v>35.76</v>
      </c>
      <c r="E209" s="79">
        <v>3.18</v>
      </c>
      <c r="F209" s="79">
        <v>0.501</v>
      </c>
      <c r="G209" s="79">
        <v>0.622</v>
      </c>
      <c r="H209" s="79" t="s">
        <v>675</v>
      </c>
      <c r="I209" s="79" t="s">
        <v>646</v>
      </c>
      <c r="J209" s="79">
        <v>180</v>
      </c>
      <c r="K209" s="79" t="s">
        <v>583</v>
      </c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</row>
    <row r="210" spans="1:27">
      <c r="A210" s="79" t="s">
        <v>712</v>
      </c>
      <c r="B210" s="79" t="s">
        <v>674</v>
      </c>
      <c r="C210" s="79">
        <v>9.81</v>
      </c>
      <c r="D210" s="79">
        <v>9.81</v>
      </c>
      <c r="E210" s="79">
        <v>3.18</v>
      </c>
      <c r="F210" s="79">
        <v>0.501</v>
      </c>
      <c r="G210" s="79">
        <v>0.622</v>
      </c>
      <c r="H210" s="79" t="s">
        <v>675</v>
      </c>
      <c r="I210" s="79" t="s">
        <v>654</v>
      </c>
      <c r="J210" s="79">
        <v>180</v>
      </c>
      <c r="K210" s="79" t="s">
        <v>583</v>
      </c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</row>
    <row r="211" spans="1:27">
      <c r="A211" s="79" t="s">
        <v>713</v>
      </c>
      <c r="B211" s="79" t="s">
        <v>677</v>
      </c>
      <c r="C211" s="79">
        <v>8.17</v>
      </c>
      <c r="D211" s="79">
        <v>8.17</v>
      </c>
      <c r="E211" s="79">
        <v>3.18</v>
      </c>
      <c r="F211" s="79">
        <v>0.501</v>
      </c>
      <c r="G211" s="79">
        <v>0.622</v>
      </c>
      <c r="H211" s="79" t="s">
        <v>675</v>
      </c>
      <c r="I211" s="79" t="s">
        <v>655</v>
      </c>
      <c r="J211" s="79">
        <v>270</v>
      </c>
      <c r="K211" s="79" t="s">
        <v>585</v>
      </c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</row>
    <row r="212" spans="1:27">
      <c r="A212" s="79" t="s">
        <v>714</v>
      </c>
      <c r="B212" s="79" t="s">
        <v>677</v>
      </c>
      <c r="C212" s="79">
        <v>8.17</v>
      </c>
      <c r="D212" s="79">
        <v>40.869999999999997</v>
      </c>
      <c r="E212" s="79">
        <v>3.18</v>
      </c>
      <c r="F212" s="79">
        <v>0.501</v>
      </c>
      <c r="G212" s="79">
        <v>0.622</v>
      </c>
      <c r="H212" s="79" t="s">
        <v>675</v>
      </c>
      <c r="I212" s="79" t="s">
        <v>657</v>
      </c>
      <c r="J212" s="79">
        <v>270</v>
      </c>
      <c r="K212" s="79" t="s">
        <v>585</v>
      </c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</row>
    <row r="213" spans="1:27">
      <c r="A213" s="79" t="s">
        <v>715</v>
      </c>
      <c r="B213" s="79" t="s">
        <v>681</v>
      </c>
      <c r="C213" s="79">
        <v>9.81</v>
      </c>
      <c r="D213" s="79">
        <v>9.81</v>
      </c>
      <c r="E213" s="79">
        <v>3.18</v>
      </c>
      <c r="F213" s="79">
        <v>0.65100000000000002</v>
      </c>
      <c r="G213" s="79">
        <v>0.81299999999999994</v>
      </c>
      <c r="H213" s="79" t="s">
        <v>675</v>
      </c>
      <c r="I213" s="79" t="s">
        <v>659</v>
      </c>
      <c r="J213" s="79">
        <v>0</v>
      </c>
      <c r="K213" s="79" t="s">
        <v>579</v>
      </c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</row>
    <row r="214" spans="1:27">
      <c r="A214" s="79" t="s">
        <v>716</v>
      </c>
      <c r="B214" s="79" t="s">
        <v>677</v>
      </c>
      <c r="C214" s="79">
        <v>8.17</v>
      </c>
      <c r="D214" s="79">
        <v>8.17</v>
      </c>
      <c r="E214" s="79">
        <v>3.18</v>
      </c>
      <c r="F214" s="79">
        <v>0.501</v>
      </c>
      <c r="G214" s="79">
        <v>0.622</v>
      </c>
      <c r="H214" s="79" t="s">
        <v>675</v>
      </c>
      <c r="I214" s="79" t="s">
        <v>660</v>
      </c>
      <c r="J214" s="79">
        <v>270</v>
      </c>
      <c r="K214" s="79" t="s">
        <v>585</v>
      </c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</row>
    <row r="215" spans="1:27">
      <c r="A215" s="79" t="s">
        <v>717</v>
      </c>
      <c r="B215" s="79" t="s">
        <v>681</v>
      </c>
      <c r="C215" s="79">
        <v>2.96</v>
      </c>
      <c r="D215" s="79">
        <v>17.77</v>
      </c>
      <c r="E215" s="79">
        <v>3.18</v>
      </c>
      <c r="F215" s="79">
        <v>0.65100000000000002</v>
      </c>
      <c r="G215" s="79">
        <v>0.81299999999999994</v>
      </c>
      <c r="H215" s="79" t="s">
        <v>675</v>
      </c>
      <c r="I215" s="79" t="s">
        <v>662</v>
      </c>
      <c r="J215" s="79">
        <v>0</v>
      </c>
      <c r="K215" s="79" t="s">
        <v>579</v>
      </c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</row>
    <row r="216" spans="1:27">
      <c r="A216" s="79" t="s">
        <v>718</v>
      </c>
      <c r="B216" s="79"/>
      <c r="C216" s="79"/>
      <c r="D216" s="79">
        <v>845.42</v>
      </c>
      <c r="E216" s="79">
        <v>3.18</v>
      </c>
      <c r="F216" s="79">
        <v>0.53400000000000003</v>
      </c>
      <c r="G216" s="79">
        <v>0.66400000000000003</v>
      </c>
      <c r="H216" s="79"/>
      <c r="I216" s="79"/>
      <c r="J216" s="79"/>
      <c r="K216" s="79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</row>
    <row r="217" spans="1:27">
      <c r="A217" s="79" t="s">
        <v>719</v>
      </c>
      <c r="B217" s="79"/>
      <c r="C217" s="79"/>
      <c r="D217" s="79">
        <v>186.18</v>
      </c>
      <c r="E217" s="79">
        <v>3.18</v>
      </c>
      <c r="F217" s="79">
        <v>0.65100000000000002</v>
      </c>
      <c r="G217" s="79">
        <v>0.81299999999999994</v>
      </c>
      <c r="H217" s="79"/>
      <c r="I217" s="79"/>
      <c r="J217" s="79"/>
      <c r="K217" s="79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</row>
    <row r="218" spans="1:27">
      <c r="A218" s="79" t="s">
        <v>720</v>
      </c>
      <c r="B218" s="79"/>
      <c r="C218" s="79"/>
      <c r="D218" s="79">
        <v>659.24</v>
      </c>
      <c r="E218" s="79">
        <v>3.18</v>
      </c>
      <c r="F218" s="79">
        <v>0.501</v>
      </c>
      <c r="G218" s="79">
        <v>0.622</v>
      </c>
      <c r="H218" s="79"/>
      <c r="I218" s="79"/>
      <c r="J218" s="79"/>
      <c r="K218" s="79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</row>
    <row r="219" spans="1:27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</row>
    <row r="220" spans="1:27">
      <c r="A220" s="78"/>
      <c r="B220" s="79" t="s">
        <v>401</v>
      </c>
      <c r="C220" s="79" t="s">
        <v>721</v>
      </c>
      <c r="D220" s="79" t="s">
        <v>722</v>
      </c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</row>
    <row r="221" spans="1:27">
      <c r="A221" s="79" t="s">
        <v>723</v>
      </c>
      <c r="B221" s="79" t="s">
        <v>724</v>
      </c>
      <c r="C221" s="79">
        <v>2292045.41</v>
      </c>
      <c r="D221" s="79">
        <v>6.1</v>
      </c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</row>
    <row r="222" spans="1:27">
      <c r="A222" s="79" t="s">
        <v>725</v>
      </c>
      <c r="B222" s="79" t="s">
        <v>726</v>
      </c>
      <c r="C222" s="79">
        <v>5074717.96</v>
      </c>
      <c r="D222" s="79">
        <v>0.79</v>
      </c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</row>
    <row r="223" spans="1:27">
      <c r="A223" s="79" t="s">
        <v>727</v>
      </c>
      <c r="B223" s="79" t="s">
        <v>728</v>
      </c>
      <c r="C223" s="79">
        <v>2134232.4500000002</v>
      </c>
      <c r="D223" s="79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</row>
    <row r="224" spans="1:27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</row>
    <row r="225" spans="1:27">
      <c r="A225" s="78"/>
      <c r="B225" s="79" t="s">
        <v>401</v>
      </c>
      <c r="C225" s="79" t="s">
        <v>729</v>
      </c>
      <c r="D225" s="79" t="s">
        <v>730</v>
      </c>
      <c r="E225" s="79" t="s">
        <v>731</v>
      </c>
      <c r="F225" s="79" t="s">
        <v>732</v>
      </c>
      <c r="G225" s="79" t="s">
        <v>722</v>
      </c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</row>
    <row r="226" spans="1:27">
      <c r="A226" s="79" t="s">
        <v>733</v>
      </c>
      <c r="B226" s="79" t="s">
        <v>734</v>
      </c>
      <c r="C226" s="79" t="s">
        <v>735</v>
      </c>
      <c r="D226" s="79" t="s">
        <v>735</v>
      </c>
      <c r="E226" s="79" t="s">
        <v>735</v>
      </c>
      <c r="F226" s="79" t="s">
        <v>735</v>
      </c>
      <c r="G226" s="79" t="s">
        <v>735</v>
      </c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</row>
    <row r="227" spans="1:27">
      <c r="A227" s="79" t="s">
        <v>736</v>
      </c>
      <c r="B227" s="79" t="s">
        <v>734</v>
      </c>
      <c r="C227" s="79" t="s">
        <v>735</v>
      </c>
      <c r="D227" s="79" t="s">
        <v>735</v>
      </c>
      <c r="E227" s="79" t="s">
        <v>735</v>
      </c>
      <c r="F227" s="79" t="s">
        <v>735</v>
      </c>
      <c r="G227" s="79" t="s">
        <v>735</v>
      </c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</row>
    <row r="228" spans="1:27">
      <c r="A228" s="79" t="s">
        <v>737</v>
      </c>
      <c r="B228" s="79" t="s">
        <v>734</v>
      </c>
      <c r="C228" s="79" t="s">
        <v>735</v>
      </c>
      <c r="D228" s="79" t="s">
        <v>735</v>
      </c>
      <c r="E228" s="79" t="s">
        <v>735</v>
      </c>
      <c r="F228" s="79" t="s">
        <v>735</v>
      </c>
      <c r="G228" s="79" t="s">
        <v>735</v>
      </c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</row>
    <row r="229" spans="1:27">
      <c r="A229" s="79" t="s">
        <v>738</v>
      </c>
      <c r="B229" s="79" t="s">
        <v>734</v>
      </c>
      <c r="C229" s="79" t="s">
        <v>735</v>
      </c>
      <c r="D229" s="79" t="s">
        <v>735</v>
      </c>
      <c r="E229" s="79" t="s">
        <v>735</v>
      </c>
      <c r="F229" s="79" t="s">
        <v>735</v>
      </c>
      <c r="G229" s="79" t="s">
        <v>735</v>
      </c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</row>
    <row r="230" spans="1:27">
      <c r="A230" s="79" t="s">
        <v>739</v>
      </c>
      <c r="B230" s="79" t="s">
        <v>734</v>
      </c>
      <c r="C230" s="79" t="s">
        <v>735</v>
      </c>
      <c r="D230" s="79" t="s">
        <v>735</v>
      </c>
      <c r="E230" s="79" t="s">
        <v>735</v>
      </c>
      <c r="F230" s="79" t="s">
        <v>735</v>
      </c>
      <c r="G230" s="79" t="s">
        <v>735</v>
      </c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</row>
    <row r="231" spans="1:27">
      <c r="A231" s="79" t="s">
        <v>740</v>
      </c>
      <c r="B231" s="79" t="s">
        <v>734</v>
      </c>
      <c r="C231" s="79" t="s">
        <v>735</v>
      </c>
      <c r="D231" s="79" t="s">
        <v>735</v>
      </c>
      <c r="E231" s="79" t="s">
        <v>735</v>
      </c>
      <c r="F231" s="79" t="s">
        <v>735</v>
      </c>
      <c r="G231" s="79" t="s">
        <v>735</v>
      </c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</row>
    <row r="232" spans="1:27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</row>
    <row r="233" spans="1:27">
      <c r="A233" s="78"/>
      <c r="B233" s="79" t="s">
        <v>401</v>
      </c>
      <c r="C233" s="79" t="s">
        <v>729</v>
      </c>
      <c r="D233" s="79" t="s">
        <v>722</v>
      </c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</row>
    <row r="234" spans="1:27">
      <c r="A234" s="79" t="s">
        <v>741</v>
      </c>
      <c r="B234" s="79" t="s">
        <v>742</v>
      </c>
      <c r="C234" s="79">
        <v>-99999</v>
      </c>
      <c r="D234" s="79" t="s">
        <v>735</v>
      </c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</row>
    <row r="235" spans="1:27">
      <c r="A235" s="79" t="s">
        <v>743</v>
      </c>
      <c r="B235" s="79" t="s">
        <v>742</v>
      </c>
      <c r="C235" s="79">
        <v>-99999</v>
      </c>
      <c r="D235" s="79" t="s">
        <v>735</v>
      </c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</row>
    <row r="236" spans="1:27">
      <c r="A236" s="79" t="s">
        <v>744</v>
      </c>
      <c r="B236" s="79" t="s">
        <v>742</v>
      </c>
      <c r="C236" s="79">
        <v>-99999</v>
      </c>
      <c r="D236" s="79" t="s">
        <v>735</v>
      </c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</row>
    <row r="237" spans="1:27">
      <c r="A237" s="79" t="s">
        <v>745</v>
      </c>
      <c r="B237" s="79" t="s">
        <v>742</v>
      </c>
      <c r="C237" s="79">
        <v>-99999</v>
      </c>
      <c r="D237" s="79" t="s">
        <v>735</v>
      </c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</row>
    <row r="238" spans="1:27">
      <c r="A238" s="79" t="s">
        <v>746</v>
      </c>
      <c r="B238" s="79" t="s">
        <v>742</v>
      </c>
      <c r="C238" s="79">
        <v>-99999</v>
      </c>
      <c r="D238" s="79" t="s">
        <v>735</v>
      </c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</row>
    <row r="239" spans="1:27">
      <c r="A239" s="79" t="s">
        <v>747</v>
      </c>
      <c r="B239" s="79" t="s">
        <v>742</v>
      </c>
      <c r="C239" s="79">
        <v>-99999</v>
      </c>
      <c r="D239" s="79" t="s">
        <v>735</v>
      </c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</row>
    <row r="240" spans="1:27">
      <c r="A240" s="79" t="s">
        <v>748</v>
      </c>
      <c r="B240" s="79" t="s">
        <v>742</v>
      </c>
      <c r="C240" s="79">
        <v>-99999</v>
      </c>
      <c r="D240" s="79" t="s">
        <v>735</v>
      </c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</row>
    <row r="241" spans="1:27">
      <c r="A241" s="79" t="s">
        <v>749</v>
      </c>
      <c r="B241" s="79" t="s">
        <v>742</v>
      </c>
      <c r="C241" s="79">
        <v>-99999</v>
      </c>
      <c r="D241" s="79" t="s">
        <v>735</v>
      </c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</row>
    <row r="242" spans="1:27">
      <c r="A242" s="79" t="s">
        <v>750</v>
      </c>
      <c r="B242" s="79" t="s">
        <v>742</v>
      </c>
      <c r="C242" s="79">
        <v>-99999</v>
      </c>
      <c r="D242" s="79" t="s">
        <v>735</v>
      </c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</row>
    <row r="243" spans="1:27">
      <c r="A243" s="79" t="s">
        <v>751</v>
      </c>
      <c r="B243" s="79" t="s">
        <v>742</v>
      </c>
      <c r="C243" s="79">
        <v>-99999</v>
      </c>
      <c r="D243" s="79" t="s">
        <v>735</v>
      </c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</row>
    <row r="244" spans="1:27">
      <c r="A244" s="79" t="s">
        <v>752</v>
      </c>
      <c r="B244" s="79" t="s">
        <v>742</v>
      </c>
      <c r="C244" s="79">
        <v>-99999</v>
      </c>
      <c r="D244" s="79" t="s">
        <v>735</v>
      </c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</row>
    <row r="245" spans="1:27">
      <c r="A245" s="79" t="s">
        <v>753</v>
      </c>
      <c r="B245" s="79" t="s">
        <v>742</v>
      </c>
      <c r="C245" s="79">
        <v>-99999</v>
      </c>
      <c r="D245" s="79" t="s">
        <v>735</v>
      </c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</row>
    <row r="246" spans="1:27">
      <c r="A246" s="79" t="s">
        <v>754</v>
      </c>
      <c r="B246" s="79" t="s">
        <v>742</v>
      </c>
      <c r="C246" s="79">
        <v>-99999</v>
      </c>
      <c r="D246" s="79" t="s">
        <v>735</v>
      </c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</row>
    <row r="247" spans="1:27">
      <c r="A247" s="79" t="s">
        <v>755</v>
      </c>
      <c r="B247" s="79" t="s">
        <v>742</v>
      </c>
      <c r="C247" s="79">
        <v>-99999</v>
      </c>
      <c r="D247" s="79" t="s">
        <v>735</v>
      </c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</row>
    <row r="248" spans="1:27">
      <c r="A248" s="79" t="s">
        <v>756</v>
      </c>
      <c r="B248" s="79" t="s">
        <v>742</v>
      </c>
      <c r="C248" s="79">
        <v>-99999</v>
      </c>
      <c r="D248" s="79" t="s">
        <v>735</v>
      </c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</row>
    <row r="249" spans="1:27">
      <c r="A249" s="79" t="s">
        <v>757</v>
      </c>
      <c r="B249" s="79" t="s">
        <v>742</v>
      </c>
      <c r="C249" s="79">
        <v>-99999</v>
      </c>
      <c r="D249" s="79" t="s">
        <v>735</v>
      </c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</row>
    <row r="250" spans="1:27">
      <c r="A250" s="79" t="s">
        <v>758</v>
      </c>
      <c r="B250" s="79" t="s">
        <v>742</v>
      </c>
      <c r="C250" s="79">
        <v>-99999</v>
      </c>
      <c r="D250" s="79" t="s">
        <v>735</v>
      </c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</row>
    <row r="251" spans="1:27">
      <c r="A251" s="79" t="s">
        <v>759</v>
      </c>
      <c r="B251" s="79" t="s">
        <v>742</v>
      </c>
      <c r="C251" s="79">
        <v>-99999</v>
      </c>
      <c r="D251" s="79" t="s">
        <v>735</v>
      </c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</row>
    <row r="252" spans="1:27">
      <c r="A252" s="79" t="s">
        <v>760</v>
      </c>
      <c r="B252" s="79" t="s">
        <v>742</v>
      </c>
      <c r="C252" s="79">
        <v>-99999</v>
      </c>
      <c r="D252" s="79" t="s">
        <v>735</v>
      </c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</row>
    <row r="253" spans="1:27">
      <c r="A253" s="79" t="s">
        <v>761</v>
      </c>
      <c r="B253" s="79" t="s">
        <v>742</v>
      </c>
      <c r="C253" s="79">
        <v>-99999</v>
      </c>
      <c r="D253" s="79" t="s">
        <v>735</v>
      </c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</row>
    <row r="254" spans="1:27">
      <c r="A254" s="79" t="s">
        <v>762</v>
      </c>
      <c r="B254" s="79" t="s">
        <v>742</v>
      </c>
      <c r="C254" s="79">
        <v>-99999</v>
      </c>
      <c r="D254" s="79" t="s">
        <v>735</v>
      </c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</row>
    <row r="255" spans="1:27">
      <c r="A255" s="79" t="s">
        <v>763</v>
      </c>
      <c r="B255" s="79" t="s">
        <v>742</v>
      </c>
      <c r="C255" s="79">
        <v>-99999</v>
      </c>
      <c r="D255" s="79" t="s">
        <v>735</v>
      </c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</row>
    <row r="256" spans="1:27">
      <c r="A256" s="79" t="s">
        <v>764</v>
      </c>
      <c r="B256" s="79" t="s">
        <v>742</v>
      </c>
      <c r="C256" s="79">
        <v>-99999</v>
      </c>
      <c r="D256" s="79" t="s">
        <v>735</v>
      </c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  <c r="AA256"/>
    </row>
    <row r="257" spans="1:27">
      <c r="A257" s="79" t="s">
        <v>765</v>
      </c>
      <c r="B257" s="79" t="s">
        <v>742</v>
      </c>
      <c r="C257" s="79">
        <v>-99999</v>
      </c>
      <c r="D257" s="79" t="s">
        <v>735</v>
      </c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  <c r="AA257"/>
    </row>
    <row r="258" spans="1:27">
      <c r="A258" s="79" t="s">
        <v>766</v>
      </c>
      <c r="B258" s="79" t="s">
        <v>742</v>
      </c>
      <c r="C258" s="79">
        <v>-99999</v>
      </c>
      <c r="D258" s="79" t="s">
        <v>735</v>
      </c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  <c r="AA258"/>
    </row>
    <row r="259" spans="1:27">
      <c r="A259" s="79" t="s">
        <v>767</v>
      </c>
      <c r="B259" s="79" t="s">
        <v>742</v>
      </c>
      <c r="C259" s="79">
        <v>-99999</v>
      </c>
      <c r="D259" s="79" t="s">
        <v>735</v>
      </c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  <c r="AA259"/>
    </row>
    <row r="260" spans="1:27">
      <c r="A260" s="79" t="s">
        <v>768</v>
      </c>
      <c r="B260" s="79" t="s">
        <v>742</v>
      </c>
      <c r="C260" s="79">
        <v>-99999</v>
      </c>
      <c r="D260" s="79" t="s">
        <v>735</v>
      </c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  <c r="Z260"/>
      <c r="AA260"/>
    </row>
    <row r="261" spans="1:27">
      <c r="A261" s="79" t="s">
        <v>769</v>
      </c>
      <c r="B261" s="79" t="s">
        <v>742</v>
      </c>
      <c r="C261" s="79">
        <v>-99999</v>
      </c>
      <c r="D261" s="79" t="s">
        <v>735</v>
      </c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  <c r="Z261"/>
      <c r="AA261"/>
    </row>
    <row r="262" spans="1:27">
      <c r="A262" s="79" t="s">
        <v>770</v>
      </c>
      <c r="B262" s="79" t="s">
        <v>742</v>
      </c>
      <c r="C262" s="79">
        <v>-99999</v>
      </c>
      <c r="D262" s="79" t="s">
        <v>735</v>
      </c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  <c r="Z262"/>
      <c r="AA262"/>
    </row>
    <row r="263" spans="1:27">
      <c r="A263" s="79" t="s">
        <v>771</v>
      </c>
      <c r="B263" s="79" t="s">
        <v>742</v>
      </c>
      <c r="C263" s="79">
        <v>-99999</v>
      </c>
      <c r="D263" s="79" t="s">
        <v>735</v>
      </c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  <c r="U263"/>
      <c r="V263"/>
      <c r="W263"/>
      <c r="X263"/>
      <c r="Y263"/>
      <c r="Z263"/>
      <c r="AA263"/>
    </row>
    <row r="264" spans="1:27">
      <c r="A264" s="79" t="s">
        <v>772</v>
      </c>
      <c r="B264" s="79" t="s">
        <v>742</v>
      </c>
      <c r="C264" s="79">
        <v>-99999</v>
      </c>
      <c r="D264" s="79" t="s">
        <v>735</v>
      </c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/>
      <c r="U264"/>
      <c r="V264"/>
      <c r="W264"/>
      <c r="X264"/>
      <c r="Y264"/>
      <c r="Z264"/>
      <c r="AA264"/>
    </row>
    <row r="265" spans="1:27">
      <c r="A265" s="79" t="s">
        <v>773</v>
      </c>
      <c r="B265" s="79" t="s">
        <v>742</v>
      </c>
      <c r="C265" s="79">
        <v>-99999</v>
      </c>
      <c r="D265" s="79" t="s">
        <v>735</v>
      </c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/>
      <c r="U265"/>
      <c r="V265"/>
      <c r="W265"/>
      <c r="X265"/>
      <c r="Y265"/>
      <c r="Z265"/>
      <c r="AA265"/>
    </row>
    <row r="266" spans="1:27">
      <c r="A266" s="79" t="s">
        <v>774</v>
      </c>
      <c r="B266" s="79" t="s">
        <v>742</v>
      </c>
      <c r="C266" s="79">
        <v>-99999</v>
      </c>
      <c r="D266" s="79" t="s">
        <v>735</v>
      </c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/>
      <c r="U266"/>
      <c r="V266"/>
      <c r="W266"/>
      <c r="X266"/>
      <c r="Y266"/>
      <c r="Z266"/>
      <c r="AA266"/>
    </row>
    <row r="267" spans="1:27">
      <c r="A267" s="79" t="s">
        <v>775</v>
      </c>
      <c r="B267" s="79" t="s">
        <v>742</v>
      </c>
      <c r="C267" s="79">
        <v>-99999</v>
      </c>
      <c r="D267" s="79" t="s">
        <v>735</v>
      </c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/>
      <c r="U267"/>
      <c r="V267"/>
      <c r="W267"/>
      <c r="X267"/>
      <c r="Y267"/>
      <c r="Z267"/>
      <c r="AA267"/>
    </row>
    <row r="268" spans="1:27">
      <c r="A268" s="79" t="s">
        <v>776</v>
      </c>
      <c r="B268" s="79" t="s">
        <v>742</v>
      </c>
      <c r="C268" s="79">
        <v>-99999</v>
      </c>
      <c r="D268" s="79" t="s">
        <v>735</v>
      </c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/>
      <c r="U268"/>
      <c r="V268"/>
      <c r="W268"/>
      <c r="X268"/>
      <c r="Y268"/>
      <c r="Z268"/>
      <c r="AA268"/>
    </row>
    <row r="269" spans="1:27">
      <c r="A269" s="79" t="s">
        <v>777</v>
      </c>
      <c r="B269" s="79" t="s">
        <v>742</v>
      </c>
      <c r="C269" s="79">
        <v>-99999</v>
      </c>
      <c r="D269" s="79" t="s">
        <v>735</v>
      </c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/>
      <c r="U269"/>
      <c r="V269"/>
      <c r="W269"/>
      <c r="X269"/>
      <c r="Y269"/>
      <c r="Z269"/>
      <c r="AA269"/>
    </row>
    <row r="270" spans="1:27">
      <c r="A270" s="79" t="s">
        <v>778</v>
      </c>
      <c r="B270" s="79" t="s">
        <v>742</v>
      </c>
      <c r="C270" s="79">
        <v>-99999</v>
      </c>
      <c r="D270" s="79" t="s">
        <v>735</v>
      </c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/>
      <c r="U270"/>
      <c r="V270"/>
      <c r="W270"/>
      <c r="X270"/>
      <c r="Y270"/>
      <c r="Z270"/>
      <c r="AA270"/>
    </row>
    <row r="271" spans="1:27">
      <c r="A271" s="79" t="s">
        <v>779</v>
      </c>
      <c r="B271" s="79" t="s">
        <v>742</v>
      </c>
      <c r="C271" s="79">
        <v>-99999</v>
      </c>
      <c r="D271" s="79" t="s">
        <v>735</v>
      </c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/>
      <c r="U271"/>
      <c r="V271"/>
      <c r="W271"/>
      <c r="X271"/>
      <c r="Y271"/>
      <c r="Z271"/>
      <c r="AA271"/>
    </row>
    <row r="272" spans="1:27">
      <c r="A272" s="79" t="s">
        <v>780</v>
      </c>
      <c r="B272" s="79" t="s">
        <v>742</v>
      </c>
      <c r="C272" s="79">
        <v>-99999</v>
      </c>
      <c r="D272" s="79" t="s">
        <v>735</v>
      </c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  <c r="T272"/>
      <c r="U272"/>
      <c r="V272"/>
      <c r="W272"/>
      <c r="X272"/>
      <c r="Y272"/>
      <c r="Z272"/>
      <c r="AA272"/>
    </row>
    <row r="273" spans="1:27">
      <c r="A273" s="79" t="s">
        <v>781</v>
      </c>
      <c r="B273" s="79" t="s">
        <v>742</v>
      </c>
      <c r="C273" s="79">
        <v>-99999</v>
      </c>
      <c r="D273" s="79" t="s">
        <v>735</v>
      </c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  <c r="T273"/>
      <c r="U273"/>
      <c r="V273"/>
      <c r="W273"/>
      <c r="X273"/>
      <c r="Y273"/>
      <c r="Z273"/>
      <c r="AA273"/>
    </row>
    <row r="274" spans="1:27">
      <c r="A274" s="79" t="s">
        <v>782</v>
      </c>
      <c r="B274" s="79" t="s">
        <v>742</v>
      </c>
      <c r="C274" s="79">
        <v>-99999</v>
      </c>
      <c r="D274" s="79" t="s">
        <v>735</v>
      </c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  <c r="T274"/>
      <c r="U274"/>
      <c r="V274"/>
      <c r="W274"/>
      <c r="X274"/>
      <c r="Y274"/>
      <c r="Z274"/>
      <c r="AA274"/>
    </row>
    <row r="275" spans="1:27">
      <c r="A275" s="79" t="s">
        <v>783</v>
      </c>
      <c r="B275" s="79" t="s">
        <v>742</v>
      </c>
      <c r="C275" s="79">
        <v>-99999</v>
      </c>
      <c r="D275" s="79" t="s">
        <v>735</v>
      </c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  <c r="T275"/>
      <c r="U275"/>
      <c r="V275"/>
      <c r="W275"/>
      <c r="X275"/>
      <c r="Y275"/>
      <c r="Z275"/>
      <c r="AA275"/>
    </row>
    <row r="276" spans="1:27">
      <c r="A276" s="79" t="s">
        <v>784</v>
      </c>
      <c r="B276" s="79" t="s">
        <v>742</v>
      </c>
      <c r="C276" s="79">
        <v>-99999</v>
      </c>
      <c r="D276" s="79" t="s">
        <v>735</v>
      </c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  <c r="T276"/>
      <c r="U276"/>
      <c r="V276"/>
      <c r="W276"/>
      <c r="X276"/>
      <c r="Y276"/>
      <c r="Z276"/>
      <c r="AA276"/>
    </row>
    <row r="277" spans="1:27">
      <c r="A277" s="79" t="s">
        <v>785</v>
      </c>
      <c r="B277" s="79" t="s">
        <v>742</v>
      </c>
      <c r="C277" s="79">
        <v>-99999</v>
      </c>
      <c r="D277" s="79" t="s">
        <v>735</v>
      </c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  <c r="T277"/>
      <c r="U277"/>
      <c r="V277"/>
      <c r="W277"/>
      <c r="X277"/>
      <c r="Y277"/>
      <c r="Z277"/>
      <c r="AA277"/>
    </row>
    <row r="278" spans="1:27">
      <c r="A278" s="79" t="s">
        <v>786</v>
      </c>
      <c r="B278" s="79" t="s">
        <v>742</v>
      </c>
      <c r="C278" s="79">
        <v>-99999</v>
      </c>
      <c r="D278" s="79" t="s">
        <v>735</v>
      </c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  <c r="T278"/>
      <c r="U278"/>
      <c r="V278"/>
      <c r="W278"/>
      <c r="X278"/>
      <c r="Y278"/>
      <c r="Z278"/>
      <c r="AA278"/>
    </row>
    <row r="279" spans="1:27">
      <c r="A279" s="79" t="s">
        <v>787</v>
      </c>
      <c r="B279" s="79" t="s">
        <v>742</v>
      </c>
      <c r="C279" s="79">
        <v>-99999</v>
      </c>
      <c r="D279" s="79" t="s">
        <v>735</v>
      </c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  <c r="T279"/>
      <c r="U279"/>
      <c r="V279"/>
      <c r="W279"/>
      <c r="X279"/>
      <c r="Y279"/>
      <c r="Z279"/>
      <c r="AA279"/>
    </row>
    <row r="280" spans="1:27">
      <c r="A280" s="79" t="s">
        <v>788</v>
      </c>
      <c r="B280" s="79" t="s">
        <v>742</v>
      </c>
      <c r="C280" s="79">
        <v>-99999</v>
      </c>
      <c r="D280" s="79" t="s">
        <v>735</v>
      </c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  <c r="T280"/>
      <c r="U280"/>
      <c r="V280"/>
      <c r="W280"/>
      <c r="X280"/>
      <c r="Y280"/>
      <c r="Z280"/>
      <c r="AA280"/>
    </row>
    <row r="281" spans="1:27">
      <c r="A281" s="79" t="s">
        <v>789</v>
      </c>
      <c r="B281" s="79" t="s">
        <v>742</v>
      </c>
      <c r="C281" s="79">
        <v>-99999</v>
      </c>
      <c r="D281" s="79" t="s">
        <v>735</v>
      </c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  <c r="T281"/>
      <c r="U281"/>
      <c r="V281"/>
      <c r="W281"/>
      <c r="X281"/>
      <c r="Y281"/>
      <c r="Z281"/>
      <c r="AA281"/>
    </row>
    <row r="282" spans="1:27">
      <c r="A282" s="79" t="s">
        <v>790</v>
      </c>
      <c r="B282" s="79" t="s">
        <v>742</v>
      </c>
      <c r="C282" s="79">
        <v>-99999</v>
      </c>
      <c r="D282" s="79" t="s">
        <v>735</v>
      </c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  <c r="T282"/>
      <c r="U282"/>
      <c r="V282"/>
      <c r="W282"/>
      <c r="X282"/>
      <c r="Y282"/>
      <c r="Z282"/>
      <c r="AA282"/>
    </row>
    <row r="283" spans="1:27">
      <c r="A283" s="79" t="s">
        <v>791</v>
      </c>
      <c r="B283" s="79" t="s">
        <v>742</v>
      </c>
      <c r="C283" s="79">
        <v>-99999</v>
      </c>
      <c r="D283" s="79" t="s">
        <v>735</v>
      </c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  <c r="T283"/>
      <c r="U283"/>
      <c r="V283"/>
      <c r="W283"/>
      <c r="X283"/>
      <c r="Y283"/>
      <c r="Z283"/>
      <c r="AA283"/>
    </row>
    <row r="284" spans="1:27">
      <c r="A284" s="79" t="s">
        <v>792</v>
      </c>
      <c r="B284" s="79" t="s">
        <v>742</v>
      </c>
      <c r="C284" s="79">
        <v>-99999</v>
      </c>
      <c r="D284" s="79" t="s">
        <v>735</v>
      </c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  <c r="T284"/>
      <c r="U284"/>
      <c r="V284"/>
      <c r="W284"/>
      <c r="X284"/>
      <c r="Y284"/>
      <c r="Z284"/>
      <c r="AA284"/>
    </row>
    <row r="285" spans="1:27">
      <c r="A285" s="79" t="s">
        <v>793</v>
      </c>
      <c r="B285" s="79" t="s">
        <v>742</v>
      </c>
      <c r="C285" s="79">
        <v>-99999</v>
      </c>
      <c r="D285" s="79" t="s">
        <v>735</v>
      </c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  <c r="T285"/>
      <c r="U285"/>
      <c r="V285"/>
      <c r="W285"/>
      <c r="X285"/>
      <c r="Y285"/>
      <c r="Z285"/>
      <c r="AA285"/>
    </row>
    <row r="286" spans="1:27">
      <c r="A286" s="79" t="s">
        <v>794</v>
      </c>
      <c r="B286" s="79" t="s">
        <v>742</v>
      </c>
      <c r="C286" s="79">
        <v>-99999</v>
      </c>
      <c r="D286" s="79" t="s">
        <v>735</v>
      </c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  <c r="T286"/>
      <c r="U286"/>
      <c r="V286"/>
      <c r="W286"/>
      <c r="X286"/>
      <c r="Y286"/>
      <c r="Z286"/>
      <c r="AA286"/>
    </row>
    <row r="287" spans="1:27">
      <c r="A287" s="79" t="s">
        <v>795</v>
      </c>
      <c r="B287" s="79" t="s">
        <v>742</v>
      </c>
      <c r="C287" s="79">
        <v>-99999</v>
      </c>
      <c r="D287" s="79" t="s">
        <v>735</v>
      </c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  <c r="T287"/>
      <c r="U287"/>
      <c r="V287"/>
      <c r="W287"/>
      <c r="X287"/>
      <c r="Y287"/>
      <c r="Z287"/>
      <c r="AA287"/>
    </row>
    <row r="288" spans="1:27">
      <c r="A288" s="79" t="s">
        <v>796</v>
      </c>
      <c r="B288" s="79" t="s">
        <v>742</v>
      </c>
      <c r="C288" s="79">
        <v>-99999</v>
      </c>
      <c r="D288" s="79" t="s">
        <v>735</v>
      </c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  <c r="T288"/>
      <c r="U288"/>
      <c r="V288"/>
      <c r="W288"/>
      <c r="X288"/>
      <c r="Y288"/>
      <c r="Z288"/>
      <c r="AA288"/>
    </row>
    <row r="289" spans="1:27">
      <c r="A289" s="79" t="s">
        <v>797</v>
      </c>
      <c r="B289" s="79" t="s">
        <v>742</v>
      </c>
      <c r="C289" s="79">
        <v>-99999</v>
      </c>
      <c r="D289" s="79" t="s">
        <v>735</v>
      </c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  <c r="T289"/>
      <c r="U289"/>
      <c r="V289"/>
      <c r="W289"/>
      <c r="X289"/>
      <c r="Y289"/>
      <c r="Z289"/>
      <c r="AA289"/>
    </row>
    <row r="290" spans="1:27">
      <c r="A290" s="79" t="s">
        <v>798</v>
      </c>
      <c r="B290" s="79" t="s">
        <v>742</v>
      </c>
      <c r="C290" s="79">
        <v>-99999</v>
      </c>
      <c r="D290" s="79" t="s">
        <v>735</v>
      </c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  <c r="T290"/>
      <c r="U290"/>
      <c r="V290"/>
      <c r="W290"/>
      <c r="X290"/>
      <c r="Y290"/>
      <c r="Z290"/>
      <c r="AA290"/>
    </row>
    <row r="291" spans="1:27">
      <c r="A291" s="79" t="s">
        <v>799</v>
      </c>
      <c r="B291" s="79" t="s">
        <v>742</v>
      </c>
      <c r="C291" s="79">
        <v>-99999</v>
      </c>
      <c r="D291" s="79" t="s">
        <v>735</v>
      </c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  <c r="T291"/>
      <c r="U291"/>
      <c r="V291"/>
      <c r="W291"/>
      <c r="X291"/>
      <c r="Y291"/>
      <c r="Z291"/>
      <c r="AA291"/>
    </row>
    <row r="292" spans="1:27">
      <c r="A292" s="79" t="s">
        <v>800</v>
      </c>
      <c r="B292" s="79" t="s">
        <v>742</v>
      </c>
      <c r="C292" s="79">
        <v>-99999</v>
      </c>
      <c r="D292" s="79" t="s">
        <v>735</v>
      </c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  <c r="T292"/>
      <c r="U292"/>
      <c r="V292"/>
      <c r="W292"/>
      <c r="X292"/>
      <c r="Y292"/>
      <c r="Z292"/>
      <c r="AA292"/>
    </row>
    <row r="293" spans="1:27">
      <c r="A293" s="79" t="s">
        <v>801</v>
      </c>
      <c r="B293" s="79" t="s">
        <v>742</v>
      </c>
      <c r="C293" s="79">
        <v>-99999</v>
      </c>
      <c r="D293" s="79" t="s">
        <v>735</v>
      </c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  <c r="T293"/>
      <c r="U293"/>
      <c r="V293"/>
      <c r="W293"/>
      <c r="X293"/>
      <c r="Y293"/>
      <c r="Z293"/>
      <c r="AA293"/>
    </row>
    <row r="294" spans="1:27">
      <c r="A294" s="79" t="s">
        <v>802</v>
      </c>
      <c r="B294" s="79" t="s">
        <v>742</v>
      </c>
      <c r="C294" s="79">
        <v>-99999</v>
      </c>
      <c r="D294" s="79" t="s">
        <v>735</v>
      </c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  <c r="T294"/>
      <c r="U294"/>
      <c r="V294"/>
      <c r="W294"/>
      <c r="X294"/>
      <c r="Y294"/>
      <c r="Z294"/>
      <c r="AA294"/>
    </row>
    <row r="295" spans="1:27">
      <c r="A295"/>
      <c r="B295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  <c r="T295"/>
      <c r="U295"/>
      <c r="V295"/>
      <c r="W295"/>
      <c r="X295"/>
      <c r="Y295"/>
      <c r="Z295"/>
      <c r="AA295"/>
    </row>
    <row r="296" spans="1:27">
      <c r="A296" s="78"/>
      <c r="B296" s="79" t="s">
        <v>401</v>
      </c>
      <c r="C296" s="79" t="s">
        <v>803</v>
      </c>
      <c r="D296" s="79" t="s">
        <v>804</v>
      </c>
      <c r="E296" s="79" t="s">
        <v>805</v>
      </c>
      <c r="F296" s="79" t="s">
        <v>806</v>
      </c>
      <c r="G296" s="79" t="s">
        <v>807</v>
      </c>
      <c r="H296" s="79" t="s">
        <v>808</v>
      </c>
      <c r="I296"/>
      <c r="J296"/>
      <c r="K296"/>
      <c r="L296"/>
      <c r="M296"/>
      <c r="N296"/>
      <c r="O296"/>
      <c r="P296"/>
      <c r="Q296"/>
      <c r="R296"/>
      <c r="S296"/>
      <c r="T296"/>
      <c r="U296"/>
      <c r="V296"/>
      <c r="W296"/>
      <c r="X296"/>
      <c r="Y296"/>
      <c r="Z296"/>
      <c r="AA296"/>
    </row>
    <row r="297" spans="1:27">
      <c r="A297" s="79" t="s">
        <v>809</v>
      </c>
      <c r="B297" s="79" t="s">
        <v>810</v>
      </c>
      <c r="C297" s="79">
        <v>1</v>
      </c>
      <c r="D297" s="79">
        <v>125</v>
      </c>
      <c r="E297" s="79">
        <v>3.78</v>
      </c>
      <c r="F297" s="79">
        <v>471.95</v>
      </c>
      <c r="G297" s="79">
        <v>1</v>
      </c>
      <c r="H297" s="79" t="s">
        <v>811</v>
      </c>
      <c r="I297"/>
      <c r="J297"/>
      <c r="K297"/>
      <c r="L297"/>
      <c r="M297"/>
      <c r="N297"/>
      <c r="O297"/>
      <c r="P297"/>
      <c r="Q297"/>
      <c r="R297"/>
      <c r="S297"/>
      <c r="T297"/>
      <c r="U297"/>
      <c r="V297"/>
      <c r="W297"/>
      <c r="X297"/>
      <c r="Y297"/>
      <c r="Z297"/>
      <c r="AA297"/>
    </row>
    <row r="298" spans="1:27">
      <c r="A298" s="79" t="s">
        <v>812</v>
      </c>
      <c r="B298" s="79" t="s">
        <v>810</v>
      </c>
      <c r="C298" s="79">
        <v>1</v>
      </c>
      <c r="D298" s="79">
        <v>125</v>
      </c>
      <c r="E298" s="79">
        <v>0</v>
      </c>
      <c r="F298" s="79">
        <v>0.01</v>
      </c>
      <c r="G298" s="79">
        <v>1</v>
      </c>
      <c r="H298" s="79" t="s">
        <v>811</v>
      </c>
      <c r="I298"/>
      <c r="J298"/>
      <c r="K298"/>
      <c r="L298"/>
      <c r="M298"/>
      <c r="N298"/>
      <c r="O298"/>
      <c r="P298"/>
      <c r="Q298"/>
      <c r="R298"/>
      <c r="S298"/>
      <c r="T298"/>
      <c r="U298"/>
      <c r="V298"/>
      <c r="W298"/>
      <c r="X298"/>
      <c r="Y298"/>
      <c r="Z298"/>
      <c r="AA298"/>
    </row>
    <row r="299" spans="1:27">
      <c r="A299" s="79" t="s">
        <v>813</v>
      </c>
      <c r="B299" s="79" t="s">
        <v>814</v>
      </c>
      <c r="C299" s="79">
        <v>0.61</v>
      </c>
      <c r="D299" s="79">
        <v>1388.3</v>
      </c>
      <c r="E299" s="79">
        <v>17.2</v>
      </c>
      <c r="F299" s="79">
        <v>39252.959999999999</v>
      </c>
      <c r="G299" s="79">
        <v>1</v>
      </c>
      <c r="H299" s="79" t="s">
        <v>815</v>
      </c>
      <c r="I299"/>
      <c r="J299"/>
      <c r="K299"/>
      <c r="L299"/>
      <c r="M299"/>
      <c r="N299"/>
      <c r="O299"/>
      <c r="P299"/>
      <c r="Q299"/>
      <c r="R299"/>
      <c r="S299"/>
      <c r="T299"/>
      <c r="U299"/>
      <c r="V299"/>
      <c r="W299"/>
      <c r="X299"/>
      <c r="Y299"/>
      <c r="Z299"/>
      <c r="AA299"/>
    </row>
    <row r="300" spans="1:27">
      <c r="A300" s="79" t="s">
        <v>816</v>
      </c>
      <c r="B300" s="79" t="s">
        <v>817</v>
      </c>
      <c r="C300" s="79">
        <v>0.59</v>
      </c>
      <c r="D300" s="79">
        <v>1109.6500000000001</v>
      </c>
      <c r="E300" s="79">
        <v>5.55</v>
      </c>
      <c r="F300" s="79">
        <v>10414.5</v>
      </c>
      <c r="G300" s="79">
        <v>1</v>
      </c>
      <c r="H300" s="79" t="s">
        <v>815</v>
      </c>
      <c r="I300"/>
      <c r="J300"/>
      <c r="K300"/>
      <c r="L300"/>
      <c r="M300"/>
      <c r="N300"/>
      <c r="O300"/>
      <c r="P300"/>
      <c r="Q300"/>
      <c r="R300"/>
      <c r="S300"/>
      <c r="T300"/>
      <c r="U300"/>
      <c r="V300"/>
      <c r="W300"/>
      <c r="X300"/>
      <c r="Y300"/>
      <c r="Z300"/>
      <c r="AA300"/>
    </row>
    <row r="301" spans="1:27">
      <c r="A301" s="79" t="s">
        <v>818</v>
      </c>
      <c r="B301" s="79" t="s">
        <v>817</v>
      </c>
      <c r="C301" s="79">
        <v>0.6</v>
      </c>
      <c r="D301" s="79">
        <v>1017.59</v>
      </c>
      <c r="E301" s="79">
        <v>10.9</v>
      </c>
      <c r="F301" s="79">
        <v>18475.34</v>
      </c>
      <c r="G301" s="79">
        <v>1</v>
      </c>
      <c r="H301" s="79" t="s">
        <v>815</v>
      </c>
      <c r="I301"/>
      <c r="J301"/>
      <c r="K301"/>
      <c r="L301"/>
      <c r="M301"/>
      <c r="N301"/>
      <c r="O301"/>
      <c r="P301"/>
      <c r="Q301"/>
      <c r="R301"/>
      <c r="S301"/>
      <c r="T301"/>
      <c r="U301"/>
      <c r="V301"/>
      <c r="W301"/>
      <c r="X301"/>
      <c r="Y301"/>
      <c r="Z301"/>
      <c r="AA301"/>
    </row>
    <row r="302" spans="1:27">
      <c r="A302" s="79" t="s">
        <v>819</v>
      </c>
      <c r="B302" s="79" t="s">
        <v>817</v>
      </c>
      <c r="C302" s="79">
        <v>0.59</v>
      </c>
      <c r="D302" s="79">
        <v>1109.6500000000001</v>
      </c>
      <c r="E302" s="79">
        <v>6.7</v>
      </c>
      <c r="F302" s="79">
        <v>12571.81</v>
      </c>
      <c r="G302" s="79">
        <v>1</v>
      </c>
      <c r="H302" s="79" t="s">
        <v>815</v>
      </c>
      <c r="I302"/>
      <c r="J302"/>
      <c r="K302"/>
      <c r="L302"/>
      <c r="M302"/>
      <c r="N302"/>
      <c r="O302"/>
      <c r="P302"/>
      <c r="Q302"/>
      <c r="R302"/>
      <c r="S302"/>
      <c r="T302"/>
      <c r="U302"/>
      <c r="V302"/>
      <c r="W302"/>
      <c r="X302"/>
      <c r="Y302"/>
      <c r="Z302"/>
      <c r="AA302"/>
    </row>
    <row r="303" spans="1:27">
      <c r="A303" s="79" t="s">
        <v>820</v>
      </c>
      <c r="B303" s="79" t="s">
        <v>817</v>
      </c>
      <c r="C303" s="79">
        <v>0.6</v>
      </c>
      <c r="D303" s="79">
        <v>1017.59</v>
      </c>
      <c r="E303" s="79">
        <v>15.75</v>
      </c>
      <c r="F303" s="79">
        <v>26512.11</v>
      </c>
      <c r="G303" s="79">
        <v>1</v>
      </c>
      <c r="H303" s="79" t="s">
        <v>815</v>
      </c>
      <c r="I303"/>
      <c r="J303"/>
      <c r="K303"/>
      <c r="L303"/>
      <c r="M303"/>
      <c r="N303"/>
      <c r="O303"/>
      <c r="P303"/>
      <c r="Q303"/>
      <c r="R303"/>
      <c r="S303"/>
      <c r="T303"/>
      <c r="U303"/>
      <c r="V303"/>
      <c r="W303"/>
      <c r="X303"/>
      <c r="Y303"/>
      <c r="Z303"/>
      <c r="AA303"/>
    </row>
    <row r="304" spans="1:27">
      <c r="A304" s="79" t="s">
        <v>821</v>
      </c>
      <c r="B304" s="79" t="s">
        <v>814</v>
      </c>
      <c r="C304" s="79">
        <v>0.62</v>
      </c>
      <c r="D304" s="79">
        <v>1388.3</v>
      </c>
      <c r="E304" s="79">
        <v>51.96</v>
      </c>
      <c r="F304" s="79">
        <v>116810.08</v>
      </c>
      <c r="G304" s="79">
        <v>1</v>
      </c>
      <c r="H304" s="79" t="s">
        <v>815</v>
      </c>
      <c r="I304"/>
      <c r="J304"/>
      <c r="K304"/>
      <c r="L304"/>
      <c r="M304"/>
      <c r="N304"/>
      <c r="O304"/>
      <c r="P304"/>
      <c r="Q304"/>
      <c r="R304"/>
      <c r="S304"/>
      <c r="T304"/>
      <c r="U304"/>
      <c r="V304"/>
      <c r="W304"/>
      <c r="X304"/>
      <c r="Y304"/>
      <c r="Z304"/>
      <c r="AA304"/>
    </row>
    <row r="305" spans="1:27">
      <c r="A305"/>
      <c r="B305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  <c r="T305"/>
      <c r="U305"/>
      <c r="V305"/>
      <c r="W305"/>
      <c r="X305"/>
      <c r="Y305"/>
      <c r="Z305"/>
      <c r="AA305"/>
    </row>
    <row r="306" spans="1:27">
      <c r="A306" s="78"/>
      <c r="B306" s="79" t="s">
        <v>401</v>
      </c>
      <c r="C306" s="79" t="s">
        <v>822</v>
      </c>
      <c r="D306" s="79" t="s">
        <v>823</v>
      </c>
      <c r="E306" s="79" t="s">
        <v>824</v>
      </c>
      <c r="F306" s="79" t="s">
        <v>825</v>
      </c>
      <c r="G306"/>
      <c r="H306"/>
      <c r="I306"/>
      <c r="J306"/>
      <c r="K306"/>
      <c r="L306"/>
      <c r="M306"/>
      <c r="N306"/>
      <c r="O306"/>
      <c r="P306"/>
      <c r="Q306"/>
      <c r="R306"/>
      <c r="S306"/>
      <c r="T306"/>
      <c r="U306"/>
      <c r="V306"/>
      <c r="W306"/>
      <c r="X306"/>
      <c r="Y306"/>
      <c r="Z306"/>
      <c r="AA306"/>
    </row>
    <row r="307" spans="1:27">
      <c r="A307" s="79" t="s">
        <v>826</v>
      </c>
      <c r="B307" s="79" t="s">
        <v>827</v>
      </c>
      <c r="C307" s="79" t="s">
        <v>828</v>
      </c>
      <c r="D307" s="79">
        <v>179352</v>
      </c>
      <c r="E307" s="79">
        <v>74.81</v>
      </c>
      <c r="F307" s="79">
        <v>0.9</v>
      </c>
      <c r="G307"/>
      <c r="H307"/>
      <c r="I307"/>
      <c r="J307"/>
      <c r="K307"/>
      <c r="L307"/>
      <c r="M307"/>
      <c r="N307"/>
      <c r="O307"/>
      <c r="P307"/>
      <c r="Q307"/>
      <c r="R307"/>
      <c r="S307"/>
      <c r="T307"/>
      <c r="U307"/>
      <c r="V307"/>
      <c r="W307"/>
      <c r="X307"/>
      <c r="Y307"/>
      <c r="Z307"/>
      <c r="AA307"/>
    </row>
    <row r="308" spans="1:27">
      <c r="A308" s="79" t="s">
        <v>829</v>
      </c>
      <c r="B308" s="79" t="s">
        <v>827</v>
      </c>
      <c r="C308" s="79" t="s">
        <v>828</v>
      </c>
      <c r="D308" s="79">
        <v>179352</v>
      </c>
      <c r="E308" s="79">
        <v>28197.59</v>
      </c>
      <c r="F308" s="79">
        <v>0.9</v>
      </c>
      <c r="G308"/>
      <c r="H308"/>
      <c r="I308"/>
      <c r="J308"/>
      <c r="K308"/>
      <c r="L308"/>
      <c r="M308"/>
      <c r="N308"/>
      <c r="O308"/>
      <c r="P308"/>
      <c r="Q308"/>
      <c r="R308"/>
      <c r="S308"/>
      <c r="T308"/>
      <c r="U308"/>
      <c r="V308"/>
      <c r="W308"/>
      <c r="X308"/>
      <c r="Y308"/>
      <c r="Z308"/>
      <c r="AA308"/>
    </row>
    <row r="309" spans="1:27">
      <c r="A309" s="79" t="s">
        <v>830</v>
      </c>
      <c r="B309" s="79" t="s">
        <v>827</v>
      </c>
      <c r="C309" s="79" t="s">
        <v>828</v>
      </c>
      <c r="D309" s="79">
        <v>179352</v>
      </c>
      <c r="E309" s="79">
        <v>21003.42</v>
      </c>
      <c r="F309" s="79">
        <v>0.9</v>
      </c>
      <c r="G309"/>
      <c r="H309"/>
      <c r="I309"/>
      <c r="J309"/>
      <c r="K309"/>
      <c r="L309"/>
      <c r="M309"/>
      <c r="N309"/>
      <c r="O309"/>
      <c r="P309"/>
      <c r="Q309"/>
      <c r="R309"/>
      <c r="S309"/>
      <c r="T309"/>
      <c r="U309"/>
      <c r="V309"/>
      <c r="W309"/>
      <c r="X309"/>
      <c r="Y309"/>
      <c r="Z309"/>
      <c r="AA309"/>
    </row>
    <row r="310" spans="1:27">
      <c r="A310" s="79" t="s">
        <v>831</v>
      </c>
      <c r="B310" s="79" t="s">
        <v>832</v>
      </c>
      <c r="C310" s="79" t="s">
        <v>828</v>
      </c>
      <c r="D310" s="79">
        <v>179352</v>
      </c>
      <c r="E310" s="79">
        <v>30121.71</v>
      </c>
      <c r="F310" s="79">
        <v>0.87</v>
      </c>
      <c r="G310"/>
      <c r="H310"/>
      <c r="I310"/>
      <c r="J310"/>
      <c r="K310"/>
      <c r="L310"/>
      <c r="M310"/>
      <c r="N310"/>
      <c r="O310"/>
      <c r="P310"/>
      <c r="Q310"/>
      <c r="R310"/>
      <c r="S310"/>
      <c r="T310"/>
      <c r="U310"/>
      <c r="V310"/>
      <c r="W310"/>
      <c r="X310"/>
      <c r="Y310"/>
      <c r="Z310"/>
      <c r="AA310"/>
    </row>
    <row r="311" spans="1:27">
      <c r="A311"/>
      <c r="B311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  <c r="T311"/>
      <c r="U311"/>
      <c r="V311"/>
      <c r="W311"/>
      <c r="X311"/>
      <c r="Y311"/>
      <c r="Z311"/>
      <c r="AA311"/>
    </row>
    <row r="312" spans="1:27">
      <c r="A312" s="78"/>
      <c r="B312" s="79" t="s">
        <v>401</v>
      </c>
      <c r="C312" s="79" t="s">
        <v>833</v>
      </c>
      <c r="D312" s="79" t="s">
        <v>834</v>
      </c>
      <c r="E312" s="79" t="s">
        <v>835</v>
      </c>
      <c r="F312" s="79" t="s">
        <v>836</v>
      </c>
      <c r="G312" s="79" t="s">
        <v>837</v>
      </c>
      <c r="H312"/>
      <c r="I312"/>
      <c r="J312"/>
      <c r="K312"/>
      <c r="L312"/>
      <c r="M312"/>
      <c r="N312"/>
      <c r="O312"/>
      <c r="P312"/>
      <c r="Q312"/>
      <c r="R312"/>
      <c r="S312"/>
      <c r="T312"/>
      <c r="U312"/>
      <c r="V312"/>
      <c r="W312"/>
      <c r="X312"/>
      <c r="Y312"/>
      <c r="Z312"/>
      <c r="AA312"/>
    </row>
    <row r="313" spans="1:27">
      <c r="A313" s="79" t="s">
        <v>838</v>
      </c>
      <c r="B313" s="79" t="s">
        <v>839</v>
      </c>
      <c r="C313" s="79">
        <v>3</v>
      </c>
      <c r="D313" s="79">
        <v>845000</v>
      </c>
      <c r="E313" s="79">
        <v>0.8</v>
      </c>
      <c r="F313" s="79">
        <v>0.23</v>
      </c>
      <c r="G313" s="79">
        <v>0.67</v>
      </c>
      <c r="H313"/>
      <c r="I313"/>
      <c r="J313"/>
      <c r="K313"/>
      <c r="L313"/>
      <c r="M313"/>
      <c r="N313"/>
      <c r="O313"/>
      <c r="P313"/>
      <c r="Q313"/>
      <c r="R313"/>
      <c r="S313"/>
      <c r="T313"/>
      <c r="U313"/>
      <c r="V313"/>
      <c r="W313"/>
      <c r="X313"/>
      <c r="Y313"/>
      <c r="Z313"/>
      <c r="AA313"/>
    </row>
    <row r="314" spans="1:27">
      <c r="A314"/>
      <c r="B314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  <c r="T314"/>
      <c r="U314"/>
      <c r="V314"/>
      <c r="W314"/>
      <c r="X314"/>
      <c r="Y314"/>
      <c r="Z314"/>
      <c r="AA314"/>
    </row>
    <row r="315" spans="1:27">
      <c r="A315" s="78"/>
      <c r="B315" s="79" t="s">
        <v>840</v>
      </c>
      <c r="C315" s="79" t="s">
        <v>841</v>
      </c>
      <c r="D315" s="79" t="s">
        <v>842</v>
      </c>
      <c r="E315" s="79" t="s">
        <v>843</v>
      </c>
      <c r="F315" s="79" t="s">
        <v>844</v>
      </c>
      <c r="G315" s="79" t="s">
        <v>845</v>
      </c>
      <c r="H315" s="79" t="s">
        <v>846</v>
      </c>
      <c r="I315"/>
      <c r="J315"/>
      <c r="K315"/>
      <c r="L315"/>
      <c r="M315"/>
      <c r="N315"/>
      <c r="O315"/>
      <c r="P315"/>
      <c r="Q315"/>
      <c r="R315"/>
      <c r="S315"/>
      <c r="T315"/>
      <c r="U315"/>
      <c r="V315"/>
      <c r="W315"/>
      <c r="X315"/>
      <c r="Y315"/>
      <c r="Z315"/>
      <c r="AA315"/>
    </row>
    <row r="316" spans="1:27">
      <c r="A316" s="79" t="s">
        <v>847</v>
      </c>
      <c r="B316" s="79">
        <v>468291.2303</v>
      </c>
      <c r="C316" s="79">
        <v>678.42700000000002</v>
      </c>
      <c r="D316" s="79">
        <v>827.12879999999996</v>
      </c>
      <c r="E316" s="79">
        <v>0</v>
      </c>
      <c r="F316" s="79">
        <v>6.4000000000000003E-3</v>
      </c>
      <c r="G316" s="79">
        <v>543059.78189999994</v>
      </c>
      <c r="H316" s="79">
        <v>186293.90539999999</v>
      </c>
      <c r="I316"/>
      <c r="J316"/>
      <c r="K316"/>
      <c r="L316"/>
      <c r="M316"/>
      <c r="N316"/>
      <c r="O316"/>
      <c r="P316"/>
      <c r="Q316"/>
      <c r="R316"/>
      <c r="S316"/>
      <c r="T316"/>
      <c r="U316"/>
      <c r="V316"/>
      <c r="W316"/>
      <c r="X316"/>
      <c r="Y316"/>
      <c r="Z316"/>
      <c r="AA316"/>
    </row>
    <row r="317" spans="1:27">
      <c r="A317" s="79" t="s">
        <v>848</v>
      </c>
      <c r="B317" s="79">
        <v>403795.15950000001</v>
      </c>
      <c r="C317" s="79">
        <v>595.82240000000002</v>
      </c>
      <c r="D317" s="79">
        <v>748.48450000000003</v>
      </c>
      <c r="E317" s="79">
        <v>0</v>
      </c>
      <c r="F317" s="79">
        <v>5.7999999999999996E-3</v>
      </c>
      <c r="G317" s="79">
        <v>491492.69569999998</v>
      </c>
      <c r="H317" s="79">
        <v>161671.77979999999</v>
      </c>
      <c r="I317"/>
      <c r="J317"/>
      <c r="K317"/>
      <c r="L317"/>
      <c r="M317"/>
      <c r="N317"/>
      <c r="O317"/>
      <c r="P317"/>
      <c r="Q317"/>
      <c r="R317"/>
      <c r="S317"/>
      <c r="T317"/>
      <c r="U317"/>
      <c r="V317"/>
      <c r="W317"/>
      <c r="X317"/>
      <c r="Y317"/>
      <c r="Z317"/>
      <c r="AA317"/>
    </row>
    <row r="318" spans="1:27">
      <c r="A318" s="79" t="s">
        <v>849</v>
      </c>
      <c r="B318" s="79">
        <v>417104.92660000001</v>
      </c>
      <c r="C318" s="79">
        <v>641.69079999999997</v>
      </c>
      <c r="D318" s="79">
        <v>858.56200000000001</v>
      </c>
      <c r="E318" s="79">
        <v>0</v>
      </c>
      <c r="F318" s="79">
        <v>6.4999999999999997E-3</v>
      </c>
      <c r="G318" s="79">
        <v>563931.21030000004</v>
      </c>
      <c r="H318" s="79">
        <v>169507.90590000001</v>
      </c>
      <c r="I318"/>
      <c r="J318"/>
      <c r="K318"/>
      <c r="L318"/>
      <c r="M318"/>
      <c r="N318"/>
      <c r="O318"/>
      <c r="P318"/>
      <c r="Q318"/>
      <c r="R318"/>
      <c r="S318"/>
      <c r="T318"/>
      <c r="U318"/>
      <c r="V318"/>
      <c r="W318"/>
      <c r="X318"/>
      <c r="Y318"/>
      <c r="Z318"/>
      <c r="AA318"/>
    </row>
    <row r="319" spans="1:27">
      <c r="A319" s="79" t="s">
        <v>850</v>
      </c>
      <c r="B319" s="79">
        <v>387515.81920000003</v>
      </c>
      <c r="C319" s="79">
        <v>618.90020000000004</v>
      </c>
      <c r="D319" s="79">
        <v>871.6703</v>
      </c>
      <c r="E319" s="79">
        <v>0</v>
      </c>
      <c r="F319" s="79">
        <v>6.6E-3</v>
      </c>
      <c r="G319" s="79">
        <v>572662.98699999996</v>
      </c>
      <c r="H319" s="79">
        <v>159655.8732</v>
      </c>
      <c r="I319"/>
      <c r="J319"/>
      <c r="K319"/>
      <c r="L319"/>
      <c r="M319"/>
      <c r="N319"/>
      <c r="O319"/>
      <c r="P319"/>
      <c r="Q319"/>
      <c r="R319"/>
      <c r="S319"/>
      <c r="T319"/>
      <c r="U319"/>
      <c r="V319"/>
      <c r="W319"/>
      <c r="X319"/>
      <c r="Y319"/>
      <c r="Z319"/>
      <c r="AA319"/>
    </row>
    <row r="320" spans="1:27">
      <c r="A320" s="79" t="s">
        <v>462</v>
      </c>
      <c r="B320" s="79">
        <v>428408.14520000003</v>
      </c>
      <c r="C320" s="79">
        <v>708.14819999999997</v>
      </c>
      <c r="D320" s="79">
        <v>1041.6017999999999</v>
      </c>
      <c r="E320" s="79">
        <v>0</v>
      </c>
      <c r="F320" s="79">
        <v>7.7999999999999996E-3</v>
      </c>
      <c r="G320" s="79">
        <v>684420.63529999997</v>
      </c>
      <c r="H320" s="79">
        <v>178791.69039999999</v>
      </c>
      <c r="I320"/>
      <c r="J320"/>
      <c r="K320"/>
      <c r="L320"/>
      <c r="M320"/>
      <c r="N320"/>
      <c r="O320"/>
      <c r="P320"/>
      <c r="Q320"/>
      <c r="R320"/>
      <c r="S320"/>
      <c r="T320"/>
      <c r="U320"/>
      <c r="V320"/>
      <c r="W320"/>
      <c r="X320"/>
      <c r="Y320"/>
      <c r="Z320"/>
      <c r="AA320"/>
    </row>
    <row r="321" spans="1:27">
      <c r="A321" s="79" t="s">
        <v>851</v>
      </c>
      <c r="B321" s="79">
        <v>450456.4621</v>
      </c>
      <c r="C321" s="79">
        <v>758.55380000000002</v>
      </c>
      <c r="D321" s="79">
        <v>1140.6654000000001</v>
      </c>
      <c r="E321" s="79">
        <v>0</v>
      </c>
      <c r="F321" s="79">
        <v>8.5000000000000006E-3</v>
      </c>
      <c r="G321" s="79">
        <v>749577.11399999994</v>
      </c>
      <c r="H321" s="79">
        <v>189327.73980000001</v>
      </c>
      <c r="I321"/>
      <c r="J321"/>
      <c r="K321"/>
      <c r="L321"/>
      <c r="M321"/>
      <c r="N321"/>
      <c r="O321"/>
      <c r="P321"/>
      <c r="Q321"/>
      <c r="R321"/>
      <c r="S321"/>
      <c r="T321"/>
      <c r="U321"/>
      <c r="V321"/>
      <c r="W321"/>
      <c r="X321"/>
      <c r="Y321"/>
      <c r="Z321"/>
      <c r="AA321"/>
    </row>
    <row r="322" spans="1:27">
      <c r="A322" s="79" t="s">
        <v>852</v>
      </c>
      <c r="B322" s="79">
        <v>474380.57579999999</v>
      </c>
      <c r="C322" s="79">
        <v>802.99519999999995</v>
      </c>
      <c r="D322" s="79">
        <v>1214.7731000000001</v>
      </c>
      <c r="E322" s="79">
        <v>0</v>
      </c>
      <c r="F322" s="79">
        <v>8.9999999999999993E-3</v>
      </c>
      <c r="G322" s="79">
        <v>798294.3676</v>
      </c>
      <c r="H322" s="79">
        <v>199780.15729999999</v>
      </c>
      <c r="I322"/>
      <c r="J322"/>
      <c r="K322"/>
      <c r="L322"/>
      <c r="M322"/>
      <c r="N322"/>
      <c r="O322"/>
      <c r="P322"/>
      <c r="Q322"/>
      <c r="R322"/>
      <c r="S322"/>
      <c r="T322"/>
      <c r="U322"/>
      <c r="V322"/>
      <c r="W322"/>
      <c r="X322"/>
      <c r="Y322"/>
      <c r="Z322"/>
      <c r="AA322"/>
    </row>
    <row r="323" spans="1:27">
      <c r="A323" s="79" t="s">
        <v>853</v>
      </c>
      <c r="B323" s="79">
        <v>482891.19520000002</v>
      </c>
      <c r="C323" s="79">
        <v>817.71630000000005</v>
      </c>
      <c r="D323" s="79">
        <v>1237.5923</v>
      </c>
      <c r="E323" s="79">
        <v>0</v>
      </c>
      <c r="F323" s="79">
        <v>9.1999999999999998E-3</v>
      </c>
      <c r="G323" s="79">
        <v>813291.48529999994</v>
      </c>
      <c r="H323" s="79">
        <v>203394.4178</v>
      </c>
      <c r="I323"/>
      <c r="J323"/>
      <c r="K323"/>
      <c r="L323"/>
      <c r="M323"/>
      <c r="N323"/>
      <c r="O323"/>
      <c r="P323"/>
      <c r="Q323"/>
      <c r="R323"/>
      <c r="S323"/>
      <c r="T323"/>
      <c r="U323"/>
      <c r="V323"/>
      <c r="W323"/>
      <c r="X323"/>
      <c r="Y323"/>
      <c r="Z323"/>
      <c r="AA323"/>
    </row>
    <row r="324" spans="1:27">
      <c r="A324" s="79" t="s">
        <v>854</v>
      </c>
      <c r="B324" s="79">
        <v>420681.77399999998</v>
      </c>
      <c r="C324" s="79">
        <v>697.50649999999996</v>
      </c>
      <c r="D324" s="79">
        <v>1029.7515000000001</v>
      </c>
      <c r="E324" s="79">
        <v>0</v>
      </c>
      <c r="F324" s="79">
        <v>7.7000000000000002E-3</v>
      </c>
      <c r="G324" s="79">
        <v>676643.59790000005</v>
      </c>
      <c r="H324" s="79">
        <v>175770.7506</v>
      </c>
      <c r="I324"/>
      <c r="J324"/>
      <c r="K324"/>
      <c r="L324"/>
      <c r="M324"/>
      <c r="N324"/>
      <c r="O324"/>
      <c r="P324"/>
      <c r="Q324"/>
      <c r="R324"/>
      <c r="S324"/>
      <c r="T324"/>
      <c r="U324"/>
      <c r="V324"/>
      <c r="W324"/>
      <c r="X324"/>
      <c r="Y324"/>
      <c r="Z324"/>
      <c r="AA324"/>
    </row>
    <row r="325" spans="1:27">
      <c r="A325" s="79" t="s">
        <v>855</v>
      </c>
      <c r="B325" s="79">
        <v>398393.17869999999</v>
      </c>
      <c r="C325" s="79">
        <v>636.18470000000002</v>
      </c>
      <c r="D325" s="79">
        <v>895.85180000000003</v>
      </c>
      <c r="E325" s="79">
        <v>0</v>
      </c>
      <c r="F325" s="79">
        <v>6.7000000000000002E-3</v>
      </c>
      <c r="G325" s="79">
        <v>588549.13430000003</v>
      </c>
      <c r="H325" s="79">
        <v>164128.9374</v>
      </c>
      <c r="I325"/>
      <c r="J325"/>
      <c r="K325"/>
      <c r="L325"/>
      <c r="M325"/>
      <c r="N325"/>
      <c r="O325"/>
      <c r="P325"/>
      <c r="Q325"/>
      <c r="R325"/>
      <c r="S325"/>
      <c r="T325"/>
      <c r="U325"/>
      <c r="V325"/>
      <c r="W325"/>
      <c r="X325"/>
      <c r="Y325"/>
      <c r="Z325"/>
      <c r="AA325"/>
    </row>
    <row r="326" spans="1:27">
      <c r="A326" s="79" t="s">
        <v>856</v>
      </c>
      <c r="B326" s="79">
        <v>396880.04869999998</v>
      </c>
      <c r="C326" s="79">
        <v>607.86599999999999</v>
      </c>
      <c r="D326" s="79">
        <v>808.1069</v>
      </c>
      <c r="E326" s="79">
        <v>0</v>
      </c>
      <c r="F326" s="79">
        <v>6.1999999999999998E-3</v>
      </c>
      <c r="G326" s="79">
        <v>530776.16070000001</v>
      </c>
      <c r="H326" s="79">
        <v>161029.63750000001</v>
      </c>
      <c r="I326"/>
      <c r="J326"/>
      <c r="K326"/>
      <c r="L326"/>
      <c r="M326"/>
      <c r="N326"/>
      <c r="O326"/>
      <c r="P326"/>
      <c r="Q326"/>
      <c r="R326"/>
      <c r="S326"/>
      <c r="T326"/>
      <c r="U326"/>
      <c r="V326"/>
      <c r="W326"/>
      <c r="X326"/>
      <c r="Y326"/>
      <c r="Z326"/>
      <c r="AA326"/>
    </row>
    <row r="327" spans="1:27">
      <c r="A327" s="79" t="s">
        <v>857</v>
      </c>
      <c r="B327" s="79">
        <v>448283.77380000002</v>
      </c>
      <c r="C327" s="79">
        <v>658.34829999999999</v>
      </c>
      <c r="D327" s="79">
        <v>820.79190000000006</v>
      </c>
      <c r="E327" s="79">
        <v>0</v>
      </c>
      <c r="F327" s="79">
        <v>6.3E-3</v>
      </c>
      <c r="G327" s="79">
        <v>538954.83050000004</v>
      </c>
      <c r="H327" s="79">
        <v>179185.97390000001</v>
      </c>
      <c r="I327"/>
      <c r="J327"/>
      <c r="K327"/>
      <c r="L327"/>
      <c r="M327"/>
      <c r="N327"/>
      <c r="O327"/>
      <c r="P327"/>
      <c r="Q327"/>
      <c r="R327"/>
      <c r="S327"/>
      <c r="T327"/>
      <c r="U327"/>
      <c r="V327"/>
      <c r="W327"/>
      <c r="X327"/>
      <c r="Y327"/>
      <c r="Z327"/>
      <c r="AA327"/>
    </row>
    <row r="328" spans="1:27">
      <c r="A328" s="79"/>
      <c r="B328" s="79"/>
      <c r="C328" s="79"/>
      <c r="D328" s="79"/>
      <c r="E328" s="79"/>
      <c r="F328" s="79"/>
      <c r="G328" s="79"/>
      <c r="H328" s="79"/>
      <c r="I328"/>
      <c r="J328"/>
      <c r="K328"/>
      <c r="L328"/>
      <c r="M328"/>
      <c r="N328"/>
      <c r="O328"/>
      <c r="P328"/>
      <c r="Q328"/>
      <c r="R328"/>
      <c r="S328"/>
      <c r="T328"/>
      <c r="U328"/>
      <c r="V328"/>
      <c r="W328"/>
      <c r="X328"/>
      <c r="Y328"/>
      <c r="Z328"/>
      <c r="AA328"/>
    </row>
    <row r="329" spans="1:27">
      <c r="A329" s="79" t="s">
        <v>858</v>
      </c>
      <c r="B329" s="80">
        <v>5177080</v>
      </c>
      <c r="C329" s="79">
        <v>8222.1594000000005</v>
      </c>
      <c r="D329" s="79">
        <v>11494.9802</v>
      </c>
      <c r="E329" s="79">
        <v>0</v>
      </c>
      <c r="F329" s="79">
        <v>8.6599999999999996E-2</v>
      </c>
      <c r="G329" s="80">
        <v>7551650</v>
      </c>
      <c r="H329" s="80">
        <v>2128540</v>
      </c>
      <c r="I329"/>
      <c r="J329"/>
      <c r="K329"/>
      <c r="L329"/>
      <c r="M329"/>
      <c r="N329"/>
      <c r="O329"/>
      <c r="P329"/>
      <c r="Q329"/>
      <c r="R329"/>
      <c r="S329"/>
      <c r="T329"/>
      <c r="U329"/>
      <c r="V329"/>
      <c r="W329"/>
      <c r="X329"/>
      <c r="Y329"/>
      <c r="Z329"/>
      <c r="AA329"/>
    </row>
    <row r="330" spans="1:27">
      <c r="A330" s="79" t="s">
        <v>859</v>
      </c>
      <c r="B330" s="79">
        <v>387515.81920000003</v>
      </c>
      <c r="C330" s="79">
        <v>595.82240000000002</v>
      </c>
      <c r="D330" s="79">
        <v>748.48450000000003</v>
      </c>
      <c r="E330" s="79">
        <v>0</v>
      </c>
      <c r="F330" s="79">
        <v>5.7999999999999996E-3</v>
      </c>
      <c r="G330" s="79">
        <v>491492.69569999998</v>
      </c>
      <c r="H330" s="79">
        <v>159655.8732</v>
      </c>
      <c r="I330"/>
      <c r="J330"/>
      <c r="K330"/>
      <c r="L330"/>
      <c r="M330"/>
      <c r="N330"/>
      <c r="O330"/>
      <c r="P330"/>
      <c r="Q330"/>
      <c r="R330"/>
      <c r="S330"/>
      <c r="T330"/>
      <c r="U330"/>
      <c r="V330"/>
      <c r="W330"/>
      <c r="X330"/>
      <c r="Y330"/>
      <c r="Z330"/>
      <c r="AA330"/>
    </row>
    <row r="331" spans="1:27">
      <c r="A331" s="79" t="s">
        <v>860</v>
      </c>
      <c r="B331" s="79">
        <v>482891.19520000002</v>
      </c>
      <c r="C331" s="79">
        <v>817.71630000000005</v>
      </c>
      <c r="D331" s="79">
        <v>1237.5923</v>
      </c>
      <c r="E331" s="79">
        <v>0</v>
      </c>
      <c r="F331" s="79">
        <v>9.1999999999999998E-3</v>
      </c>
      <c r="G331" s="79">
        <v>813291.48529999994</v>
      </c>
      <c r="H331" s="79">
        <v>203394.4178</v>
      </c>
      <c r="I331"/>
      <c r="J331"/>
      <c r="K331"/>
      <c r="L331"/>
      <c r="M331"/>
      <c r="N331"/>
      <c r="O331"/>
      <c r="P331"/>
      <c r="Q331"/>
      <c r="R331"/>
      <c r="S331"/>
      <c r="T331"/>
      <c r="U331"/>
      <c r="V331"/>
      <c r="W331"/>
      <c r="X331"/>
      <c r="Y331"/>
      <c r="Z331"/>
      <c r="AA331"/>
    </row>
    <row r="332" spans="1:27">
      <c r="A332"/>
      <c r="B332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  <c r="T332"/>
      <c r="U332"/>
      <c r="V332"/>
      <c r="W332"/>
      <c r="X332"/>
      <c r="Y332"/>
      <c r="Z332"/>
      <c r="AA332"/>
    </row>
    <row r="333" spans="1:27">
      <c r="A333" s="78"/>
      <c r="B333" s="79" t="s">
        <v>861</v>
      </c>
      <c r="C333" s="79" t="s">
        <v>862</v>
      </c>
      <c r="D333" s="79" t="s">
        <v>863</v>
      </c>
      <c r="E333" s="79" t="s">
        <v>864</v>
      </c>
      <c r="F333" s="79" t="s">
        <v>865</v>
      </c>
      <c r="G333" s="79" t="s">
        <v>866</v>
      </c>
      <c r="H333" s="79" t="s">
        <v>867</v>
      </c>
      <c r="I333" s="79" t="s">
        <v>868</v>
      </c>
      <c r="J333" s="79" t="s">
        <v>869</v>
      </c>
      <c r="K333" s="79" t="s">
        <v>870</v>
      </c>
      <c r="L333" s="79" t="s">
        <v>871</v>
      </c>
      <c r="M333" s="79" t="s">
        <v>872</v>
      </c>
      <c r="N333" s="79" t="s">
        <v>873</v>
      </c>
      <c r="O333" s="79" t="s">
        <v>874</v>
      </c>
      <c r="P333" s="79" t="s">
        <v>875</v>
      </c>
      <c r="Q333" s="79" t="s">
        <v>876</v>
      </c>
      <c r="R333" s="79" t="s">
        <v>877</v>
      </c>
      <c r="S333" s="79" t="s">
        <v>878</v>
      </c>
      <c r="T333"/>
      <c r="U333"/>
      <c r="V333"/>
      <c r="W333"/>
      <c r="X333"/>
      <c r="Y333"/>
      <c r="Z333"/>
      <c r="AA333"/>
    </row>
    <row r="334" spans="1:27">
      <c r="A334" s="79" t="s">
        <v>847</v>
      </c>
      <c r="B334" s="80">
        <v>1260130000000</v>
      </c>
      <c r="C334" s="79">
        <v>738696.52300000004</v>
      </c>
      <c r="D334" s="79" t="s">
        <v>1036</v>
      </c>
      <c r="E334" s="79">
        <v>228236.78200000001</v>
      </c>
      <c r="F334" s="79">
        <v>379607.201</v>
      </c>
      <c r="G334" s="79">
        <v>86382.883000000002</v>
      </c>
      <c r="H334" s="79">
        <v>0</v>
      </c>
      <c r="I334" s="79">
        <v>742.90599999999995</v>
      </c>
      <c r="J334" s="79">
        <v>0</v>
      </c>
      <c r="K334" s="79">
        <v>34188.269</v>
      </c>
      <c r="L334" s="79">
        <v>0</v>
      </c>
      <c r="M334" s="79">
        <v>0</v>
      </c>
      <c r="N334" s="79">
        <v>0</v>
      </c>
      <c r="O334" s="79">
        <v>0</v>
      </c>
      <c r="P334" s="79">
        <v>0</v>
      </c>
      <c r="Q334" s="79">
        <v>8772.768</v>
      </c>
      <c r="R334" s="79">
        <v>0</v>
      </c>
      <c r="S334" s="79">
        <v>0</v>
      </c>
      <c r="T334"/>
      <c r="U334"/>
      <c r="V334"/>
      <c r="W334"/>
      <c r="X334"/>
      <c r="Y334"/>
      <c r="Z334"/>
      <c r="AA334"/>
    </row>
    <row r="335" spans="1:27">
      <c r="A335" s="79" t="s">
        <v>848</v>
      </c>
      <c r="B335" s="80">
        <v>1140470000000</v>
      </c>
      <c r="C335" s="79">
        <v>739016.79599999997</v>
      </c>
      <c r="D335" s="79" t="s">
        <v>1037</v>
      </c>
      <c r="E335" s="79">
        <v>228236.78200000001</v>
      </c>
      <c r="F335" s="79">
        <v>379607.201</v>
      </c>
      <c r="G335" s="79">
        <v>87072.206000000006</v>
      </c>
      <c r="H335" s="79">
        <v>0</v>
      </c>
      <c r="I335" s="79">
        <v>1572.056</v>
      </c>
      <c r="J335" s="79">
        <v>0</v>
      </c>
      <c r="K335" s="79">
        <v>32837.843999999997</v>
      </c>
      <c r="L335" s="79">
        <v>0</v>
      </c>
      <c r="M335" s="79">
        <v>0</v>
      </c>
      <c r="N335" s="79">
        <v>0</v>
      </c>
      <c r="O335" s="79">
        <v>0</v>
      </c>
      <c r="P335" s="79">
        <v>0</v>
      </c>
      <c r="Q335" s="79">
        <v>8786.43</v>
      </c>
      <c r="R335" s="79">
        <v>0</v>
      </c>
      <c r="S335" s="79">
        <v>0</v>
      </c>
      <c r="T335"/>
      <c r="U335"/>
      <c r="V335"/>
      <c r="W335"/>
      <c r="X335"/>
      <c r="Y335"/>
      <c r="Z335"/>
      <c r="AA335"/>
    </row>
    <row r="336" spans="1:27">
      <c r="A336" s="79" t="s">
        <v>849</v>
      </c>
      <c r="B336" s="80">
        <v>1308560000000</v>
      </c>
      <c r="C336" s="79">
        <v>884470.39</v>
      </c>
      <c r="D336" s="79" t="s">
        <v>1038</v>
      </c>
      <c r="E336" s="79">
        <v>228236.78200000001</v>
      </c>
      <c r="F336" s="79">
        <v>379607.201</v>
      </c>
      <c r="G336" s="79">
        <v>90698.698000000004</v>
      </c>
      <c r="H336" s="79">
        <v>0</v>
      </c>
      <c r="I336" s="79">
        <v>113571.337</v>
      </c>
      <c r="J336" s="79">
        <v>0</v>
      </c>
      <c r="K336" s="79">
        <v>37400.1</v>
      </c>
      <c r="L336" s="79">
        <v>28011.800999999999</v>
      </c>
      <c r="M336" s="79">
        <v>0</v>
      </c>
      <c r="N336" s="79">
        <v>0</v>
      </c>
      <c r="O336" s="79">
        <v>0</v>
      </c>
      <c r="P336" s="79">
        <v>0</v>
      </c>
      <c r="Q336" s="79">
        <v>6898.2039999999997</v>
      </c>
      <c r="R336" s="79">
        <v>0</v>
      </c>
      <c r="S336" s="79">
        <v>0</v>
      </c>
      <c r="T336"/>
      <c r="U336"/>
      <c r="V336"/>
      <c r="W336"/>
      <c r="X336"/>
      <c r="Y336"/>
      <c r="Z336"/>
      <c r="AA336"/>
    </row>
    <row r="337" spans="1:27">
      <c r="A337" s="79" t="s">
        <v>850</v>
      </c>
      <c r="B337" s="80">
        <v>1328820000000</v>
      </c>
      <c r="C337" s="79">
        <v>925086.978</v>
      </c>
      <c r="D337" s="79" t="s">
        <v>949</v>
      </c>
      <c r="E337" s="79">
        <v>228236.78200000001</v>
      </c>
      <c r="F337" s="79">
        <v>379607.201</v>
      </c>
      <c r="G337" s="79">
        <v>92111.913</v>
      </c>
      <c r="H337" s="79">
        <v>0</v>
      </c>
      <c r="I337" s="79">
        <v>149914.68400000001</v>
      </c>
      <c r="J337" s="79">
        <v>0</v>
      </c>
      <c r="K337" s="79">
        <v>39999.544999999998</v>
      </c>
      <c r="L337" s="79">
        <v>28011.800999999999</v>
      </c>
      <c r="M337" s="79">
        <v>0</v>
      </c>
      <c r="N337" s="79">
        <v>0</v>
      </c>
      <c r="O337" s="79">
        <v>0</v>
      </c>
      <c r="P337" s="79">
        <v>0</v>
      </c>
      <c r="Q337" s="79">
        <v>7139.8059999999996</v>
      </c>
      <c r="R337" s="79">
        <v>0</v>
      </c>
      <c r="S337" s="79">
        <v>0</v>
      </c>
      <c r="T337"/>
      <c r="U337"/>
      <c r="V337"/>
      <c r="W337"/>
      <c r="X337"/>
      <c r="Y337"/>
      <c r="Z337"/>
      <c r="AA337"/>
    </row>
    <row r="338" spans="1:27">
      <c r="A338" s="79" t="s">
        <v>462</v>
      </c>
      <c r="B338" s="80">
        <v>1588150000000</v>
      </c>
      <c r="C338" s="79">
        <v>1005719.476</v>
      </c>
      <c r="D338" s="79" t="s">
        <v>1039</v>
      </c>
      <c r="E338" s="79">
        <v>228236.78200000001</v>
      </c>
      <c r="F338" s="79">
        <v>379607.201</v>
      </c>
      <c r="G338" s="79">
        <v>91217.284</v>
      </c>
      <c r="H338" s="79">
        <v>0</v>
      </c>
      <c r="I338" s="79">
        <v>226724.42800000001</v>
      </c>
      <c r="J338" s="79">
        <v>0</v>
      </c>
      <c r="K338" s="79">
        <v>44384.915000000001</v>
      </c>
      <c r="L338" s="79">
        <v>28011.800999999999</v>
      </c>
      <c r="M338" s="79">
        <v>0</v>
      </c>
      <c r="N338" s="79">
        <v>0</v>
      </c>
      <c r="O338" s="79">
        <v>0</v>
      </c>
      <c r="P338" s="79">
        <v>0</v>
      </c>
      <c r="Q338" s="79">
        <v>7537.0649999999996</v>
      </c>
      <c r="R338" s="79">
        <v>0</v>
      </c>
      <c r="S338" s="79">
        <v>0</v>
      </c>
      <c r="T338"/>
      <c r="U338"/>
      <c r="V338"/>
      <c r="W338"/>
      <c r="X338"/>
      <c r="Y338"/>
      <c r="Z338"/>
      <c r="AA338"/>
    </row>
    <row r="339" spans="1:27">
      <c r="A339" s="79" t="s">
        <v>851</v>
      </c>
      <c r="B339" s="80">
        <v>1739340000000</v>
      </c>
      <c r="C339" s="79">
        <v>1121461.169</v>
      </c>
      <c r="D339" s="79" t="s">
        <v>897</v>
      </c>
      <c r="E339" s="79">
        <v>228236.78200000001</v>
      </c>
      <c r="F339" s="79">
        <v>379607.201</v>
      </c>
      <c r="G339" s="79">
        <v>97379.671000000002</v>
      </c>
      <c r="H339" s="79">
        <v>0</v>
      </c>
      <c r="I339" s="79">
        <v>333376.04700000002</v>
      </c>
      <c r="J339" s="79">
        <v>0</v>
      </c>
      <c r="K339" s="79">
        <v>47114.824000000001</v>
      </c>
      <c r="L339" s="79">
        <v>28011.800999999999</v>
      </c>
      <c r="M339" s="79">
        <v>0</v>
      </c>
      <c r="N339" s="79">
        <v>0</v>
      </c>
      <c r="O339" s="79">
        <v>0</v>
      </c>
      <c r="P339" s="79">
        <v>0</v>
      </c>
      <c r="Q339" s="79">
        <v>7734.8440000000001</v>
      </c>
      <c r="R339" s="79">
        <v>0</v>
      </c>
      <c r="S339" s="79">
        <v>0</v>
      </c>
      <c r="T339"/>
      <c r="U339"/>
      <c r="V339"/>
      <c r="W339"/>
      <c r="X339"/>
      <c r="Y339"/>
      <c r="Z339"/>
      <c r="AA339"/>
    </row>
    <row r="340" spans="1:27">
      <c r="A340" s="79" t="s">
        <v>852</v>
      </c>
      <c r="B340" s="80">
        <v>1852380000000</v>
      </c>
      <c r="C340" s="79">
        <v>1152389.517</v>
      </c>
      <c r="D340" s="79" t="s">
        <v>883</v>
      </c>
      <c r="E340" s="79">
        <v>228236.78200000001</v>
      </c>
      <c r="F340" s="79">
        <v>379607.201</v>
      </c>
      <c r="G340" s="79">
        <v>94240.620999999999</v>
      </c>
      <c r="H340" s="79">
        <v>0</v>
      </c>
      <c r="I340" s="79">
        <v>367188.9</v>
      </c>
      <c r="J340" s="79">
        <v>0</v>
      </c>
      <c r="K340" s="79">
        <v>47404.468000000001</v>
      </c>
      <c r="L340" s="79">
        <v>28011.800999999999</v>
      </c>
      <c r="M340" s="79">
        <v>0</v>
      </c>
      <c r="N340" s="79">
        <v>0</v>
      </c>
      <c r="O340" s="79">
        <v>0</v>
      </c>
      <c r="P340" s="79">
        <v>0</v>
      </c>
      <c r="Q340" s="79">
        <v>7699.7449999999999</v>
      </c>
      <c r="R340" s="79">
        <v>0</v>
      </c>
      <c r="S340" s="79">
        <v>0</v>
      </c>
      <c r="T340"/>
      <c r="U340"/>
      <c r="V340"/>
      <c r="W340"/>
      <c r="X340"/>
      <c r="Y340"/>
      <c r="Z340"/>
      <c r="AA340"/>
    </row>
    <row r="341" spans="1:27">
      <c r="A341" s="79" t="s">
        <v>853</v>
      </c>
      <c r="B341" s="80">
        <v>1887180000000</v>
      </c>
      <c r="C341" s="79">
        <v>1130365.642</v>
      </c>
      <c r="D341" s="79" t="s">
        <v>1040</v>
      </c>
      <c r="E341" s="79">
        <v>228236.78200000001</v>
      </c>
      <c r="F341" s="79">
        <v>379607.201</v>
      </c>
      <c r="G341" s="79">
        <v>96078.186000000002</v>
      </c>
      <c r="H341" s="79">
        <v>0</v>
      </c>
      <c r="I341" s="79">
        <v>343483.60600000003</v>
      </c>
      <c r="J341" s="79">
        <v>0</v>
      </c>
      <c r="K341" s="79">
        <v>47289.389000000003</v>
      </c>
      <c r="L341" s="79">
        <v>28011.800999999999</v>
      </c>
      <c r="M341" s="79">
        <v>0</v>
      </c>
      <c r="N341" s="79">
        <v>0</v>
      </c>
      <c r="O341" s="79">
        <v>0</v>
      </c>
      <c r="P341" s="79">
        <v>0</v>
      </c>
      <c r="Q341" s="79">
        <v>7658.6769999999997</v>
      </c>
      <c r="R341" s="79">
        <v>0</v>
      </c>
      <c r="S341" s="79">
        <v>0</v>
      </c>
      <c r="T341"/>
      <c r="U341"/>
      <c r="V341"/>
      <c r="W341"/>
      <c r="X341"/>
      <c r="Y341"/>
      <c r="Z341"/>
      <c r="AA341"/>
    </row>
    <row r="342" spans="1:27">
      <c r="A342" s="79" t="s">
        <v>854</v>
      </c>
      <c r="B342" s="80">
        <v>1570100000000</v>
      </c>
      <c r="C342" s="79">
        <v>1028732.245</v>
      </c>
      <c r="D342" s="79" t="s">
        <v>1041</v>
      </c>
      <c r="E342" s="79">
        <v>228236.78200000001</v>
      </c>
      <c r="F342" s="79">
        <v>379607.201</v>
      </c>
      <c r="G342" s="79">
        <v>89537.237999999998</v>
      </c>
      <c r="H342" s="79">
        <v>0</v>
      </c>
      <c r="I342" s="79">
        <v>251874.16699999999</v>
      </c>
      <c r="J342" s="79">
        <v>0</v>
      </c>
      <c r="K342" s="79">
        <v>44326.321000000004</v>
      </c>
      <c r="L342" s="79">
        <v>28011.800999999999</v>
      </c>
      <c r="M342" s="79">
        <v>0</v>
      </c>
      <c r="N342" s="79">
        <v>0</v>
      </c>
      <c r="O342" s="79">
        <v>0</v>
      </c>
      <c r="P342" s="79">
        <v>0</v>
      </c>
      <c r="Q342" s="79">
        <v>7138.7359999999999</v>
      </c>
      <c r="R342" s="79">
        <v>0</v>
      </c>
      <c r="S342" s="79">
        <v>0</v>
      </c>
      <c r="T342"/>
      <c r="U342"/>
      <c r="V342"/>
      <c r="W342"/>
      <c r="X342"/>
      <c r="Y342"/>
      <c r="Z342"/>
      <c r="AA342"/>
    </row>
    <row r="343" spans="1:27">
      <c r="A343" s="79" t="s">
        <v>855</v>
      </c>
      <c r="B343" s="80">
        <v>1365680000000</v>
      </c>
      <c r="C343" s="79">
        <v>934472.446</v>
      </c>
      <c r="D343" s="79" t="s">
        <v>886</v>
      </c>
      <c r="E343" s="79">
        <v>228236.78200000001</v>
      </c>
      <c r="F343" s="79">
        <v>379607.201</v>
      </c>
      <c r="G343" s="79">
        <v>91922.478000000003</v>
      </c>
      <c r="H343" s="79">
        <v>0</v>
      </c>
      <c r="I343" s="79">
        <v>158988.02900000001</v>
      </c>
      <c r="J343" s="79">
        <v>0</v>
      </c>
      <c r="K343" s="79">
        <v>40453.563999999998</v>
      </c>
      <c r="L343" s="79">
        <v>28011.800999999999</v>
      </c>
      <c r="M343" s="79">
        <v>0</v>
      </c>
      <c r="N343" s="79">
        <v>0</v>
      </c>
      <c r="O343" s="79">
        <v>0</v>
      </c>
      <c r="P343" s="79">
        <v>0</v>
      </c>
      <c r="Q343" s="79">
        <v>7252.5910000000003</v>
      </c>
      <c r="R343" s="79">
        <v>0</v>
      </c>
      <c r="S343" s="79">
        <v>0</v>
      </c>
      <c r="T343"/>
      <c r="U343"/>
      <c r="V343"/>
      <c r="W343"/>
      <c r="X343"/>
      <c r="Y343"/>
      <c r="Z343"/>
      <c r="AA343"/>
    </row>
    <row r="344" spans="1:27">
      <c r="A344" s="79" t="s">
        <v>856</v>
      </c>
      <c r="B344" s="80">
        <v>1231630000000</v>
      </c>
      <c r="C344" s="79">
        <v>905127.99800000002</v>
      </c>
      <c r="D344" s="79" t="s">
        <v>1042</v>
      </c>
      <c r="E344" s="79">
        <v>228236.78200000001</v>
      </c>
      <c r="F344" s="79">
        <v>379607.201</v>
      </c>
      <c r="G344" s="79">
        <v>90575.991999999998</v>
      </c>
      <c r="H344" s="79">
        <v>0</v>
      </c>
      <c r="I344" s="79">
        <v>132756.56099999999</v>
      </c>
      <c r="J344" s="79">
        <v>0</v>
      </c>
      <c r="K344" s="79">
        <v>38880.826000000001</v>
      </c>
      <c r="L344" s="79">
        <v>28011.800999999999</v>
      </c>
      <c r="M344" s="79">
        <v>0</v>
      </c>
      <c r="N344" s="79">
        <v>0</v>
      </c>
      <c r="O344" s="79">
        <v>0</v>
      </c>
      <c r="P344" s="79">
        <v>0</v>
      </c>
      <c r="Q344" s="79">
        <v>7058.835</v>
      </c>
      <c r="R344" s="79">
        <v>0</v>
      </c>
      <c r="S344" s="79">
        <v>0</v>
      </c>
      <c r="T344"/>
      <c r="U344"/>
      <c r="V344"/>
      <c r="W344"/>
      <c r="X344"/>
      <c r="Y344"/>
      <c r="Z344"/>
      <c r="AA344"/>
    </row>
    <row r="345" spans="1:27">
      <c r="A345" s="79" t="s">
        <v>857</v>
      </c>
      <c r="B345" s="80">
        <v>1250600000000</v>
      </c>
      <c r="C345" s="79">
        <v>738603.74300000002</v>
      </c>
      <c r="D345" s="79" t="s">
        <v>1030</v>
      </c>
      <c r="E345" s="79">
        <v>228236.78200000001</v>
      </c>
      <c r="F345" s="79">
        <v>379607.201</v>
      </c>
      <c r="G345" s="79">
        <v>87074.462</v>
      </c>
      <c r="H345" s="79">
        <v>0</v>
      </c>
      <c r="I345" s="79">
        <v>2045.2429999999999</v>
      </c>
      <c r="J345" s="79">
        <v>0</v>
      </c>
      <c r="K345" s="79">
        <v>31806.692999999999</v>
      </c>
      <c r="L345" s="79">
        <v>0</v>
      </c>
      <c r="M345" s="79">
        <v>0</v>
      </c>
      <c r="N345" s="79">
        <v>0</v>
      </c>
      <c r="O345" s="79">
        <v>0</v>
      </c>
      <c r="P345" s="79">
        <v>0</v>
      </c>
      <c r="Q345" s="79">
        <v>8811.7440000000006</v>
      </c>
      <c r="R345" s="79">
        <v>0</v>
      </c>
      <c r="S345" s="79">
        <v>0</v>
      </c>
      <c r="T345"/>
      <c r="U345"/>
      <c r="V345"/>
      <c r="W345"/>
      <c r="X345"/>
      <c r="Y345"/>
      <c r="Z345"/>
      <c r="AA345"/>
    </row>
    <row r="346" spans="1:27">
      <c r="A346" s="79"/>
      <c r="B346" s="79"/>
      <c r="C346" s="79"/>
      <c r="D346" s="79"/>
      <c r="E346" s="79"/>
      <c r="F346" s="79"/>
      <c r="G346" s="79"/>
      <c r="H346" s="79"/>
      <c r="I346" s="79"/>
      <c r="J346" s="79"/>
      <c r="K346" s="79"/>
      <c r="L346" s="79"/>
      <c r="M346" s="79"/>
      <c r="N346" s="79"/>
      <c r="O346" s="79"/>
      <c r="P346" s="79"/>
      <c r="Q346" s="79"/>
      <c r="R346" s="79"/>
      <c r="S346" s="79"/>
      <c r="T346"/>
      <c r="U346"/>
      <c r="V346"/>
      <c r="W346"/>
      <c r="X346"/>
      <c r="Y346"/>
      <c r="Z346"/>
      <c r="AA346"/>
    </row>
    <row r="347" spans="1:27">
      <c r="A347" s="79" t="s">
        <v>858</v>
      </c>
      <c r="B347" s="80">
        <v>17523000000000</v>
      </c>
      <c r="C347" s="79"/>
      <c r="D347" s="79"/>
      <c r="E347" s="79"/>
      <c r="F347" s="79"/>
      <c r="G347" s="79"/>
      <c r="H347" s="79"/>
      <c r="I347" s="79"/>
      <c r="J347" s="79">
        <v>0</v>
      </c>
      <c r="K347" s="79"/>
      <c r="L347" s="79"/>
      <c r="M347" s="79">
        <v>0</v>
      </c>
      <c r="N347" s="79">
        <v>0</v>
      </c>
      <c r="O347" s="79">
        <v>0</v>
      </c>
      <c r="P347" s="79">
        <v>0</v>
      </c>
      <c r="Q347" s="79"/>
      <c r="R347" s="79">
        <v>0</v>
      </c>
      <c r="S347" s="79">
        <v>0</v>
      </c>
      <c r="T347"/>
      <c r="U347"/>
      <c r="V347"/>
      <c r="W347"/>
      <c r="X347"/>
      <c r="Y347"/>
      <c r="Z347"/>
      <c r="AA347"/>
    </row>
    <row r="348" spans="1:27">
      <c r="A348" s="79" t="s">
        <v>859</v>
      </c>
      <c r="B348" s="80">
        <v>1140470000000</v>
      </c>
      <c r="C348" s="79">
        <v>738603.74300000002</v>
      </c>
      <c r="D348" s="79"/>
      <c r="E348" s="79">
        <v>228236.78200000001</v>
      </c>
      <c r="F348" s="79">
        <v>379607.201</v>
      </c>
      <c r="G348" s="79">
        <v>86382.883000000002</v>
      </c>
      <c r="H348" s="79">
        <v>0</v>
      </c>
      <c r="I348" s="79">
        <v>742.90599999999995</v>
      </c>
      <c r="J348" s="79">
        <v>0</v>
      </c>
      <c r="K348" s="79">
        <v>31806.692999999999</v>
      </c>
      <c r="L348" s="79">
        <v>0</v>
      </c>
      <c r="M348" s="79">
        <v>0</v>
      </c>
      <c r="N348" s="79">
        <v>0</v>
      </c>
      <c r="O348" s="79">
        <v>0</v>
      </c>
      <c r="P348" s="79">
        <v>0</v>
      </c>
      <c r="Q348" s="79">
        <v>6898.2039999999997</v>
      </c>
      <c r="R348" s="79">
        <v>0</v>
      </c>
      <c r="S348" s="79">
        <v>0</v>
      </c>
      <c r="T348"/>
      <c r="U348"/>
      <c r="V348"/>
      <c r="W348"/>
      <c r="X348"/>
      <c r="Y348"/>
      <c r="Z348"/>
      <c r="AA348"/>
    </row>
    <row r="349" spans="1:27">
      <c r="A349" s="79" t="s">
        <v>860</v>
      </c>
      <c r="B349" s="80">
        <v>1887180000000</v>
      </c>
      <c r="C349" s="79">
        <v>1152389.517</v>
      </c>
      <c r="D349" s="79"/>
      <c r="E349" s="79">
        <v>228236.78200000001</v>
      </c>
      <c r="F349" s="79">
        <v>379607.201</v>
      </c>
      <c r="G349" s="79">
        <v>97379.671000000002</v>
      </c>
      <c r="H349" s="79">
        <v>0</v>
      </c>
      <c r="I349" s="79">
        <v>367188.9</v>
      </c>
      <c r="J349" s="79">
        <v>0</v>
      </c>
      <c r="K349" s="79">
        <v>47404.468000000001</v>
      </c>
      <c r="L349" s="79">
        <v>28011.800999999999</v>
      </c>
      <c r="M349" s="79">
        <v>0</v>
      </c>
      <c r="N349" s="79">
        <v>0</v>
      </c>
      <c r="O349" s="79">
        <v>0</v>
      </c>
      <c r="P349" s="79">
        <v>0</v>
      </c>
      <c r="Q349" s="79">
        <v>8811.7440000000006</v>
      </c>
      <c r="R349" s="79">
        <v>0</v>
      </c>
      <c r="S349" s="79">
        <v>0</v>
      </c>
      <c r="T349"/>
      <c r="U349"/>
      <c r="V349"/>
      <c r="W349"/>
      <c r="X349"/>
      <c r="Y349"/>
      <c r="Z349"/>
      <c r="AA349"/>
    </row>
    <row r="350" spans="1:27">
      <c r="A350"/>
      <c r="B350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  <c r="T350"/>
      <c r="U350"/>
      <c r="V350"/>
      <c r="W350"/>
      <c r="X350"/>
      <c r="Y350"/>
      <c r="Z350"/>
      <c r="AA350"/>
    </row>
    <row r="351" spans="1:27">
      <c r="A351" s="78"/>
      <c r="B351" s="79" t="s">
        <v>889</v>
      </c>
      <c r="C351" s="79" t="s">
        <v>890</v>
      </c>
      <c r="D351" s="79" t="s">
        <v>452</v>
      </c>
      <c r="E351" s="79" t="s">
        <v>453</v>
      </c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  <c r="T351"/>
      <c r="U351"/>
      <c r="V351"/>
      <c r="W351"/>
      <c r="X351"/>
      <c r="Y351"/>
      <c r="Z351"/>
      <c r="AA351"/>
    </row>
    <row r="352" spans="1:27">
      <c r="A352" s="79" t="s">
        <v>891</v>
      </c>
      <c r="B352" s="79">
        <v>259800.03</v>
      </c>
      <c r="C352" s="79">
        <v>204049.29</v>
      </c>
      <c r="D352" s="79">
        <v>0</v>
      </c>
      <c r="E352" s="79">
        <v>463849.32</v>
      </c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  <c r="T352"/>
      <c r="U352"/>
      <c r="V352"/>
      <c r="W352"/>
      <c r="X352"/>
      <c r="Y352"/>
      <c r="Z352"/>
      <c r="AA352"/>
    </row>
    <row r="353" spans="1:27">
      <c r="A353" s="79" t="s">
        <v>892</v>
      </c>
      <c r="B353" s="79">
        <v>11.59</v>
      </c>
      <c r="C353" s="79">
        <v>9.1</v>
      </c>
      <c r="D353" s="79">
        <v>0</v>
      </c>
      <c r="E353" s="79">
        <v>20.69</v>
      </c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  <c r="T353"/>
      <c r="U353"/>
      <c r="V353"/>
      <c r="W353"/>
      <c r="X353"/>
      <c r="Y353"/>
      <c r="Z353"/>
      <c r="AA353"/>
    </row>
    <row r="354" spans="1:27">
      <c r="A354" s="79" t="s">
        <v>893</v>
      </c>
      <c r="B354" s="79">
        <v>11.59</v>
      </c>
      <c r="C354" s="79">
        <v>9.1</v>
      </c>
      <c r="D354" s="79">
        <v>0</v>
      </c>
      <c r="E354" s="79">
        <v>20.69</v>
      </c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  <c r="T354"/>
      <c r="U354"/>
      <c r="V354"/>
      <c r="W354"/>
      <c r="X354"/>
      <c r="Y354"/>
      <c r="Z354"/>
      <c r="AA354"/>
    </row>
    <row r="355" spans="1:27">
      <c r="A355" s="75"/>
      <c r="B355" s="77"/>
      <c r="C355" s="77"/>
      <c r="D355" s="77"/>
      <c r="E355" s="75"/>
      <c r="F355" s="77"/>
    </row>
    <row r="356" spans="1:27">
      <c r="A356" s="75"/>
      <c r="B356" s="77"/>
      <c r="C356" s="77"/>
      <c r="D356" s="77"/>
      <c r="E356" s="75"/>
      <c r="F356" s="77"/>
    </row>
    <row r="357" spans="1:27">
      <c r="A357" s="75"/>
      <c r="B357" s="77"/>
      <c r="C357" s="77"/>
      <c r="D357" s="77"/>
      <c r="E357" s="77"/>
      <c r="F357" s="77"/>
    </row>
    <row r="358" spans="1:27">
      <c r="A358" s="75"/>
      <c r="B358" s="77"/>
      <c r="C358" s="77"/>
      <c r="D358" s="77"/>
      <c r="E358" s="77"/>
      <c r="F358" s="77"/>
    </row>
    <row r="359" spans="1:27">
      <c r="A359" s="75"/>
      <c r="B359" s="77"/>
      <c r="C359" s="77"/>
      <c r="D359" s="77"/>
      <c r="E359" s="77"/>
      <c r="F359" s="77"/>
    </row>
    <row r="360" spans="1:27">
      <c r="A360" s="75"/>
      <c r="B360" s="77"/>
      <c r="C360" s="77"/>
      <c r="D360" s="77"/>
      <c r="E360" s="75"/>
      <c r="F360" s="77"/>
    </row>
    <row r="361" spans="1:27">
      <c r="A361" s="75"/>
      <c r="B361" s="77"/>
      <c r="C361" s="77"/>
      <c r="D361" s="77"/>
      <c r="E361" s="75"/>
      <c r="F361" s="77"/>
    </row>
    <row r="362" spans="1:27">
      <c r="A362" s="75"/>
      <c r="B362" s="77"/>
      <c r="C362" s="77"/>
      <c r="D362" s="77"/>
      <c r="E362" s="75"/>
      <c r="F362" s="77"/>
    </row>
    <row r="363" spans="1:27">
      <c r="A363" s="75"/>
      <c r="B363" s="77"/>
      <c r="C363" s="77"/>
      <c r="D363" s="77"/>
      <c r="E363" s="75"/>
      <c r="F363" s="77"/>
    </row>
    <row r="364" spans="1:27">
      <c r="A364" s="75"/>
      <c r="B364" s="75"/>
      <c r="C364" s="75"/>
      <c r="D364" s="75"/>
      <c r="E364" s="75"/>
      <c r="F364" s="75"/>
    </row>
    <row r="365" spans="1:27">
      <c r="A365" s="75"/>
      <c r="B365" s="77"/>
      <c r="C365" s="77"/>
      <c r="D365" s="77"/>
      <c r="E365" s="77"/>
      <c r="F365" s="77"/>
    </row>
    <row r="366" spans="1:27">
      <c r="A366" s="75"/>
      <c r="B366" s="77"/>
      <c r="C366" s="77"/>
      <c r="D366" s="77"/>
      <c r="E366" s="75"/>
      <c r="F366" s="77"/>
    </row>
    <row r="367" spans="1:27">
      <c r="A367" s="75"/>
      <c r="B367" s="77"/>
      <c r="C367" s="77"/>
      <c r="D367" s="77"/>
      <c r="E367" s="77"/>
      <c r="F367" s="77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4"/>
  <dimension ref="A1:AA367"/>
  <sheetViews>
    <sheetView workbookViewId="0"/>
  </sheetViews>
  <sheetFormatPr defaultRowHeight="10.5"/>
  <cols>
    <col min="1" max="1" width="51.5" style="76" customWidth="1"/>
    <col min="2" max="2" width="31" style="76" customWidth="1"/>
    <col min="3" max="3" width="33.6640625" style="76" customWidth="1"/>
    <col min="4" max="4" width="38.6640625" style="76" customWidth="1"/>
    <col min="5" max="5" width="45.6640625" style="76" customWidth="1"/>
    <col min="6" max="6" width="50" style="76" customWidth="1"/>
    <col min="7" max="7" width="43.6640625" style="76" customWidth="1"/>
    <col min="8" max="8" width="38.33203125" style="76" customWidth="1"/>
    <col min="9" max="9" width="41.83203125" style="76" customWidth="1"/>
    <col min="10" max="10" width="45.83203125" style="76" customWidth="1"/>
    <col min="11" max="11" width="36.5" style="76" customWidth="1"/>
    <col min="12" max="12" width="45.33203125" style="76" customWidth="1"/>
    <col min="13" max="13" width="50.1640625" style="76" customWidth="1"/>
    <col min="14" max="15" width="44.83203125" style="76" customWidth="1"/>
    <col min="16" max="16" width="45.33203125" style="76" customWidth="1"/>
    <col min="17" max="17" width="45.1640625" style="76" customWidth="1"/>
    <col min="18" max="18" width="42.6640625" style="76" customWidth="1"/>
    <col min="19" max="19" width="48.1640625" style="76" customWidth="1"/>
    <col min="20" max="20" width="45.33203125" style="76" customWidth="1"/>
    <col min="21" max="21" width="50.1640625" style="76" customWidth="1"/>
    <col min="22" max="23" width="44.83203125" style="76" customWidth="1"/>
    <col min="24" max="24" width="45.33203125" style="76" customWidth="1"/>
    <col min="25" max="25" width="45.1640625" style="76" customWidth="1"/>
    <col min="26" max="26" width="42.6640625" style="76" customWidth="1"/>
    <col min="27" max="27" width="48.1640625" style="76" customWidth="1"/>
    <col min="28" max="16384" width="9.33203125" style="76"/>
  </cols>
  <sheetData>
    <row r="1" spans="1:27">
      <c r="A1" s="78"/>
      <c r="B1" s="79" t="s">
        <v>489</v>
      </c>
      <c r="C1" s="79" t="s">
        <v>490</v>
      </c>
      <c r="D1" s="79" t="s">
        <v>491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</row>
    <row r="2" spans="1:27">
      <c r="A2" s="79" t="s">
        <v>492</v>
      </c>
      <c r="B2" s="79">
        <v>38447.800000000003</v>
      </c>
      <c r="C2" s="79">
        <v>1714.72</v>
      </c>
      <c r="D2" s="79">
        <v>1714.72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>
      <c r="A3" s="79" t="s">
        <v>493</v>
      </c>
      <c r="B3" s="79">
        <v>38447.800000000003</v>
      </c>
      <c r="C3" s="79">
        <v>1714.72</v>
      </c>
      <c r="D3" s="79">
        <v>1714.72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</row>
    <row r="4" spans="1:27">
      <c r="A4" s="79" t="s">
        <v>494</v>
      </c>
      <c r="B4" s="79">
        <v>80212.38</v>
      </c>
      <c r="C4" s="79">
        <v>3577.36</v>
      </c>
      <c r="D4" s="79">
        <v>3577.36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</row>
    <row r="5" spans="1:27">
      <c r="A5" s="79" t="s">
        <v>495</v>
      </c>
      <c r="B5" s="79">
        <v>80212.38</v>
      </c>
      <c r="C5" s="79">
        <v>3577.36</v>
      </c>
      <c r="D5" s="79">
        <v>3577.36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</row>
    <row r="6" spans="1:27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</row>
    <row r="7" spans="1:27">
      <c r="A7" s="78"/>
      <c r="B7" s="79" t="s">
        <v>496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</row>
    <row r="8" spans="1:27">
      <c r="A8" s="79" t="s">
        <v>497</v>
      </c>
      <c r="B8" s="79">
        <v>22422.240000000002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</row>
    <row r="9" spans="1:27">
      <c r="A9" s="79" t="s">
        <v>498</v>
      </c>
      <c r="B9" s="79">
        <v>22422.240000000002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</row>
    <row r="10" spans="1:27">
      <c r="A10" s="79" t="s">
        <v>499</v>
      </c>
      <c r="B10" s="79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</row>
    <row r="11" spans="1:27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</row>
    <row r="12" spans="1:27">
      <c r="A12" s="78"/>
      <c r="B12" s="79" t="s">
        <v>500</v>
      </c>
      <c r="C12" s="79" t="s">
        <v>501</v>
      </c>
      <c r="D12" s="79" t="s">
        <v>502</v>
      </c>
      <c r="E12" s="79" t="s">
        <v>503</v>
      </c>
      <c r="F12" s="79" t="s">
        <v>504</v>
      </c>
      <c r="G12" s="79" t="s">
        <v>505</v>
      </c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</row>
    <row r="13" spans="1:27">
      <c r="A13" s="79" t="s">
        <v>356</v>
      </c>
      <c r="B13" s="79">
        <v>0</v>
      </c>
      <c r="C13" s="79">
        <v>19548.36</v>
      </c>
      <c r="D13" s="79">
        <v>0</v>
      </c>
      <c r="E13" s="79">
        <v>0</v>
      </c>
      <c r="F13" s="79">
        <v>0</v>
      </c>
      <c r="G13" s="79">
        <v>0</v>
      </c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</row>
    <row r="14" spans="1:27">
      <c r="A14" s="79" t="s">
        <v>357</v>
      </c>
      <c r="B14" s="79">
        <v>1093.4000000000001</v>
      </c>
      <c r="C14" s="79">
        <v>0</v>
      </c>
      <c r="D14" s="79">
        <v>0</v>
      </c>
      <c r="E14" s="79">
        <v>0</v>
      </c>
      <c r="F14" s="79">
        <v>0</v>
      </c>
      <c r="G14" s="79">
        <v>0</v>
      </c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</row>
    <row r="15" spans="1:27">
      <c r="A15" s="79" t="s">
        <v>365</v>
      </c>
      <c r="B15" s="79">
        <v>4029.97</v>
      </c>
      <c r="C15" s="79">
        <v>0</v>
      </c>
      <c r="D15" s="79">
        <v>0</v>
      </c>
      <c r="E15" s="79">
        <v>0</v>
      </c>
      <c r="F15" s="79">
        <v>0</v>
      </c>
      <c r="G15" s="79">
        <v>0</v>
      </c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</row>
    <row r="16" spans="1:27">
      <c r="A16" s="79" t="s">
        <v>366</v>
      </c>
      <c r="B16" s="79">
        <v>0</v>
      </c>
      <c r="C16" s="79">
        <v>0</v>
      </c>
      <c r="D16" s="79">
        <v>0</v>
      </c>
      <c r="E16" s="79">
        <v>0</v>
      </c>
      <c r="F16" s="79">
        <v>0</v>
      </c>
      <c r="G16" s="79">
        <v>0</v>
      </c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</row>
    <row r="17" spans="1:27">
      <c r="A17" s="79" t="s">
        <v>367</v>
      </c>
      <c r="B17" s="79">
        <v>7000.33</v>
      </c>
      <c r="C17" s="79">
        <v>2037.6</v>
      </c>
      <c r="D17" s="79">
        <v>0</v>
      </c>
      <c r="E17" s="79">
        <v>0</v>
      </c>
      <c r="F17" s="79">
        <v>0</v>
      </c>
      <c r="G17" s="79">
        <v>0</v>
      </c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</row>
    <row r="18" spans="1:27">
      <c r="A18" s="79" t="s">
        <v>368</v>
      </c>
      <c r="B18" s="79">
        <v>0</v>
      </c>
      <c r="C18" s="79">
        <v>0</v>
      </c>
      <c r="D18" s="79">
        <v>0</v>
      </c>
      <c r="E18" s="79">
        <v>0</v>
      </c>
      <c r="F18" s="79">
        <v>0</v>
      </c>
      <c r="G18" s="79">
        <v>0</v>
      </c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</row>
    <row r="19" spans="1:27">
      <c r="A19" s="79" t="s">
        <v>369</v>
      </c>
      <c r="B19" s="79">
        <v>2763.55</v>
      </c>
      <c r="C19" s="79">
        <v>0</v>
      </c>
      <c r="D19" s="79">
        <v>0</v>
      </c>
      <c r="E19" s="79">
        <v>0</v>
      </c>
      <c r="F19" s="79">
        <v>0</v>
      </c>
      <c r="G19" s="79">
        <v>0</v>
      </c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</row>
    <row r="20" spans="1:27">
      <c r="A20" s="79" t="s">
        <v>370</v>
      </c>
      <c r="B20" s="79">
        <v>694.52</v>
      </c>
      <c r="C20" s="79">
        <v>0</v>
      </c>
      <c r="D20" s="79">
        <v>0</v>
      </c>
      <c r="E20" s="79">
        <v>0</v>
      </c>
      <c r="F20" s="79">
        <v>0</v>
      </c>
      <c r="G20" s="79">
        <v>0</v>
      </c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</row>
    <row r="21" spans="1:27">
      <c r="A21" s="79" t="s">
        <v>371</v>
      </c>
      <c r="B21" s="79">
        <v>248.09</v>
      </c>
      <c r="C21" s="79">
        <v>0</v>
      </c>
      <c r="D21" s="79">
        <v>0</v>
      </c>
      <c r="E21" s="79">
        <v>0</v>
      </c>
      <c r="F21" s="79">
        <v>0</v>
      </c>
      <c r="G21" s="79">
        <v>6960.81</v>
      </c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</row>
    <row r="22" spans="1:27">
      <c r="A22" s="79" t="s">
        <v>372</v>
      </c>
      <c r="B22" s="79">
        <v>18.79</v>
      </c>
      <c r="C22" s="79">
        <v>0</v>
      </c>
      <c r="D22" s="79">
        <v>0</v>
      </c>
      <c r="E22" s="79">
        <v>0</v>
      </c>
      <c r="F22" s="79">
        <v>0</v>
      </c>
      <c r="G22" s="79">
        <v>1878.99</v>
      </c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</row>
    <row r="23" spans="1:27">
      <c r="A23" s="79" t="s">
        <v>351</v>
      </c>
      <c r="B23" s="79">
        <v>0</v>
      </c>
      <c r="C23" s="79">
        <v>0</v>
      </c>
      <c r="D23" s="79">
        <v>0</v>
      </c>
      <c r="E23" s="79">
        <v>0</v>
      </c>
      <c r="F23" s="79">
        <v>0</v>
      </c>
      <c r="G23" s="79">
        <v>0</v>
      </c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</row>
    <row r="24" spans="1:27">
      <c r="A24" s="79" t="s">
        <v>373</v>
      </c>
      <c r="B24" s="79">
        <v>0</v>
      </c>
      <c r="C24" s="79">
        <v>826.87</v>
      </c>
      <c r="D24" s="79">
        <v>0</v>
      </c>
      <c r="E24" s="79">
        <v>0</v>
      </c>
      <c r="F24" s="79">
        <v>0</v>
      </c>
      <c r="G24" s="79">
        <v>4037.86</v>
      </c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</row>
    <row r="25" spans="1:27">
      <c r="A25" s="79" t="s">
        <v>374</v>
      </c>
      <c r="B25" s="79">
        <v>186.32</v>
      </c>
      <c r="C25" s="79">
        <v>0</v>
      </c>
      <c r="D25" s="79">
        <v>0</v>
      </c>
      <c r="E25" s="79">
        <v>0</v>
      </c>
      <c r="F25" s="79">
        <v>0</v>
      </c>
      <c r="G25" s="79">
        <v>0</v>
      </c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</row>
    <row r="26" spans="1:27">
      <c r="A26" s="79" t="s">
        <v>375</v>
      </c>
      <c r="B26" s="79">
        <v>0</v>
      </c>
      <c r="C26" s="79">
        <v>0</v>
      </c>
      <c r="D26" s="79">
        <v>0</v>
      </c>
      <c r="E26" s="79">
        <v>0</v>
      </c>
      <c r="F26" s="79">
        <v>0</v>
      </c>
      <c r="G26" s="79">
        <v>0</v>
      </c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</row>
    <row r="27" spans="1:27">
      <c r="A27" s="79"/>
      <c r="B27" s="79"/>
      <c r="C27" s="79"/>
      <c r="D27" s="79"/>
      <c r="E27" s="79"/>
      <c r="F27" s="79"/>
      <c r="G27" s="79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</row>
    <row r="28" spans="1:27">
      <c r="A28" s="79" t="s">
        <v>376</v>
      </c>
      <c r="B28" s="79">
        <v>16034.97</v>
      </c>
      <c r="C28" s="79">
        <v>22412.83</v>
      </c>
      <c r="D28" s="79">
        <v>0</v>
      </c>
      <c r="E28" s="79">
        <v>0</v>
      </c>
      <c r="F28" s="79">
        <v>0</v>
      </c>
      <c r="G28" s="79">
        <v>12877.66</v>
      </c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</row>
    <row r="29" spans="1:27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</row>
    <row r="30" spans="1:27">
      <c r="A30" s="78"/>
      <c r="B30" s="79" t="s">
        <v>496</v>
      </c>
      <c r="C30" s="79" t="s">
        <v>43</v>
      </c>
      <c r="D30" s="79" t="s">
        <v>506</v>
      </c>
      <c r="E30" s="79" t="s">
        <v>507</v>
      </c>
      <c r="F30" s="79" t="s">
        <v>508</v>
      </c>
      <c r="G30" s="79" t="s">
        <v>509</v>
      </c>
      <c r="H30" s="79" t="s">
        <v>510</v>
      </c>
      <c r="I30" s="79" t="s">
        <v>511</v>
      </c>
      <c r="J30" s="79" t="s">
        <v>512</v>
      </c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</row>
    <row r="31" spans="1:27">
      <c r="A31" s="79" t="s">
        <v>513</v>
      </c>
      <c r="B31" s="79">
        <v>3739.35</v>
      </c>
      <c r="C31" s="79" t="s">
        <v>50</v>
      </c>
      <c r="D31" s="79">
        <v>9120.27</v>
      </c>
      <c r="E31" s="79">
        <v>1</v>
      </c>
      <c r="F31" s="79">
        <v>0</v>
      </c>
      <c r="G31" s="79">
        <v>0</v>
      </c>
      <c r="H31" s="79">
        <v>10.76</v>
      </c>
      <c r="I31" s="79">
        <v>37.17</v>
      </c>
      <c r="J31" s="79">
        <v>8.07</v>
      </c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</row>
    <row r="32" spans="1:27">
      <c r="A32" s="79" t="s">
        <v>514</v>
      </c>
      <c r="B32" s="79">
        <v>27.87</v>
      </c>
      <c r="C32" s="79" t="s">
        <v>50</v>
      </c>
      <c r="D32" s="79">
        <v>118.96</v>
      </c>
      <c r="E32" s="79">
        <v>4</v>
      </c>
      <c r="F32" s="79">
        <v>26.02</v>
      </c>
      <c r="G32" s="79">
        <v>0</v>
      </c>
      <c r="H32" s="79">
        <v>29.05</v>
      </c>
      <c r="I32" s="79">
        <v>13.93</v>
      </c>
      <c r="J32" s="79">
        <v>32.28</v>
      </c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</row>
    <row r="33" spans="1:27">
      <c r="A33" s="79" t="s">
        <v>515</v>
      </c>
      <c r="B33" s="79">
        <v>27.87</v>
      </c>
      <c r="C33" s="79" t="s">
        <v>50</v>
      </c>
      <c r="D33" s="79">
        <v>118.96</v>
      </c>
      <c r="E33" s="79">
        <v>1</v>
      </c>
      <c r="F33" s="79">
        <v>45.53</v>
      </c>
      <c r="G33" s="79">
        <v>0</v>
      </c>
      <c r="H33" s="79">
        <v>29.05</v>
      </c>
      <c r="I33" s="79">
        <v>13.93</v>
      </c>
      <c r="J33" s="79">
        <v>32.28</v>
      </c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</row>
    <row r="34" spans="1:27">
      <c r="A34" s="79" t="s">
        <v>516</v>
      </c>
      <c r="B34" s="79">
        <v>27.87</v>
      </c>
      <c r="C34" s="79" t="s">
        <v>50</v>
      </c>
      <c r="D34" s="79">
        <v>118.96</v>
      </c>
      <c r="E34" s="79">
        <v>4</v>
      </c>
      <c r="F34" s="79">
        <v>19.510000000000002</v>
      </c>
      <c r="G34" s="79">
        <v>0</v>
      </c>
      <c r="H34" s="79">
        <v>29.05</v>
      </c>
      <c r="I34" s="79">
        <v>13.93</v>
      </c>
      <c r="J34" s="79">
        <v>32.28</v>
      </c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</row>
    <row r="35" spans="1:27">
      <c r="A35" s="79" t="s">
        <v>517</v>
      </c>
      <c r="B35" s="79">
        <v>27.87</v>
      </c>
      <c r="C35" s="79" t="s">
        <v>50</v>
      </c>
      <c r="D35" s="79">
        <v>118.96</v>
      </c>
      <c r="E35" s="79">
        <v>1</v>
      </c>
      <c r="F35" s="79">
        <v>45.53</v>
      </c>
      <c r="G35" s="79">
        <v>0</v>
      </c>
      <c r="H35" s="79">
        <v>29.05</v>
      </c>
      <c r="I35" s="79">
        <v>13.93</v>
      </c>
      <c r="J35" s="79">
        <v>32.28</v>
      </c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</row>
    <row r="36" spans="1:27">
      <c r="A36" s="79" t="s">
        <v>518</v>
      </c>
      <c r="B36" s="79">
        <v>27.87</v>
      </c>
      <c r="C36" s="79" t="s">
        <v>50</v>
      </c>
      <c r="D36" s="79">
        <v>118.96</v>
      </c>
      <c r="E36" s="79">
        <v>4</v>
      </c>
      <c r="F36" s="79">
        <v>26.02</v>
      </c>
      <c r="G36" s="79">
        <v>0</v>
      </c>
      <c r="H36" s="79">
        <v>29.05</v>
      </c>
      <c r="I36" s="79">
        <v>13.93</v>
      </c>
      <c r="J36" s="79">
        <v>32.28</v>
      </c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</row>
    <row r="37" spans="1:27">
      <c r="A37" s="79" t="s">
        <v>519</v>
      </c>
      <c r="B37" s="79">
        <v>13.94</v>
      </c>
      <c r="C37" s="79" t="s">
        <v>50</v>
      </c>
      <c r="D37" s="79">
        <v>59.5</v>
      </c>
      <c r="E37" s="79">
        <v>4</v>
      </c>
      <c r="F37" s="79">
        <v>13.01</v>
      </c>
      <c r="G37" s="79">
        <v>2.96</v>
      </c>
      <c r="H37" s="79">
        <v>11.84</v>
      </c>
      <c r="I37" s="79">
        <v>13.95</v>
      </c>
      <c r="J37" s="79">
        <v>8.07</v>
      </c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</row>
    <row r="38" spans="1:27">
      <c r="A38" s="79" t="s">
        <v>520</v>
      </c>
      <c r="B38" s="79">
        <v>1474.81</v>
      </c>
      <c r="C38" s="79" t="s">
        <v>50</v>
      </c>
      <c r="D38" s="79">
        <v>6294.92</v>
      </c>
      <c r="E38" s="79">
        <v>1</v>
      </c>
      <c r="F38" s="79">
        <v>409.78</v>
      </c>
      <c r="G38" s="79">
        <v>62.63</v>
      </c>
      <c r="H38" s="79">
        <v>13.99</v>
      </c>
      <c r="I38" s="79">
        <v>18.59</v>
      </c>
      <c r="J38" s="79">
        <v>1.08</v>
      </c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</row>
    <row r="39" spans="1:27">
      <c r="A39" s="79" t="s">
        <v>521</v>
      </c>
      <c r="B39" s="79">
        <v>569.03</v>
      </c>
      <c r="C39" s="79" t="s">
        <v>50</v>
      </c>
      <c r="D39" s="79">
        <v>2428.79</v>
      </c>
      <c r="E39" s="79">
        <v>1</v>
      </c>
      <c r="F39" s="79">
        <v>91.07</v>
      </c>
      <c r="G39" s="79">
        <v>0</v>
      </c>
      <c r="H39" s="79">
        <v>10.76</v>
      </c>
      <c r="I39" s="79">
        <v>92.59</v>
      </c>
      <c r="J39" s="79">
        <v>0</v>
      </c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</row>
    <row r="40" spans="1:27">
      <c r="A40" s="79" t="s">
        <v>522</v>
      </c>
      <c r="B40" s="79">
        <v>1235.6099999999999</v>
      </c>
      <c r="C40" s="79" t="s">
        <v>50</v>
      </c>
      <c r="D40" s="79">
        <v>5273.95</v>
      </c>
      <c r="E40" s="79">
        <v>1</v>
      </c>
      <c r="F40" s="79">
        <v>110.58</v>
      </c>
      <c r="G40" s="79">
        <v>30.42</v>
      </c>
      <c r="H40" s="79">
        <v>10.76</v>
      </c>
      <c r="I40" s="79">
        <v>46.51</v>
      </c>
      <c r="J40" s="79">
        <v>8.07</v>
      </c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</row>
    <row r="41" spans="1:27">
      <c r="A41" s="79" t="s">
        <v>523</v>
      </c>
      <c r="B41" s="79">
        <v>55.74</v>
      </c>
      <c r="C41" s="79" t="s">
        <v>50</v>
      </c>
      <c r="D41" s="79">
        <v>237.91</v>
      </c>
      <c r="E41" s="79">
        <v>1</v>
      </c>
      <c r="F41" s="79">
        <v>65.05</v>
      </c>
      <c r="G41" s="79">
        <v>0</v>
      </c>
      <c r="H41" s="79">
        <v>23.67</v>
      </c>
      <c r="I41" s="79">
        <v>18.59</v>
      </c>
      <c r="J41" s="79">
        <v>53.8</v>
      </c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</row>
    <row r="42" spans="1:27">
      <c r="A42" s="79" t="s">
        <v>524</v>
      </c>
      <c r="B42" s="79">
        <v>55.74</v>
      </c>
      <c r="C42" s="79" t="s">
        <v>50</v>
      </c>
      <c r="D42" s="79">
        <v>237.91</v>
      </c>
      <c r="E42" s="79">
        <v>5</v>
      </c>
      <c r="F42" s="79">
        <v>26.02</v>
      </c>
      <c r="G42" s="79">
        <v>0</v>
      </c>
      <c r="H42" s="79">
        <v>23.67</v>
      </c>
      <c r="I42" s="79">
        <v>18.59</v>
      </c>
      <c r="J42" s="79">
        <v>53.8</v>
      </c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</row>
    <row r="43" spans="1:27">
      <c r="A43" s="79" t="s">
        <v>525</v>
      </c>
      <c r="B43" s="79">
        <v>55.74</v>
      </c>
      <c r="C43" s="79" t="s">
        <v>50</v>
      </c>
      <c r="D43" s="79">
        <v>237.91</v>
      </c>
      <c r="E43" s="79">
        <v>1</v>
      </c>
      <c r="F43" s="79">
        <v>39.03</v>
      </c>
      <c r="G43" s="79">
        <v>0</v>
      </c>
      <c r="H43" s="79">
        <v>23.67</v>
      </c>
      <c r="I43" s="79">
        <v>18.59</v>
      </c>
      <c r="J43" s="79">
        <v>53.8</v>
      </c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</row>
    <row r="44" spans="1:27">
      <c r="A44" s="79" t="s">
        <v>526</v>
      </c>
      <c r="B44" s="79">
        <v>222.97</v>
      </c>
      <c r="C44" s="79" t="s">
        <v>50</v>
      </c>
      <c r="D44" s="79">
        <v>951.7</v>
      </c>
      <c r="E44" s="79">
        <v>1</v>
      </c>
      <c r="F44" s="79">
        <v>0</v>
      </c>
      <c r="G44" s="79">
        <v>0</v>
      </c>
      <c r="H44" s="79">
        <v>23.67</v>
      </c>
      <c r="I44" s="79">
        <v>18.59</v>
      </c>
      <c r="J44" s="79">
        <v>53.8</v>
      </c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</row>
    <row r="45" spans="1:27">
      <c r="A45" s="79" t="s">
        <v>527</v>
      </c>
      <c r="B45" s="79">
        <v>20.9</v>
      </c>
      <c r="C45" s="79" t="s">
        <v>50</v>
      </c>
      <c r="D45" s="79">
        <v>89.21</v>
      </c>
      <c r="E45" s="79">
        <v>5</v>
      </c>
      <c r="F45" s="79">
        <v>19.510000000000002</v>
      </c>
      <c r="G45" s="79">
        <v>4.91</v>
      </c>
      <c r="H45" s="79">
        <v>8.61</v>
      </c>
      <c r="I45" s="79">
        <v>10.45</v>
      </c>
      <c r="J45" s="79">
        <v>10.76</v>
      </c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</row>
    <row r="46" spans="1:27">
      <c r="A46" s="79" t="s">
        <v>528</v>
      </c>
      <c r="B46" s="79">
        <v>27.87</v>
      </c>
      <c r="C46" s="79" t="s">
        <v>50</v>
      </c>
      <c r="D46" s="79">
        <v>118.96</v>
      </c>
      <c r="E46" s="79">
        <v>1</v>
      </c>
      <c r="F46" s="79">
        <v>45.53</v>
      </c>
      <c r="G46" s="79">
        <v>11.44</v>
      </c>
      <c r="H46" s="79">
        <v>8.61</v>
      </c>
      <c r="I46" s="79">
        <v>13.93</v>
      </c>
      <c r="J46" s="79">
        <v>10.76</v>
      </c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</row>
    <row r="47" spans="1:27">
      <c r="A47" s="79" t="s">
        <v>529</v>
      </c>
      <c r="B47" s="79">
        <v>20.9</v>
      </c>
      <c r="C47" s="79" t="s">
        <v>50</v>
      </c>
      <c r="D47" s="79">
        <v>89.21</v>
      </c>
      <c r="E47" s="79">
        <v>6</v>
      </c>
      <c r="F47" s="79">
        <v>19.510000000000002</v>
      </c>
      <c r="G47" s="79">
        <v>4.91</v>
      </c>
      <c r="H47" s="79">
        <v>8.61</v>
      </c>
      <c r="I47" s="79">
        <v>10.45</v>
      </c>
      <c r="J47" s="79">
        <v>10.76</v>
      </c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</row>
    <row r="48" spans="1:27">
      <c r="A48" s="79" t="s">
        <v>530</v>
      </c>
      <c r="B48" s="79">
        <v>617.96</v>
      </c>
      <c r="C48" s="79" t="s">
        <v>50</v>
      </c>
      <c r="D48" s="79">
        <v>2637.63</v>
      </c>
      <c r="E48" s="79">
        <v>1</v>
      </c>
      <c r="F48" s="79">
        <v>214.68</v>
      </c>
      <c r="G48" s="79">
        <v>25.03</v>
      </c>
      <c r="H48" s="79">
        <v>8.61</v>
      </c>
      <c r="I48" s="79">
        <v>46.51</v>
      </c>
      <c r="J48" s="79">
        <v>10.76</v>
      </c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</row>
    <row r="49" spans="1:27">
      <c r="A49" s="79" t="s">
        <v>531</v>
      </c>
      <c r="B49" s="79">
        <v>668.77</v>
      </c>
      <c r="C49" s="79" t="s">
        <v>50</v>
      </c>
      <c r="D49" s="79">
        <v>2854.51</v>
      </c>
      <c r="E49" s="79">
        <v>1</v>
      </c>
      <c r="F49" s="79">
        <v>0</v>
      </c>
      <c r="G49" s="79">
        <v>0</v>
      </c>
      <c r="H49" s="79">
        <v>10.76</v>
      </c>
      <c r="I49" s="79">
        <v>18.59</v>
      </c>
      <c r="J49" s="79">
        <v>10.76</v>
      </c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</row>
    <row r="50" spans="1:27">
      <c r="A50" s="79" t="s">
        <v>532</v>
      </c>
      <c r="B50" s="79">
        <v>569.03</v>
      </c>
      <c r="C50" s="79" t="s">
        <v>50</v>
      </c>
      <c r="D50" s="79">
        <v>2428.79</v>
      </c>
      <c r="E50" s="79">
        <v>1</v>
      </c>
      <c r="F50" s="79">
        <v>91.07</v>
      </c>
      <c r="G50" s="79">
        <v>0</v>
      </c>
      <c r="H50" s="79">
        <v>10.76</v>
      </c>
      <c r="I50" s="79">
        <v>92.59</v>
      </c>
      <c r="J50" s="79">
        <v>0</v>
      </c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</row>
    <row r="51" spans="1:27">
      <c r="A51" s="79" t="s">
        <v>533</v>
      </c>
      <c r="B51" s="79">
        <v>1012.64</v>
      </c>
      <c r="C51" s="79" t="s">
        <v>50</v>
      </c>
      <c r="D51" s="79">
        <v>4322.24</v>
      </c>
      <c r="E51" s="79">
        <v>1</v>
      </c>
      <c r="F51" s="79">
        <v>182.14</v>
      </c>
      <c r="G51" s="79">
        <v>35.76</v>
      </c>
      <c r="H51" s="79">
        <v>10.76</v>
      </c>
      <c r="I51" s="79">
        <v>18.59</v>
      </c>
      <c r="J51" s="79">
        <v>8.07</v>
      </c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</row>
    <row r="52" spans="1:27">
      <c r="A52" s="79" t="s">
        <v>534</v>
      </c>
      <c r="B52" s="79">
        <v>20.9</v>
      </c>
      <c r="C52" s="79" t="s">
        <v>50</v>
      </c>
      <c r="D52" s="79">
        <v>89.21</v>
      </c>
      <c r="E52" s="79">
        <v>10</v>
      </c>
      <c r="F52" s="79">
        <v>19.510000000000002</v>
      </c>
      <c r="G52" s="79">
        <v>4.91</v>
      </c>
      <c r="H52" s="79">
        <v>7.53</v>
      </c>
      <c r="I52" s="79">
        <v>13.93</v>
      </c>
      <c r="J52" s="79">
        <v>10.76</v>
      </c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</row>
    <row r="53" spans="1:27">
      <c r="A53" s="79" t="s">
        <v>535</v>
      </c>
      <c r="B53" s="79">
        <v>34.840000000000003</v>
      </c>
      <c r="C53" s="79" t="s">
        <v>50</v>
      </c>
      <c r="D53" s="79">
        <v>148.71</v>
      </c>
      <c r="E53" s="79">
        <v>1</v>
      </c>
      <c r="F53" s="79">
        <v>52.04</v>
      </c>
      <c r="G53" s="79">
        <v>13.08</v>
      </c>
      <c r="H53" s="79">
        <v>7.53</v>
      </c>
      <c r="I53" s="79">
        <v>23.2</v>
      </c>
      <c r="J53" s="79">
        <v>10.76</v>
      </c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</row>
    <row r="54" spans="1:27">
      <c r="A54" s="79" t="s">
        <v>536</v>
      </c>
      <c r="B54" s="79">
        <v>20.21</v>
      </c>
      <c r="C54" s="79" t="s">
        <v>50</v>
      </c>
      <c r="D54" s="79">
        <v>86.26</v>
      </c>
      <c r="E54" s="79">
        <v>10</v>
      </c>
      <c r="F54" s="79">
        <v>18.87</v>
      </c>
      <c r="G54" s="79">
        <v>4.74</v>
      </c>
      <c r="H54" s="79">
        <v>7.53</v>
      </c>
      <c r="I54" s="79">
        <v>13.48</v>
      </c>
      <c r="J54" s="79">
        <v>10.76</v>
      </c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</row>
    <row r="55" spans="1:27">
      <c r="A55" s="79" t="s">
        <v>537</v>
      </c>
      <c r="B55" s="79">
        <v>34.840000000000003</v>
      </c>
      <c r="C55" s="79" t="s">
        <v>50</v>
      </c>
      <c r="D55" s="79">
        <v>148.71</v>
      </c>
      <c r="E55" s="79">
        <v>1</v>
      </c>
      <c r="F55" s="79">
        <v>52.04</v>
      </c>
      <c r="G55" s="79">
        <v>13.08</v>
      </c>
      <c r="H55" s="79">
        <v>7.53</v>
      </c>
      <c r="I55" s="79">
        <v>23.2</v>
      </c>
      <c r="J55" s="79">
        <v>10.76</v>
      </c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</row>
    <row r="56" spans="1:27">
      <c r="A56" s="79" t="s">
        <v>538</v>
      </c>
      <c r="B56" s="79">
        <v>20.9</v>
      </c>
      <c r="C56" s="79" t="s">
        <v>50</v>
      </c>
      <c r="D56" s="79">
        <v>89.21</v>
      </c>
      <c r="E56" s="79">
        <v>10</v>
      </c>
      <c r="F56" s="79">
        <v>19.510000000000002</v>
      </c>
      <c r="G56" s="79">
        <v>4.91</v>
      </c>
      <c r="H56" s="79">
        <v>7.53</v>
      </c>
      <c r="I56" s="79">
        <v>13.93</v>
      </c>
      <c r="J56" s="79">
        <v>10.76</v>
      </c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</row>
    <row r="57" spans="1:27">
      <c r="A57" s="79" t="s">
        <v>539</v>
      </c>
      <c r="B57" s="79">
        <v>487.74</v>
      </c>
      <c r="C57" s="79" t="s">
        <v>50</v>
      </c>
      <c r="D57" s="79">
        <v>2081.8200000000002</v>
      </c>
      <c r="E57" s="79">
        <v>1</v>
      </c>
      <c r="F57" s="79">
        <v>0</v>
      </c>
      <c r="G57" s="79">
        <v>0</v>
      </c>
      <c r="H57" s="79">
        <v>9.68</v>
      </c>
      <c r="I57" s="79">
        <v>4.6399999999999997</v>
      </c>
      <c r="J57" s="79">
        <v>16.149999999999999</v>
      </c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</row>
    <row r="58" spans="1:27">
      <c r="A58" s="79" t="s">
        <v>540</v>
      </c>
      <c r="B58" s="79">
        <v>27.87</v>
      </c>
      <c r="C58" s="79" t="s">
        <v>50</v>
      </c>
      <c r="D58" s="79">
        <v>118.96</v>
      </c>
      <c r="E58" s="79">
        <v>1</v>
      </c>
      <c r="F58" s="79">
        <v>45.53</v>
      </c>
      <c r="G58" s="79">
        <v>11.44</v>
      </c>
      <c r="H58" s="79">
        <v>7.53</v>
      </c>
      <c r="I58" s="79">
        <v>18.59</v>
      </c>
      <c r="J58" s="79">
        <v>10.76</v>
      </c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</row>
    <row r="59" spans="1:27">
      <c r="A59" s="79" t="s">
        <v>541</v>
      </c>
      <c r="B59" s="79">
        <v>20.21</v>
      </c>
      <c r="C59" s="79" t="s">
        <v>50</v>
      </c>
      <c r="D59" s="79">
        <v>86.26</v>
      </c>
      <c r="E59" s="79">
        <v>10</v>
      </c>
      <c r="F59" s="79">
        <v>18.87</v>
      </c>
      <c r="G59" s="79">
        <v>4.74</v>
      </c>
      <c r="H59" s="79">
        <v>7.53</v>
      </c>
      <c r="I59" s="79">
        <v>13.48</v>
      </c>
      <c r="J59" s="79">
        <v>10.76</v>
      </c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</row>
    <row r="60" spans="1:27">
      <c r="A60" s="79" t="s">
        <v>542</v>
      </c>
      <c r="B60" s="79">
        <v>27.87</v>
      </c>
      <c r="C60" s="79" t="s">
        <v>50</v>
      </c>
      <c r="D60" s="79">
        <v>118.96</v>
      </c>
      <c r="E60" s="79">
        <v>1</v>
      </c>
      <c r="F60" s="79">
        <v>45.53</v>
      </c>
      <c r="G60" s="79">
        <v>11.44</v>
      </c>
      <c r="H60" s="79">
        <v>7.53</v>
      </c>
      <c r="I60" s="79">
        <v>18.59</v>
      </c>
      <c r="J60" s="79">
        <v>10.76</v>
      </c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</row>
    <row r="61" spans="1:27">
      <c r="A61" s="79" t="s">
        <v>543</v>
      </c>
      <c r="B61" s="79">
        <v>905.8</v>
      </c>
      <c r="C61" s="79" t="s">
        <v>50</v>
      </c>
      <c r="D61" s="79">
        <v>3866.25</v>
      </c>
      <c r="E61" s="79">
        <v>1</v>
      </c>
      <c r="F61" s="79">
        <v>0</v>
      </c>
      <c r="G61" s="79">
        <v>0</v>
      </c>
      <c r="H61" s="79">
        <v>10.76</v>
      </c>
      <c r="I61" s="79">
        <v>18.59</v>
      </c>
      <c r="J61" s="79">
        <v>8.07</v>
      </c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</row>
    <row r="62" spans="1:27">
      <c r="A62" s="79" t="s">
        <v>544</v>
      </c>
      <c r="B62" s="79">
        <v>264.77</v>
      </c>
      <c r="C62" s="79" t="s">
        <v>50</v>
      </c>
      <c r="D62" s="79">
        <v>1129.43</v>
      </c>
      <c r="E62" s="79">
        <v>1</v>
      </c>
      <c r="F62" s="79">
        <v>0</v>
      </c>
      <c r="G62" s="79">
        <v>0</v>
      </c>
      <c r="H62" s="79">
        <v>15.06</v>
      </c>
      <c r="I62" s="79">
        <v>3.72</v>
      </c>
      <c r="J62" s="79">
        <v>32.28</v>
      </c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</row>
    <row r="63" spans="1:27">
      <c r="A63" s="79" t="s">
        <v>545</v>
      </c>
      <c r="B63" s="79">
        <v>566.71</v>
      </c>
      <c r="C63" s="79" t="s">
        <v>50</v>
      </c>
      <c r="D63" s="79">
        <v>2418.88</v>
      </c>
      <c r="E63" s="79">
        <v>1</v>
      </c>
      <c r="F63" s="79">
        <v>45.53</v>
      </c>
      <c r="G63" s="79">
        <v>0</v>
      </c>
      <c r="H63" s="79">
        <v>10.76</v>
      </c>
      <c r="I63" s="79">
        <v>92.59</v>
      </c>
      <c r="J63" s="79">
        <v>0</v>
      </c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</row>
    <row r="64" spans="1:27">
      <c r="A64" s="79" t="s">
        <v>546</v>
      </c>
      <c r="B64" s="79">
        <v>566.71</v>
      </c>
      <c r="C64" s="79" t="s">
        <v>50</v>
      </c>
      <c r="D64" s="79">
        <v>2418.88</v>
      </c>
      <c r="E64" s="79">
        <v>1</v>
      </c>
      <c r="F64" s="79">
        <v>45.53</v>
      </c>
      <c r="G64" s="79">
        <v>0</v>
      </c>
      <c r="H64" s="79">
        <v>10.76</v>
      </c>
      <c r="I64" s="79">
        <v>92.59</v>
      </c>
      <c r="J64" s="79">
        <v>0</v>
      </c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</row>
    <row r="65" spans="1:27">
      <c r="A65" s="79" t="s">
        <v>547</v>
      </c>
      <c r="B65" s="79">
        <v>20.9</v>
      </c>
      <c r="C65" s="79" t="s">
        <v>50</v>
      </c>
      <c r="D65" s="79">
        <v>89.21</v>
      </c>
      <c r="E65" s="79">
        <v>10</v>
      </c>
      <c r="F65" s="79">
        <v>19.510000000000002</v>
      </c>
      <c r="G65" s="79">
        <v>4.91</v>
      </c>
      <c r="H65" s="79">
        <v>7.53</v>
      </c>
      <c r="I65" s="79">
        <v>13.93</v>
      </c>
      <c r="J65" s="79">
        <v>10.76</v>
      </c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</row>
    <row r="66" spans="1:27">
      <c r="A66" s="79" t="s">
        <v>548</v>
      </c>
      <c r="B66" s="79">
        <v>34.840000000000003</v>
      </c>
      <c r="C66" s="79" t="s">
        <v>50</v>
      </c>
      <c r="D66" s="79">
        <v>148.71</v>
      </c>
      <c r="E66" s="79">
        <v>1</v>
      </c>
      <c r="F66" s="79">
        <v>52.04</v>
      </c>
      <c r="G66" s="79">
        <v>13.08</v>
      </c>
      <c r="H66" s="79">
        <v>7.53</v>
      </c>
      <c r="I66" s="79">
        <v>23.2</v>
      </c>
      <c r="J66" s="79">
        <v>10.76</v>
      </c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</row>
    <row r="67" spans="1:27">
      <c r="A67" s="79" t="s">
        <v>549</v>
      </c>
      <c r="B67" s="79">
        <v>20.21</v>
      </c>
      <c r="C67" s="79" t="s">
        <v>50</v>
      </c>
      <c r="D67" s="79">
        <v>86.26</v>
      </c>
      <c r="E67" s="79">
        <v>10</v>
      </c>
      <c r="F67" s="79">
        <v>18.87</v>
      </c>
      <c r="G67" s="79">
        <v>4.74</v>
      </c>
      <c r="H67" s="79">
        <v>7.53</v>
      </c>
      <c r="I67" s="79">
        <v>13.48</v>
      </c>
      <c r="J67" s="79">
        <v>10.76</v>
      </c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</row>
    <row r="68" spans="1:27">
      <c r="A68" s="79" t="s">
        <v>550</v>
      </c>
      <c r="B68" s="79">
        <v>34.840000000000003</v>
      </c>
      <c r="C68" s="79" t="s">
        <v>50</v>
      </c>
      <c r="D68" s="79">
        <v>148.71</v>
      </c>
      <c r="E68" s="79">
        <v>1</v>
      </c>
      <c r="F68" s="79">
        <v>52.04</v>
      </c>
      <c r="G68" s="79">
        <v>13.08</v>
      </c>
      <c r="H68" s="79">
        <v>7.53</v>
      </c>
      <c r="I68" s="79">
        <v>23.2</v>
      </c>
      <c r="J68" s="79">
        <v>10.76</v>
      </c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</row>
    <row r="69" spans="1:27">
      <c r="A69" s="79" t="s">
        <v>551</v>
      </c>
      <c r="B69" s="79">
        <v>20.9</v>
      </c>
      <c r="C69" s="79" t="s">
        <v>50</v>
      </c>
      <c r="D69" s="79">
        <v>89.21</v>
      </c>
      <c r="E69" s="79">
        <v>10</v>
      </c>
      <c r="F69" s="79">
        <v>19.510000000000002</v>
      </c>
      <c r="G69" s="79">
        <v>4.91</v>
      </c>
      <c r="H69" s="79">
        <v>7.53</v>
      </c>
      <c r="I69" s="79">
        <v>13.93</v>
      </c>
      <c r="J69" s="79">
        <v>10.76</v>
      </c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</row>
    <row r="70" spans="1:27">
      <c r="A70" s="79" t="s">
        <v>552</v>
      </c>
      <c r="B70" s="79">
        <v>487.74</v>
      </c>
      <c r="C70" s="79" t="s">
        <v>50</v>
      </c>
      <c r="D70" s="79">
        <v>2081.8200000000002</v>
      </c>
      <c r="E70" s="79">
        <v>1</v>
      </c>
      <c r="F70" s="79">
        <v>0</v>
      </c>
      <c r="G70" s="79">
        <v>0</v>
      </c>
      <c r="H70" s="79">
        <v>4.3</v>
      </c>
      <c r="I70" s="79">
        <v>18.59</v>
      </c>
      <c r="J70" s="79">
        <v>53.8</v>
      </c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</row>
    <row r="71" spans="1:27">
      <c r="A71" s="79" t="s">
        <v>553</v>
      </c>
      <c r="B71" s="79">
        <v>27.87</v>
      </c>
      <c r="C71" s="79" t="s">
        <v>50</v>
      </c>
      <c r="D71" s="79">
        <v>118.96</v>
      </c>
      <c r="E71" s="79">
        <v>1</v>
      </c>
      <c r="F71" s="79">
        <v>45.53</v>
      </c>
      <c r="G71" s="79">
        <v>11.44</v>
      </c>
      <c r="H71" s="79">
        <v>7.53</v>
      </c>
      <c r="I71" s="79">
        <v>18.59</v>
      </c>
      <c r="J71" s="79">
        <v>10.76</v>
      </c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</row>
    <row r="72" spans="1:27">
      <c r="A72" s="79" t="s">
        <v>554</v>
      </c>
      <c r="B72" s="79">
        <v>20.21</v>
      </c>
      <c r="C72" s="79" t="s">
        <v>50</v>
      </c>
      <c r="D72" s="79">
        <v>86.26</v>
      </c>
      <c r="E72" s="79">
        <v>10</v>
      </c>
      <c r="F72" s="79">
        <v>18.87</v>
      </c>
      <c r="G72" s="79">
        <v>4.74</v>
      </c>
      <c r="H72" s="79">
        <v>7.53</v>
      </c>
      <c r="I72" s="79">
        <v>13.48</v>
      </c>
      <c r="J72" s="79">
        <v>10.76</v>
      </c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</row>
    <row r="73" spans="1:27">
      <c r="A73" s="79" t="s">
        <v>555</v>
      </c>
      <c r="B73" s="79">
        <v>27.87</v>
      </c>
      <c r="C73" s="79" t="s">
        <v>50</v>
      </c>
      <c r="D73" s="79">
        <v>118.96</v>
      </c>
      <c r="E73" s="79">
        <v>1</v>
      </c>
      <c r="F73" s="79">
        <v>45.53</v>
      </c>
      <c r="G73" s="79">
        <v>11.44</v>
      </c>
      <c r="H73" s="79">
        <v>7.53</v>
      </c>
      <c r="I73" s="79">
        <v>18.59</v>
      </c>
      <c r="J73" s="79">
        <v>10.76</v>
      </c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</row>
    <row r="74" spans="1:27">
      <c r="A74" s="79" t="s">
        <v>556</v>
      </c>
      <c r="B74" s="79">
        <v>905.8</v>
      </c>
      <c r="C74" s="79" t="s">
        <v>50</v>
      </c>
      <c r="D74" s="79">
        <v>3866.22</v>
      </c>
      <c r="E74" s="79">
        <v>1</v>
      </c>
      <c r="F74" s="79">
        <v>0</v>
      </c>
      <c r="G74" s="79">
        <v>0</v>
      </c>
      <c r="H74" s="79">
        <v>10.76</v>
      </c>
      <c r="I74" s="79">
        <v>18.59</v>
      </c>
      <c r="J74" s="79">
        <v>8.07</v>
      </c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</row>
    <row r="75" spans="1:27">
      <c r="A75" s="79" t="s">
        <v>557</v>
      </c>
      <c r="B75" s="79">
        <v>264.77</v>
      </c>
      <c r="C75" s="79" t="s">
        <v>50</v>
      </c>
      <c r="D75" s="79">
        <v>1129.43</v>
      </c>
      <c r="E75" s="79">
        <v>1</v>
      </c>
      <c r="F75" s="79">
        <v>0</v>
      </c>
      <c r="G75" s="79">
        <v>0</v>
      </c>
      <c r="H75" s="79">
        <v>15.06</v>
      </c>
      <c r="I75" s="79">
        <v>3.72</v>
      </c>
      <c r="J75" s="79">
        <v>32.28</v>
      </c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</row>
    <row r="76" spans="1:27">
      <c r="A76" s="79" t="s">
        <v>558</v>
      </c>
      <c r="B76" s="79">
        <v>566.71</v>
      </c>
      <c r="C76" s="79" t="s">
        <v>50</v>
      </c>
      <c r="D76" s="79">
        <v>2418.88</v>
      </c>
      <c r="E76" s="79">
        <v>1</v>
      </c>
      <c r="F76" s="79">
        <v>45.53</v>
      </c>
      <c r="G76" s="79">
        <v>0</v>
      </c>
      <c r="H76" s="79">
        <v>10.76</v>
      </c>
      <c r="I76" s="79">
        <v>92.59</v>
      </c>
      <c r="J76" s="79">
        <v>0</v>
      </c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</row>
    <row r="77" spans="1:27">
      <c r="A77" s="79" t="s">
        <v>559</v>
      </c>
      <c r="B77" s="79">
        <v>566.71</v>
      </c>
      <c r="C77" s="79" t="s">
        <v>50</v>
      </c>
      <c r="D77" s="79">
        <v>2418.88</v>
      </c>
      <c r="E77" s="79">
        <v>1</v>
      </c>
      <c r="F77" s="79">
        <v>45.53</v>
      </c>
      <c r="G77" s="79">
        <v>0</v>
      </c>
      <c r="H77" s="79">
        <v>10.76</v>
      </c>
      <c r="I77" s="79">
        <v>92.59</v>
      </c>
      <c r="J77" s="79">
        <v>0</v>
      </c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</row>
    <row r="78" spans="1:27">
      <c r="A78" s="79" t="s">
        <v>560</v>
      </c>
      <c r="B78" s="79">
        <v>696.77</v>
      </c>
      <c r="C78" s="79" t="s">
        <v>50</v>
      </c>
      <c r="D78" s="79">
        <v>2974.04</v>
      </c>
      <c r="E78" s="79">
        <v>1</v>
      </c>
      <c r="F78" s="79">
        <v>227.67</v>
      </c>
      <c r="G78" s="79">
        <v>35.76</v>
      </c>
      <c r="H78" s="79">
        <v>9.68</v>
      </c>
      <c r="I78" s="79">
        <v>1.39</v>
      </c>
      <c r="J78" s="79">
        <v>2.69</v>
      </c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</row>
    <row r="79" spans="1:27">
      <c r="A79" s="79" t="s">
        <v>561</v>
      </c>
      <c r="B79" s="79">
        <v>1040.51</v>
      </c>
      <c r="C79" s="79" t="s">
        <v>50</v>
      </c>
      <c r="D79" s="79">
        <v>4441.2299999999996</v>
      </c>
      <c r="E79" s="79">
        <v>1</v>
      </c>
      <c r="F79" s="79">
        <v>104.08</v>
      </c>
      <c r="G79" s="79">
        <v>0</v>
      </c>
      <c r="H79" s="79">
        <v>10.76</v>
      </c>
      <c r="I79" s="79">
        <v>18.59</v>
      </c>
      <c r="J79" s="79">
        <v>8.07</v>
      </c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</row>
    <row r="80" spans="1:27">
      <c r="A80" s="79" t="s">
        <v>562</v>
      </c>
      <c r="B80" s="79">
        <v>929.03</v>
      </c>
      <c r="C80" s="79" t="s">
        <v>50</v>
      </c>
      <c r="D80" s="79">
        <v>3965.37</v>
      </c>
      <c r="E80" s="79">
        <v>1</v>
      </c>
      <c r="F80" s="79">
        <v>260.2</v>
      </c>
      <c r="G80" s="79">
        <v>0</v>
      </c>
      <c r="H80" s="79">
        <v>12.91</v>
      </c>
      <c r="I80" s="79">
        <v>18.59</v>
      </c>
      <c r="J80" s="79">
        <v>538.25170000000003</v>
      </c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</row>
    <row r="81" spans="1:27">
      <c r="A81" s="79" t="s">
        <v>563</v>
      </c>
      <c r="B81" s="79">
        <v>69.7</v>
      </c>
      <c r="C81" s="79" t="s">
        <v>50</v>
      </c>
      <c r="D81" s="79">
        <v>297.5</v>
      </c>
      <c r="E81" s="79">
        <v>1</v>
      </c>
      <c r="F81" s="79">
        <v>71.56</v>
      </c>
      <c r="G81" s="79">
        <v>17.98</v>
      </c>
      <c r="H81" s="79">
        <v>11.84</v>
      </c>
      <c r="I81" s="79">
        <v>18.59</v>
      </c>
      <c r="J81" s="79">
        <v>8.07</v>
      </c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</row>
    <row r="82" spans="1:27">
      <c r="A82" s="79" t="s">
        <v>564</v>
      </c>
      <c r="B82" s="79">
        <v>69.680000000000007</v>
      </c>
      <c r="C82" s="79" t="s">
        <v>50</v>
      </c>
      <c r="D82" s="79">
        <v>297.41000000000003</v>
      </c>
      <c r="E82" s="79">
        <v>5</v>
      </c>
      <c r="F82" s="79">
        <v>32.520000000000003</v>
      </c>
      <c r="G82" s="79">
        <v>8.17</v>
      </c>
      <c r="H82" s="79">
        <v>11.84</v>
      </c>
      <c r="I82" s="79">
        <v>18.59</v>
      </c>
      <c r="J82" s="79">
        <v>8.07</v>
      </c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</row>
    <row r="83" spans="1:27">
      <c r="A83" s="79" t="s">
        <v>565</v>
      </c>
      <c r="B83" s="79">
        <v>69.680000000000007</v>
      </c>
      <c r="C83" s="79" t="s">
        <v>50</v>
      </c>
      <c r="D83" s="79">
        <v>297.41000000000003</v>
      </c>
      <c r="E83" s="79">
        <v>1</v>
      </c>
      <c r="F83" s="79">
        <v>71.55</v>
      </c>
      <c r="G83" s="79">
        <v>17.98</v>
      </c>
      <c r="H83" s="79">
        <v>11.84</v>
      </c>
      <c r="I83" s="79">
        <v>18.59</v>
      </c>
      <c r="J83" s="79">
        <v>8.07</v>
      </c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</row>
    <row r="84" spans="1:27">
      <c r="A84" s="79" t="s">
        <v>566</v>
      </c>
      <c r="B84" s="79">
        <v>13.94</v>
      </c>
      <c r="C84" s="79" t="s">
        <v>50</v>
      </c>
      <c r="D84" s="79">
        <v>59.5</v>
      </c>
      <c r="E84" s="79">
        <v>6</v>
      </c>
      <c r="F84" s="79">
        <v>13.01</v>
      </c>
      <c r="G84" s="79">
        <v>2.96</v>
      </c>
      <c r="H84" s="79">
        <v>11.84</v>
      </c>
      <c r="I84" s="79">
        <v>13.95</v>
      </c>
      <c r="J84" s="79">
        <v>8.07</v>
      </c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</row>
    <row r="85" spans="1:27">
      <c r="A85" s="79" t="s">
        <v>567</v>
      </c>
      <c r="B85" s="79">
        <v>501.68</v>
      </c>
      <c r="C85" s="79" t="s">
        <v>50</v>
      </c>
      <c r="D85" s="79">
        <v>2141.3200000000002</v>
      </c>
      <c r="E85" s="79">
        <v>1</v>
      </c>
      <c r="F85" s="79">
        <v>78.06</v>
      </c>
      <c r="G85" s="79">
        <v>0</v>
      </c>
      <c r="H85" s="79">
        <v>10.76</v>
      </c>
      <c r="I85" s="79">
        <v>92.59</v>
      </c>
      <c r="J85" s="79">
        <v>328.44540000000001</v>
      </c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</row>
    <row r="86" spans="1:27">
      <c r="A86" s="79" t="s">
        <v>453</v>
      </c>
      <c r="B86" s="79">
        <v>22422.240000000002</v>
      </c>
      <c r="C86" s="79"/>
      <c r="D86" s="79">
        <v>88862.77</v>
      </c>
      <c r="E86" s="79"/>
      <c r="F86" s="79">
        <v>5184.43</v>
      </c>
      <c r="G86" s="79">
        <v>845.42</v>
      </c>
      <c r="H86" s="79">
        <v>11.31</v>
      </c>
      <c r="I86" s="79">
        <v>14.17</v>
      </c>
      <c r="J86" s="79">
        <v>39.179699999999997</v>
      </c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</row>
    <row r="87" spans="1:27">
      <c r="A87" s="79" t="s">
        <v>568</v>
      </c>
      <c r="B87" s="79">
        <v>22422.240000000002</v>
      </c>
      <c r="C87" s="79"/>
      <c r="D87" s="79">
        <v>88862.77</v>
      </c>
      <c r="E87" s="79"/>
      <c r="F87" s="79">
        <v>5184.43</v>
      </c>
      <c r="G87" s="79">
        <v>845.42</v>
      </c>
      <c r="H87" s="79">
        <v>11.31</v>
      </c>
      <c r="I87" s="79">
        <v>14.17</v>
      </c>
      <c r="J87" s="79">
        <v>39.179699999999997</v>
      </c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</row>
    <row r="88" spans="1:27">
      <c r="A88" s="79" t="s">
        <v>569</v>
      </c>
      <c r="B88" s="79">
        <v>0</v>
      </c>
      <c r="C88" s="79"/>
      <c r="D88" s="79">
        <v>0</v>
      </c>
      <c r="E88" s="79"/>
      <c r="F88" s="79">
        <v>0</v>
      </c>
      <c r="G88" s="79">
        <v>0</v>
      </c>
      <c r="H88" s="79"/>
      <c r="I88" s="79"/>
      <c r="J88" s="79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</row>
    <row r="89" spans="1:27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</row>
    <row r="90" spans="1:27">
      <c r="A90" s="78"/>
      <c r="B90" s="79" t="s">
        <v>336</v>
      </c>
      <c r="C90" s="79" t="s">
        <v>570</v>
      </c>
      <c r="D90" s="79" t="s">
        <v>571</v>
      </c>
      <c r="E90" s="79" t="s">
        <v>572</v>
      </c>
      <c r="F90" s="79" t="s">
        <v>573</v>
      </c>
      <c r="G90" s="79" t="s">
        <v>574</v>
      </c>
      <c r="H90" s="79" t="s">
        <v>575</v>
      </c>
      <c r="I90" s="79" t="s">
        <v>576</v>
      </c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</row>
    <row r="91" spans="1:27">
      <c r="A91" s="79" t="s">
        <v>577</v>
      </c>
      <c r="B91" s="79" t="s">
        <v>578</v>
      </c>
      <c r="C91" s="79">
        <v>0.3</v>
      </c>
      <c r="D91" s="79">
        <v>4.4020000000000001</v>
      </c>
      <c r="E91" s="79">
        <v>12.9</v>
      </c>
      <c r="F91" s="79">
        <v>170.98</v>
      </c>
      <c r="G91" s="79">
        <v>0</v>
      </c>
      <c r="H91" s="79">
        <v>90</v>
      </c>
      <c r="I91" s="79" t="s">
        <v>579</v>
      </c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</row>
    <row r="92" spans="1:27">
      <c r="A92" s="79" t="s">
        <v>580</v>
      </c>
      <c r="B92" s="79" t="s">
        <v>578</v>
      </c>
      <c r="C92" s="79">
        <v>0.3</v>
      </c>
      <c r="D92" s="79">
        <v>4.4020000000000001</v>
      </c>
      <c r="E92" s="79">
        <v>12.9</v>
      </c>
      <c r="F92" s="79">
        <v>130.1</v>
      </c>
      <c r="G92" s="79">
        <v>90</v>
      </c>
      <c r="H92" s="79">
        <v>90</v>
      </c>
      <c r="I92" s="79" t="s">
        <v>581</v>
      </c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</row>
    <row r="93" spans="1:27">
      <c r="A93" s="79" t="s">
        <v>582</v>
      </c>
      <c r="B93" s="79" t="s">
        <v>578</v>
      </c>
      <c r="C93" s="79">
        <v>0.3</v>
      </c>
      <c r="D93" s="79">
        <v>4.4020000000000001</v>
      </c>
      <c r="E93" s="79">
        <v>12.9</v>
      </c>
      <c r="F93" s="79">
        <v>170.98</v>
      </c>
      <c r="G93" s="79">
        <v>180</v>
      </c>
      <c r="H93" s="79">
        <v>90</v>
      </c>
      <c r="I93" s="79" t="s">
        <v>583</v>
      </c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</row>
    <row r="94" spans="1:27">
      <c r="A94" s="79" t="s">
        <v>584</v>
      </c>
      <c r="B94" s="79" t="s">
        <v>578</v>
      </c>
      <c r="C94" s="79">
        <v>0.3</v>
      </c>
      <c r="D94" s="79">
        <v>4.4020000000000001</v>
      </c>
      <c r="E94" s="79">
        <v>12.9</v>
      </c>
      <c r="F94" s="79">
        <v>130.1</v>
      </c>
      <c r="G94" s="79">
        <v>270</v>
      </c>
      <c r="H94" s="79">
        <v>90</v>
      </c>
      <c r="I94" s="79" t="s">
        <v>585</v>
      </c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</row>
    <row r="95" spans="1:27">
      <c r="A95" s="79" t="s">
        <v>586</v>
      </c>
      <c r="B95" s="79" t="s">
        <v>578</v>
      </c>
      <c r="C95" s="79">
        <v>0.3</v>
      </c>
      <c r="D95" s="79">
        <v>3.12</v>
      </c>
      <c r="E95" s="79">
        <v>12.9</v>
      </c>
      <c r="F95" s="79">
        <v>3739.35</v>
      </c>
      <c r="G95" s="79">
        <v>0</v>
      </c>
      <c r="H95" s="79">
        <v>180</v>
      </c>
      <c r="I95" s="79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</row>
    <row r="96" spans="1:27">
      <c r="A96" s="79" t="s">
        <v>587</v>
      </c>
      <c r="B96" s="79" t="s">
        <v>588</v>
      </c>
      <c r="C96" s="79">
        <v>0.08</v>
      </c>
      <c r="D96" s="79">
        <v>0.51200000000000001</v>
      </c>
      <c r="E96" s="79">
        <v>0.55000000000000004</v>
      </c>
      <c r="F96" s="79">
        <v>104.08</v>
      </c>
      <c r="G96" s="79">
        <v>180</v>
      </c>
      <c r="H96" s="79">
        <v>90</v>
      </c>
      <c r="I96" s="79" t="s">
        <v>583</v>
      </c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</row>
    <row r="97" spans="1:27">
      <c r="A97" s="79" t="s">
        <v>589</v>
      </c>
      <c r="B97" s="79" t="s">
        <v>588</v>
      </c>
      <c r="C97" s="79">
        <v>0.08</v>
      </c>
      <c r="D97" s="79">
        <v>0.51200000000000001</v>
      </c>
      <c r="E97" s="79">
        <v>0.55000000000000004</v>
      </c>
      <c r="F97" s="79">
        <v>19.510000000000002</v>
      </c>
      <c r="G97" s="79">
        <v>90</v>
      </c>
      <c r="H97" s="79">
        <v>90</v>
      </c>
      <c r="I97" s="79" t="s">
        <v>581</v>
      </c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</row>
    <row r="98" spans="1:27">
      <c r="A98" s="79" t="s">
        <v>590</v>
      </c>
      <c r="B98" s="79" t="s">
        <v>588</v>
      </c>
      <c r="C98" s="79">
        <v>0.08</v>
      </c>
      <c r="D98" s="79">
        <v>0.51200000000000001</v>
      </c>
      <c r="E98" s="79">
        <v>0.55000000000000004</v>
      </c>
      <c r="F98" s="79">
        <v>26.02</v>
      </c>
      <c r="G98" s="79">
        <v>180</v>
      </c>
      <c r="H98" s="79">
        <v>90</v>
      </c>
      <c r="I98" s="79" t="s">
        <v>583</v>
      </c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</row>
    <row r="99" spans="1:27">
      <c r="A99" s="79" t="s">
        <v>591</v>
      </c>
      <c r="B99" s="79" t="s">
        <v>588</v>
      </c>
      <c r="C99" s="79">
        <v>0.08</v>
      </c>
      <c r="D99" s="79">
        <v>0.51200000000000001</v>
      </c>
      <c r="E99" s="79">
        <v>0.55000000000000004</v>
      </c>
      <c r="F99" s="79">
        <v>78.06</v>
      </c>
      <c r="G99" s="79">
        <v>90</v>
      </c>
      <c r="H99" s="79">
        <v>90</v>
      </c>
      <c r="I99" s="79" t="s">
        <v>581</v>
      </c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</row>
    <row r="100" spans="1:27">
      <c r="A100" s="79" t="s">
        <v>592</v>
      </c>
      <c r="B100" s="79" t="s">
        <v>588</v>
      </c>
      <c r="C100" s="79">
        <v>0.08</v>
      </c>
      <c r="D100" s="79">
        <v>0.51200000000000001</v>
      </c>
      <c r="E100" s="79">
        <v>0.55000000000000004</v>
      </c>
      <c r="F100" s="79">
        <v>26.02</v>
      </c>
      <c r="G100" s="79">
        <v>0</v>
      </c>
      <c r="H100" s="79">
        <v>90</v>
      </c>
      <c r="I100" s="79" t="s">
        <v>579</v>
      </c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</row>
    <row r="101" spans="1:27">
      <c r="A101" s="79" t="s">
        <v>593</v>
      </c>
      <c r="B101" s="79" t="s">
        <v>588</v>
      </c>
      <c r="C101" s="79">
        <v>0.08</v>
      </c>
      <c r="D101" s="79">
        <v>0.51200000000000001</v>
      </c>
      <c r="E101" s="79">
        <v>0.55000000000000004</v>
      </c>
      <c r="F101" s="79">
        <v>19.510000000000002</v>
      </c>
      <c r="G101" s="79">
        <v>90</v>
      </c>
      <c r="H101" s="79">
        <v>90</v>
      </c>
      <c r="I101" s="79" t="s">
        <v>581</v>
      </c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</row>
    <row r="102" spans="1:27">
      <c r="A102" s="79" t="s">
        <v>594</v>
      </c>
      <c r="B102" s="79" t="s">
        <v>588</v>
      </c>
      <c r="C102" s="79">
        <v>0.08</v>
      </c>
      <c r="D102" s="79">
        <v>0.51200000000000001</v>
      </c>
      <c r="E102" s="79">
        <v>0.55000000000000004</v>
      </c>
      <c r="F102" s="79">
        <v>104.08</v>
      </c>
      <c r="G102" s="79">
        <v>0</v>
      </c>
      <c r="H102" s="79">
        <v>90</v>
      </c>
      <c r="I102" s="79" t="s">
        <v>579</v>
      </c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</row>
    <row r="103" spans="1:27">
      <c r="A103" s="79" t="s">
        <v>595</v>
      </c>
      <c r="B103" s="79" t="s">
        <v>588</v>
      </c>
      <c r="C103" s="79">
        <v>0.08</v>
      </c>
      <c r="D103" s="79">
        <v>0.51200000000000001</v>
      </c>
      <c r="E103" s="79">
        <v>0.55000000000000004</v>
      </c>
      <c r="F103" s="79">
        <v>52.04</v>
      </c>
      <c r="G103" s="79">
        <v>180</v>
      </c>
      <c r="H103" s="79">
        <v>90</v>
      </c>
      <c r="I103" s="79" t="s">
        <v>583</v>
      </c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</row>
    <row r="104" spans="1:27">
      <c r="A104" s="79" t="s">
        <v>596</v>
      </c>
      <c r="B104" s="79" t="s">
        <v>588</v>
      </c>
      <c r="C104" s="79">
        <v>0.08</v>
      </c>
      <c r="D104" s="79">
        <v>0.51200000000000001</v>
      </c>
      <c r="E104" s="79">
        <v>0.55000000000000004</v>
      </c>
      <c r="F104" s="79">
        <v>123.59</v>
      </c>
      <c r="G104" s="79">
        <v>0</v>
      </c>
      <c r="H104" s="79">
        <v>90</v>
      </c>
      <c r="I104" s="79" t="s">
        <v>579</v>
      </c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</row>
    <row r="105" spans="1:27">
      <c r="A105" s="79" t="s">
        <v>597</v>
      </c>
      <c r="B105" s="79" t="s">
        <v>588</v>
      </c>
      <c r="C105" s="79">
        <v>0.08</v>
      </c>
      <c r="D105" s="79">
        <v>0.51200000000000001</v>
      </c>
      <c r="E105" s="79">
        <v>0.55000000000000004</v>
      </c>
      <c r="F105" s="79">
        <v>227.67</v>
      </c>
      <c r="G105" s="79">
        <v>270</v>
      </c>
      <c r="H105" s="79">
        <v>90</v>
      </c>
      <c r="I105" s="79" t="s">
        <v>585</v>
      </c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</row>
    <row r="106" spans="1:27">
      <c r="A106" s="79" t="s">
        <v>598</v>
      </c>
      <c r="B106" s="79" t="s">
        <v>588</v>
      </c>
      <c r="C106" s="79">
        <v>0.08</v>
      </c>
      <c r="D106" s="79">
        <v>0.51200000000000001</v>
      </c>
      <c r="E106" s="79">
        <v>0.55000000000000004</v>
      </c>
      <c r="F106" s="79">
        <v>26.02</v>
      </c>
      <c r="G106" s="79">
        <v>180</v>
      </c>
      <c r="H106" s="79">
        <v>90</v>
      </c>
      <c r="I106" s="79" t="s">
        <v>583</v>
      </c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</row>
    <row r="107" spans="1:27">
      <c r="A107" s="79" t="s">
        <v>599</v>
      </c>
      <c r="B107" s="79" t="s">
        <v>588</v>
      </c>
      <c r="C107" s="79">
        <v>0.08</v>
      </c>
      <c r="D107" s="79">
        <v>0.51200000000000001</v>
      </c>
      <c r="E107" s="79">
        <v>0.55000000000000004</v>
      </c>
      <c r="F107" s="79">
        <v>32.5</v>
      </c>
      <c r="G107" s="79">
        <v>180</v>
      </c>
      <c r="H107" s="79">
        <v>90</v>
      </c>
      <c r="I107" s="79" t="s">
        <v>583</v>
      </c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</row>
    <row r="108" spans="1:27">
      <c r="A108" s="79" t="s">
        <v>600</v>
      </c>
      <c r="B108" s="79" t="s">
        <v>588</v>
      </c>
      <c r="C108" s="79">
        <v>0.08</v>
      </c>
      <c r="D108" s="79">
        <v>0.51200000000000001</v>
      </c>
      <c r="E108" s="79">
        <v>0.55000000000000004</v>
      </c>
      <c r="F108" s="79">
        <v>45.53</v>
      </c>
      <c r="G108" s="79">
        <v>0</v>
      </c>
      <c r="H108" s="79">
        <v>90</v>
      </c>
      <c r="I108" s="79" t="s">
        <v>579</v>
      </c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</row>
    <row r="109" spans="1:27">
      <c r="A109" s="79" t="s">
        <v>601</v>
      </c>
      <c r="B109" s="79" t="s">
        <v>588</v>
      </c>
      <c r="C109" s="79">
        <v>0.08</v>
      </c>
      <c r="D109" s="79">
        <v>0.51200000000000001</v>
      </c>
      <c r="E109" s="79">
        <v>0.55000000000000004</v>
      </c>
      <c r="F109" s="79">
        <v>45.53</v>
      </c>
      <c r="G109" s="79">
        <v>180</v>
      </c>
      <c r="H109" s="79">
        <v>90</v>
      </c>
      <c r="I109" s="79" t="s">
        <v>583</v>
      </c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</row>
    <row r="110" spans="1:27">
      <c r="A110" s="79" t="s">
        <v>602</v>
      </c>
      <c r="B110" s="79" t="s">
        <v>588</v>
      </c>
      <c r="C110" s="79">
        <v>0.08</v>
      </c>
      <c r="D110" s="79">
        <v>0.51200000000000001</v>
      </c>
      <c r="E110" s="79">
        <v>0.55000000000000004</v>
      </c>
      <c r="F110" s="79">
        <v>110.58</v>
      </c>
      <c r="G110" s="79">
        <v>90</v>
      </c>
      <c r="H110" s="79">
        <v>90</v>
      </c>
      <c r="I110" s="79" t="s">
        <v>581</v>
      </c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</row>
    <row r="111" spans="1:27">
      <c r="A111" s="79" t="s">
        <v>603</v>
      </c>
      <c r="B111" s="79" t="s">
        <v>588</v>
      </c>
      <c r="C111" s="79">
        <v>0.08</v>
      </c>
      <c r="D111" s="79">
        <v>0.51200000000000001</v>
      </c>
      <c r="E111" s="79">
        <v>0.55000000000000004</v>
      </c>
      <c r="F111" s="79">
        <v>39.03</v>
      </c>
      <c r="G111" s="79">
        <v>0</v>
      </c>
      <c r="H111" s="79">
        <v>90</v>
      </c>
      <c r="I111" s="79" t="s">
        <v>579</v>
      </c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</row>
    <row r="112" spans="1:27">
      <c r="A112" s="79" t="s">
        <v>604</v>
      </c>
      <c r="B112" s="79" t="s">
        <v>588</v>
      </c>
      <c r="C112" s="79">
        <v>0.08</v>
      </c>
      <c r="D112" s="79">
        <v>0.51200000000000001</v>
      </c>
      <c r="E112" s="79">
        <v>0.55000000000000004</v>
      </c>
      <c r="F112" s="79">
        <v>26.02</v>
      </c>
      <c r="G112" s="79">
        <v>90</v>
      </c>
      <c r="H112" s="79">
        <v>90</v>
      </c>
      <c r="I112" s="79" t="s">
        <v>581</v>
      </c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</row>
    <row r="113" spans="1:27">
      <c r="A113" s="79" t="s">
        <v>605</v>
      </c>
      <c r="B113" s="79" t="s">
        <v>588</v>
      </c>
      <c r="C113" s="79">
        <v>0.08</v>
      </c>
      <c r="D113" s="79">
        <v>0.51200000000000001</v>
      </c>
      <c r="E113" s="79">
        <v>0.55000000000000004</v>
      </c>
      <c r="F113" s="79">
        <v>130.1</v>
      </c>
      <c r="G113" s="79">
        <v>90</v>
      </c>
      <c r="H113" s="79">
        <v>90</v>
      </c>
      <c r="I113" s="79" t="s">
        <v>581</v>
      </c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</row>
    <row r="114" spans="1:27">
      <c r="A114" s="79" t="s">
        <v>606</v>
      </c>
      <c r="B114" s="79" t="s">
        <v>588</v>
      </c>
      <c r="C114" s="79">
        <v>0.08</v>
      </c>
      <c r="D114" s="79">
        <v>0.51200000000000001</v>
      </c>
      <c r="E114" s="79">
        <v>0.55000000000000004</v>
      </c>
      <c r="F114" s="79">
        <v>39.03</v>
      </c>
      <c r="G114" s="79">
        <v>0</v>
      </c>
      <c r="H114" s="79">
        <v>90</v>
      </c>
      <c r="I114" s="79" t="s">
        <v>579</v>
      </c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</row>
    <row r="115" spans="1:27">
      <c r="A115" s="79" t="s">
        <v>607</v>
      </c>
      <c r="B115" s="79" t="s">
        <v>588</v>
      </c>
      <c r="C115" s="79">
        <v>0.08</v>
      </c>
      <c r="D115" s="79">
        <v>0.51200000000000001</v>
      </c>
      <c r="E115" s="79">
        <v>0.55000000000000004</v>
      </c>
      <c r="F115" s="79">
        <v>97.57</v>
      </c>
      <c r="G115" s="79">
        <v>0</v>
      </c>
      <c r="H115" s="79">
        <v>90</v>
      </c>
      <c r="I115" s="79" t="s">
        <v>579</v>
      </c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</row>
    <row r="116" spans="1:27">
      <c r="A116" s="79" t="s">
        <v>608</v>
      </c>
      <c r="B116" s="79" t="s">
        <v>588</v>
      </c>
      <c r="C116" s="79">
        <v>0.08</v>
      </c>
      <c r="D116" s="79">
        <v>0.51200000000000001</v>
      </c>
      <c r="E116" s="79">
        <v>0.55000000000000004</v>
      </c>
      <c r="F116" s="79">
        <v>26.02</v>
      </c>
      <c r="G116" s="79">
        <v>0</v>
      </c>
      <c r="H116" s="79">
        <v>90</v>
      </c>
      <c r="I116" s="79" t="s">
        <v>579</v>
      </c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</row>
    <row r="117" spans="1:27">
      <c r="A117" s="79" t="s">
        <v>609</v>
      </c>
      <c r="B117" s="79" t="s">
        <v>588</v>
      </c>
      <c r="C117" s="79">
        <v>0.08</v>
      </c>
      <c r="D117" s="79">
        <v>0.51200000000000001</v>
      </c>
      <c r="E117" s="79">
        <v>0.55000000000000004</v>
      </c>
      <c r="F117" s="79">
        <v>19.510000000000002</v>
      </c>
      <c r="G117" s="79">
        <v>270</v>
      </c>
      <c r="H117" s="79">
        <v>90</v>
      </c>
      <c r="I117" s="79" t="s">
        <v>585</v>
      </c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</row>
    <row r="118" spans="1:27">
      <c r="A118" s="79" t="s">
        <v>610</v>
      </c>
      <c r="B118" s="79" t="s">
        <v>588</v>
      </c>
      <c r="C118" s="79">
        <v>0.08</v>
      </c>
      <c r="D118" s="79">
        <v>0.51200000000000001</v>
      </c>
      <c r="E118" s="79">
        <v>0.55000000000000004</v>
      </c>
      <c r="F118" s="79">
        <v>117.09</v>
      </c>
      <c r="G118" s="79">
        <v>270</v>
      </c>
      <c r="H118" s="79">
        <v>90</v>
      </c>
      <c r="I118" s="79" t="s">
        <v>585</v>
      </c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</row>
    <row r="119" spans="1:27">
      <c r="A119" s="79" t="s">
        <v>611</v>
      </c>
      <c r="B119" s="79" t="s">
        <v>588</v>
      </c>
      <c r="C119" s="79">
        <v>0.08</v>
      </c>
      <c r="D119" s="79">
        <v>0.51200000000000001</v>
      </c>
      <c r="E119" s="79">
        <v>0.55000000000000004</v>
      </c>
      <c r="F119" s="79">
        <v>123.59</v>
      </c>
      <c r="G119" s="79">
        <v>180</v>
      </c>
      <c r="H119" s="79">
        <v>90</v>
      </c>
      <c r="I119" s="79" t="s">
        <v>583</v>
      </c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</row>
    <row r="120" spans="1:27">
      <c r="A120" s="79" t="s">
        <v>612</v>
      </c>
      <c r="B120" s="79" t="s">
        <v>588</v>
      </c>
      <c r="C120" s="79">
        <v>0.08</v>
      </c>
      <c r="D120" s="79">
        <v>0.51200000000000001</v>
      </c>
      <c r="E120" s="79">
        <v>0.55000000000000004</v>
      </c>
      <c r="F120" s="79">
        <v>91.09</v>
      </c>
      <c r="G120" s="79">
        <v>270</v>
      </c>
      <c r="H120" s="79">
        <v>90</v>
      </c>
      <c r="I120" s="79" t="s">
        <v>585</v>
      </c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</row>
    <row r="121" spans="1:27">
      <c r="A121" s="79" t="s">
        <v>613</v>
      </c>
      <c r="B121" s="79" t="s">
        <v>588</v>
      </c>
      <c r="C121" s="79">
        <v>0.08</v>
      </c>
      <c r="D121" s="79">
        <v>0.51200000000000001</v>
      </c>
      <c r="E121" s="79">
        <v>0.55000000000000004</v>
      </c>
      <c r="F121" s="79">
        <v>45.53</v>
      </c>
      <c r="G121" s="79">
        <v>0</v>
      </c>
      <c r="H121" s="79">
        <v>90</v>
      </c>
      <c r="I121" s="79" t="s">
        <v>579</v>
      </c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</row>
    <row r="122" spans="1:27">
      <c r="A122" s="79" t="s">
        <v>614</v>
      </c>
      <c r="B122" s="79" t="s">
        <v>588</v>
      </c>
      <c r="C122" s="79">
        <v>0.08</v>
      </c>
      <c r="D122" s="79">
        <v>0.51200000000000001</v>
      </c>
      <c r="E122" s="79">
        <v>0.55000000000000004</v>
      </c>
      <c r="F122" s="79">
        <v>45.53</v>
      </c>
      <c r="G122" s="79">
        <v>180</v>
      </c>
      <c r="H122" s="79">
        <v>90</v>
      </c>
      <c r="I122" s="79" t="s">
        <v>583</v>
      </c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</row>
    <row r="123" spans="1:27">
      <c r="A123" s="79" t="s">
        <v>615</v>
      </c>
      <c r="B123" s="79" t="s">
        <v>588</v>
      </c>
      <c r="C123" s="79">
        <v>0.08</v>
      </c>
      <c r="D123" s="79">
        <v>0.51200000000000001</v>
      </c>
      <c r="E123" s="79">
        <v>0.55000000000000004</v>
      </c>
      <c r="F123" s="79">
        <v>52.04</v>
      </c>
      <c r="G123" s="79">
        <v>0</v>
      </c>
      <c r="H123" s="79">
        <v>90</v>
      </c>
      <c r="I123" s="79" t="s">
        <v>579</v>
      </c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</row>
    <row r="124" spans="1:27">
      <c r="A124" s="79" t="s">
        <v>616</v>
      </c>
      <c r="B124" s="79" t="s">
        <v>588</v>
      </c>
      <c r="C124" s="79">
        <v>0.08</v>
      </c>
      <c r="D124" s="79">
        <v>0.51200000000000001</v>
      </c>
      <c r="E124" s="79">
        <v>0.55000000000000004</v>
      </c>
      <c r="F124" s="79">
        <v>130.1</v>
      </c>
      <c r="G124" s="79">
        <v>180</v>
      </c>
      <c r="H124" s="79">
        <v>90</v>
      </c>
      <c r="I124" s="79" t="s">
        <v>583</v>
      </c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</row>
    <row r="125" spans="1:27">
      <c r="A125" s="79" t="s">
        <v>617</v>
      </c>
      <c r="B125" s="79" t="s">
        <v>588</v>
      </c>
      <c r="C125" s="79">
        <v>0.08</v>
      </c>
      <c r="D125" s="79">
        <v>0.51200000000000001</v>
      </c>
      <c r="E125" s="79">
        <v>0.55000000000000004</v>
      </c>
      <c r="F125" s="79">
        <v>195.15</v>
      </c>
      <c r="G125" s="79">
        <v>180</v>
      </c>
      <c r="H125" s="79">
        <v>90</v>
      </c>
      <c r="I125" s="79" t="s">
        <v>583</v>
      </c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</row>
    <row r="126" spans="1:27">
      <c r="A126" s="79" t="s">
        <v>618</v>
      </c>
      <c r="B126" s="79" t="s">
        <v>588</v>
      </c>
      <c r="C126" s="79">
        <v>0.08</v>
      </c>
      <c r="D126" s="79">
        <v>0.51200000000000001</v>
      </c>
      <c r="E126" s="79">
        <v>0.55000000000000004</v>
      </c>
      <c r="F126" s="79">
        <v>19.510000000000002</v>
      </c>
      <c r="G126" s="79">
        <v>90</v>
      </c>
      <c r="H126" s="79">
        <v>90</v>
      </c>
      <c r="I126" s="79" t="s">
        <v>581</v>
      </c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</row>
    <row r="127" spans="1:27">
      <c r="A127" s="79" t="s">
        <v>619</v>
      </c>
      <c r="B127" s="79" t="s">
        <v>588</v>
      </c>
      <c r="C127" s="79">
        <v>0.08</v>
      </c>
      <c r="D127" s="79">
        <v>0.51200000000000001</v>
      </c>
      <c r="E127" s="79">
        <v>0.55000000000000004</v>
      </c>
      <c r="F127" s="79">
        <v>32.520000000000003</v>
      </c>
      <c r="G127" s="79">
        <v>180</v>
      </c>
      <c r="H127" s="79">
        <v>90</v>
      </c>
      <c r="I127" s="79" t="s">
        <v>583</v>
      </c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</row>
    <row r="128" spans="1:27">
      <c r="A128" s="79" t="s">
        <v>620</v>
      </c>
      <c r="B128" s="79" t="s">
        <v>588</v>
      </c>
      <c r="C128" s="79">
        <v>0.08</v>
      </c>
      <c r="D128" s="79">
        <v>0.51200000000000001</v>
      </c>
      <c r="E128" s="79">
        <v>0.55000000000000004</v>
      </c>
      <c r="F128" s="79">
        <v>188.66</v>
      </c>
      <c r="G128" s="79">
        <v>90</v>
      </c>
      <c r="H128" s="79">
        <v>90</v>
      </c>
      <c r="I128" s="79" t="s">
        <v>581</v>
      </c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</row>
    <row r="129" spans="1:27">
      <c r="A129" s="79" t="s">
        <v>621</v>
      </c>
      <c r="B129" s="79" t="s">
        <v>588</v>
      </c>
      <c r="C129" s="79">
        <v>0.08</v>
      </c>
      <c r="D129" s="79">
        <v>0.51200000000000001</v>
      </c>
      <c r="E129" s="79">
        <v>0.55000000000000004</v>
      </c>
      <c r="F129" s="79">
        <v>32.520000000000003</v>
      </c>
      <c r="G129" s="79">
        <v>0</v>
      </c>
      <c r="H129" s="79">
        <v>90</v>
      </c>
      <c r="I129" s="79" t="s">
        <v>579</v>
      </c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</row>
    <row r="130" spans="1:27">
      <c r="A130" s="79" t="s">
        <v>622</v>
      </c>
      <c r="B130" s="79" t="s">
        <v>588</v>
      </c>
      <c r="C130" s="79">
        <v>0.08</v>
      </c>
      <c r="D130" s="79">
        <v>0.51200000000000001</v>
      </c>
      <c r="E130" s="79">
        <v>0.55000000000000004</v>
      </c>
      <c r="F130" s="79">
        <v>19.510000000000002</v>
      </c>
      <c r="G130" s="79">
        <v>90</v>
      </c>
      <c r="H130" s="79">
        <v>90</v>
      </c>
      <c r="I130" s="79" t="s">
        <v>581</v>
      </c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</row>
    <row r="131" spans="1:27">
      <c r="A131" s="79" t="s">
        <v>623</v>
      </c>
      <c r="B131" s="79" t="s">
        <v>588</v>
      </c>
      <c r="C131" s="79">
        <v>0.08</v>
      </c>
      <c r="D131" s="79">
        <v>0.51200000000000001</v>
      </c>
      <c r="E131" s="79">
        <v>0.55000000000000004</v>
      </c>
      <c r="F131" s="79">
        <v>195.15</v>
      </c>
      <c r="G131" s="79">
        <v>0</v>
      </c>
      <c r="H131" s="79">
        <v>90</v>
      </c>
      <c r="I131" s="79" t="s">
        <v>579</v>
      </c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</row>
    <row r="132" spans="1:27">
      <c r="A132" s="79" t="s">
        <v>624</v>
      </c>
      <c r="B132" s="79" t="s">
        <v>588</v>
      </c>
      <c r="C132" s="79">
        <v>0.08</v>
      </c>
      <c r="D132" s="79">
        <v>0.51200000000000001</v>
      </c>
      <c r="E132" s="79">
        <v>0.55000000000000004</v>
      </c>
      <c r="F132" s="79">
        <v>26.02</v>
      </c>
      <c r="G132" s="79">
        <v>180</v>
      </c>
      <c r="H132" s="79">
        <v>90</v>
      </c>
      <c r="I132" s="79" t="s">
        <v>583</v>
      </c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</row>
    <row r="133" spans="1:27">
      <c r="A133" s="79" t="s">
        <v>625</v>
      </c>
      <c r="B133" s="79" t="s">
        <v>588</v>
      </c>
      <c r="C133" s="79">
        <v>0.08</v>
      </c>
      <c r="D133" s="79">
        <v>0.51200000000000001</v>
      </c>
      <c r="E133" s="79">
        <v>0.55000000000000004</v>
      </c>
      <c r="F133" s="79">
        <v>19.510000000000002</v>
      </c>
      <c r="G133" s="79">
        <v>270</v>
      </c>
      <c r="H133" s="79">
        <v>90</v>
      </c>
      <c r="I133" s="79" t="s">
        <v>585</v>
      </c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</row>
    <row r="134" spans="1:27">
      <c r="A134" s="79" t="s">
        <v>626</v>
      </c>
      <c r="B134" s="79" t="s">
        <v>588</v>
      </c>
      <c r="C134" s="79">
        <v>0.08</v>
      </c>
      <c r="D134" s="79">
        <v>0.51200000000000001</v>
      </c>
      <c r="E134" s="79">
        <v>0.55000000000000004</v>
      </c>
      <c r="F134" s="79">
        <v>188.66</v>
      </c>
      <c r="G134" s="79">
        <v>270</v>
      </c>
      <c r="H134" s="79">
        <v>90</v>
      </c>
      <c r="I134" s="79" t="s">
        <v>585</v>
      </c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</row>
    <row r="135" spans="1:27">
      <c r="A135" s="79" t="s">
        <v>627</v>
      </c>
      <c r="B135" s="79" t="s">
        <v>588</v>
      </c>
      <c r="C135" s="79">
        <v>0.08</v>
      </c>
      <c r="D135" s="79">
        <v>0.51200000000000001</v>
      </c>
      <c r="E135" s="79">
        <v>0.55000000000000004</v>
      </c>
      <c r="F135" s="79">
        <v>26.02</v>
      </c>
      <c r="G135" s="79">
        <v>0</v>
      </c>
      <c r="H135" s="79">
        <v>90</v>
      </c>
      <c r="I135" s="79" t="s">
        <v>579</v>
      </c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</row>
    <row r="136" spans="1:27">
      <c r="A136" s="79" t="s">
        <v>628</v>
      </c>
      <c r="B136" s="79" t="s">
        <v>588</v>
      </c>
      <c r="C136" s="79">
        <v>0.08</v>
      </c>
      <c r="D136" s="79">
        <v>0.51200000000000001</v>
      </c>
      <c r="E136" s="79">
        <v>0.55000000000000004</v>
      </c>
      <c r="F136" s="79">
        <v>19.510000000000002</v>
      </c>
      <c r="G136" s="79">
        <v>270</v>
      </c>
      <c r="H136" s="79">
        <v>90</v>
      </c>
      <c r="I136" s="79" t="s">
        <v>585</v>
      </c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</row>
    <row r="137" spans="1:27">
      <c r="A137" s="79" t="s">
        <v>629</v>
      </c>
      <c r="B137" s="79" t="s">
        <v>588</v>
      </c>
      <c r="C137" s="79">
        <v>0.08</v>
      </c>
      <c r="D137" s="79">
        <v>0.51200000000000001</v>
      </c>
      <c r="E137" s="79">
        <v>0.55000000000000004</v>
      </c>
      <c r="F137" s="79">
        <v>45.53</v>
      </c>
      <c r="G137" s="79">
        <v>180</v>
      </c>
      <c r="H137" s="79">
        <v>90</v>
      </c>
      <c r="I137" s="79" t="s">
        <v>583</v>
      </c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</row>
    <row r="138" spans="1:27">
      <c r="A138" s="79" t="s">
        <v>630</v>
      </c>
      <c r="B138" s="79" t="s">
        <v>588</v>
      </c>
      <c r="C138" s="79">
        <v>0.08</v>
      </c>
      <c r="D138" s="79">
        <v>0.51200000000000001</v>
      </c>
      <c r="E138" s="79">
        <v>0.55000000000000004</v>
      </c>
      <c r="F138" s="79">
        <v>45.53</v>
      </c>
      <c r="G138" s="79">
        <v>0</v>
      </c>
      <c r="H138" s="79">
        <v>90</v>
      </c>
      <c r="I138" s="79" t="s">
        <v>579</v>
      </c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</row>
    <row r="139" spans="1:27">
      <c r="A139" s="79" t="s">
        <v>631</v>
      </c>
      <c r="B139" s="79" t="s">
        <v>588</v>
      </c>
      <c r="C139" s="79">
        <v>0.08</v>
      </c>
      <c r="D139" s="79">
        <v>0.51200000000000001</v>
      </c>
      <c r="E139" s="79">
        <v>0.55000000000000004</v>
      </c>
      <c r="F139" s="79">
        <v>195.15</v>
      </c>
      <c r="G139" s="79">
        <v>180</v>
      </c>
      <c r="H139" s="79">
        <v>90</v>
      </c>
      <c r="I139" s="79" t="s">
        <v>583</v>
      </c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</row>
    <row r="140" spans="1:27">
      <c r="A140" s="79" t="s">
        <v>632</v>
      </c>
      <c r="B140" s="79" t="s">
        <v>588</v>
      </c>
      <c r="C140" s="79">
        <v>0.08</v>
      </c>
      <c r="D140" s="79">
        <v>0.51200000000000001</v>
      </c>
      <c r="E140" s="79">
        <v>0.55000000000000004</v>
      </c>
      <c r="F140" s="79">
        <v>19.510000000000002</v>
      </c>
      <c r="G140" s="79">
        <v>90</v>
      </c>
      <c r="H140" s="79">
        <v>90</v>
      </c>
      <c r="I140" s="79" t="s">
        <v>581</v>
      </c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</row>
    <row r="141" spans="1:27">
      <c r="A141" s="79" t="s">
        <v>633</v>
      </c>
      <c r="B141" s="79" t="s">
        <v>588</v>
      </c>
      <c r="C141" s="79">
        <v>0.08</v>
      </c>
      <c r="D141" s="79">
        <v>0.51200000000000001</v>
      </c>
      <c r="E141" s="79">
        <v>0.55000000000000004</v>
      </c>
      <c r="F141" s="79">
        <v>32.520000000000003</v>
      </c>
      <c r="G141" s="79">
        <v>180</v>
      </c>
      <c r="H141" s="79">
        <v>90</v>
      </c>
      <c r="I141" s="79" t="s">
        <v>583</v>
      </c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</row>
    <row r="142" spans="1:27">
      <c r="A142" s="79" t="s">
        <v>634</v>
      </c>
      <c r="B142" s="79" t="s">
        <v>588</v>
      </c>
      <c r="C142" s="79">
        <v>0.08</v>
      </c>
      <c r="D142" s="79">
        <v>0.51200000000000001</v>
      </c>
      <c r="E142" s="79">
        <v>0.55000000000000004</v>
      </c>
      <c r="F142" s="79">
        <v>188.66</v>
      </c>
      <c r="G142" s="79">
        <v>90</v>
      </c>
      <c r="H142" s="79">
        <v>90</v>
      </c>
      <c r="I142" s="79" t="s">
        <v>581</v>
      </c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</row>
    <row r="143" spans="1:27">
      <c r="A143" s="79" t="s">
        <v>635</v>
      </c>
      <c r="B143" s="79" t="s">
        <v>588</v>
      </c>
      <c r="C143" s="79">
        <v>0.08</v>
      </c>
      <c r="D143" s="79">
        <v>0.51200000000000001</v>
      </c>
      <c r="E143" s="79">
        <v>0.55000000000000004</v>
      </c>
      <c r="F143" s="79">
        <v>32.520000000000003</v>
      </c>
      <c r="G143" s="79">
        <v>0</v>
      </c>
      <c r="H143" s="79">
        <v>90</v>
      </c>
      <c r="I143" s="79" t="s">
        <v>579</v>
      </c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</row>
    <row r="144" spans="1:27">
      <c r="A144" s="79" t="s">
        <v>636</v>
      </c>
      <c r="B144" s="79" t="s">
        <v>588</v>
      </c>
      <c r="C144" s="79">
        <v>0.08</v>
      </c>
      <c r="D144" s="79">
        <v>0.51200000000000001</v>
      </c>
      <c r="E144" s="79">
        <v>0.55000000000000004</v>
      </c>
      <c r="F144" s="79">
        <v>19.510000000000002</v>
      </c>
      <c r="G144" s="79">
        <v>90</v>
      </c>
      <c r="H144" s="79">
        <v>90</v>
      </c>
      <c r="I144" s="79" t="s">
        <v>581</v>
      </c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</row>
    <row r="145" spans="1:27">
      <c r="A145" s="79" t="s">
        <v>637</v>
      </c>
      <c r="B145" s="79" t="s">
        <v>588</v>
      </c>
      <c r="C145" s="79">
        <v>0.08</v>
      </c>
      <c r="D145" s="79">
        <v>0.51200000000000001</v>
      </c>
      <c r="E145" s="79">
        <v>0.55000000000000004</v>
      </c>
      <c r="F145" s="79">
        <v>195.15</v>
      </c>
      <c r="G145" s="79">
        <v>0</v>
      </c>
      <c r="H145" s="79">
        <v>90</v>
      </c>
      <c r="I145" s="79" t="s">
        <v>579</v>
      </c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</row>
    <row r="146" spans="1:27">
      <c r="A146" s="79" t="s">
        <v>638</v>
      </c>
      <c r="B146" s="79" t="s">
        <v>588</v>
      </c>
      <c r="C146" s="79">
        <v>0.08</v>
      </c>
      <c r="D146" s="79">
        <v>0.51200000000000001</v>
      </c>
      <c r="E146" s="79">
        <v>0.55000000000000004</v>
      </c>
      <c r="F146" s="79">
        <v>26.02</v>
      </c>
      <c r="G146" s="79">
        <v>180</v>
      </c>
      <c r="H146" s="79">
        <v>90</v>
      </c>
      <c r="I146" s="79" t="s">
        <v>583</v>
      </c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</row>
    <row r="147" spans="1:27">
      <c r="A147" s="79" t="s">
        <v>639</v>
      </c>
      <c r="B147" s="79" t="s">
        <v>588</v>
      </c>
      <c r="C147" s="79">
        <v>0.08</v>
      </c>
      <c r="D147" s="79">
        <v>0.51200000000000001</v>
      </c>
      <c r="E147" s="79">
        <v>0.55000000000000004</v>
      </c>
      <c r="F147" s="79">
        <v>19.510000000000002</v>
      </c>
      <c r="G147" s="79">
        <v>270</v>
      </c>
      <c r="H147" s="79">
        <v>90</v>
      </c>
      <c r="I147" s="79" t="s">
        <v>585</v>
      </c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</row>
    <row r="148" spans="1:27">
      <c r="A148" s="79" t="s">
        <v>640</v>
      </c>
      <c r="B148" s="79" t="s">
        <v>588</v>
      </c>
      <c r="C148" s="79">
        <v>0.08</v>
      </c>
      <c r="D148" s="79">
        <v>0.51200000000000001</v>
      </c>
      <c r="E148" s="79">
        <v>0.55000000000000004</v>
      </c>
      <c r="F148" s="79">
        <v>188.66</v>
      </c>
      <c r="G148" s="79">
        <v>270</v>
      </c>
      <c r="H148" s="79">
        <v>90</v>
      </c>
      <c r="I148" s="79" t="s">
        <v>585</v>
      </c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</row>
    <row r="149" spans="1:27">
      <c r="A149" s="79" t="s">
        <v>641</v>
      </c>
      <c r="B149" s="79" t="s">
        <v>588</v>
      </c>
      <c r="C149" s="79">
        <v>0.08</v>
      </c>
      <c r="D149" s="79">
        <v>0.51200000000000001</v>
      </c>
      <c r="E149" s="79">
        <v>0.55000000000000004</v>
      </c>
      <c r="F149" s="79">
        <v>26.02</v>
      </c>
      <c r="G149" s="79">
        <v>0</v>
      </c>
      <c r="H149" s="79">
        <v>90</v>
      </c>
      <c r="I149" s="79" t="s">
        <v>579</v>
      </c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</row>
    <row r="150" spans="1:27">
      <c r="A150" s="79" t="s">
        <v>642</v>
      </c>
      <c r="B150" s="79" t="s">
        <v>588</v>
      </c>
      <c r="C150" s="79">
        <v>0.08</v>
      </c>
      <c r="D150" s="79">
        <v>0.51200000000000001</v>
      </c>
      <c r="E150" s="79">
        <v>0.55000000000000004</v>
      </c>
      <c r="F150" s="79">
        <v>19.510000000000002</v>
      </c>
      <c r="G150" s="79">
        <v>270</v>
      </c>
      <c r="H150" s="79">
        <v>90</v>
      </c>
      <c r="I150" s="79" t="s">
        <v>585</v>
      </c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</row>
    <row r="151" spans="1:27">
      <c r="A151" s="79" t="s">
        <v>643</v>
      </c>
      <c r="B151" s="79" t="s">
        <v>588</v>
      </c>
      <c r="C151" s="79">
        <v>0.08</v>
      </c>
      <c r="D151" s="79">
        <v>0.51200000000000001</v>
      </c>
      <c r="E151" s="79">
        <v>0.55000000000000004</v>
      </c>
      <c r="F151" s="79">
        <v>45.53</v>
      </c>
      <c r="G151" s="79">
        <v>180</v>
      </c>
      <c r="H151" s="79">
        <v>90</v>
      </c>
      <c r="I151" s="79" t="s">
        <v>583</v>
      </c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</row>
    <row r="152" spans="1:27">
      <c r="A152" s="79" t="s">
        <v>644</v>
      </c>
      <c r="B152" s="79" t="s">
        <v>588</v>
      </c>
      <c r="C152" s="79">
        <v>0.08</v>
      </c>
      <c r="D152" s="79">
        <v>0.51200000000000001</v>
      </c>
      <c r="E152" s="79">
        <v>0.55000000000000004</v>
      </c>
      <c r="F152" s="79">
        <v>45.53</v>
      </c>
      <c r="G152" s="79">
        <v>0</v>
      </c>
      <c r="H152" s="79">
        <v>90</v>
      </c>
      <c r="I152" s="79" t="s">
        <v>579</v>
      </c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</row>
    <row r="153" spans="1:27">
      <c r="A153" s="79" t="s">
        <v>645</v>
      </c>
      <c r="B153" s="79" t="s">
        <v>588</v>
      </c>
      <c r="C153" s="79">
        <v>0.08</v>
      </c>
      <c r="D153" s="79">
        <v>0.51200000000000001</v>
      </c>
      <c r="E153" s="79">
        <v>0.55000000000000004</v>
      </c>
      <c r="F153" s="79">
        <v>97.57</v>
      </c>
      <c r="G153" s="79">
        <v>90</v>
      </c>
      <c r="H153" s="79">
        <v>90</v>
      </c>
      <c r="I153" s="79" t="s">
        <v>581</v>
      </c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</row>
    <row r="154" spans="1:27">
      <c r="A154" s="79" t="s">
        <v>646</v>
      </c>
      <c r="B154" s="79" t="s">
        <v>588</v>
      </c>
      <c r="C154" s="79">
        <v>0.08</v>
      </c>
      <c r="D154" s="79">
        <v>0.51200000000000001</v>
      </c>
      <c r="E154" s="79">
        <v>0.55000000000000004</v>
      </c>
      <c r="F154" s="79">
        <v>130.1</v>
      </c>
      <c r="G154" s="79">
        <v>180</v>
      </c>
      <c r="H154" s="79">
        <v>90</v>
      </c>
      <c r="I154" s="79" t="s">
        <v>583</v>
      </c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</row>
    <row r="155" spans="1:27">
      <c r="A155" s="79" t="s">
        <v>647</v>
      </c>
      <c r="B155" s="79" t="s">
        <v>648</v>
      </c>
      <c r="C155" s="79">
        <v>0.3</v>
      </c>
      <c r="D155" s="79">
        <v>0.35699999999999998</v>
      </c>
      <c r="E155" s="79">
        <v>0.38</v>
      </c>
      <c r="F155" s="79">
        <v>696.77</v>
      </c>
      <c r="G155" s="79">
        <v>90</v>
      </c>
      <c r="H155" s="79">
        <v>0</v>
      </c>
      <c r="I155" s="79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</row>
    <row r="156" spans="1:27">
      <c r="A156" s="79" t="s">
        <v>649</v>
      </c>
      <c r="B156" s="79" t="s">
        <v>588</v>
      </c>
      <c r="C156" s="79">
        <v>0.08</v>
      </c>
      <c r="D156" s="79">
        <v>0.51200000000000001</v>
      </c>
      <c r="E156" s="79">
        <v>0.55000000000000004</v>
      </c>
      <c r="F156" s="79">
        <v>104.08</v>
      </c>
      <c r="G156" s="79">
        <v>180</v>
      </c>
      <c r="H156" s="79">
        <v>90</v>
      </c>
      <c r="I156" s="79" t="s">
        <v>583</v>
      </c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</row>
    <row r="157" spans="1:27">
      <c r="A157" s="79" t="s">
        <v>650</v>
      </c>
      <c r="B157" s="79" t="s">
        <v>648</v>
      </c>
      <c r="C157" s="79">
        <v>0.3</v>
      </c>
      <c r="D157" s="79">
        <v>0.35699999999999998</v>
      </c>
      <c r="E157" s="79">
        <v>0.38</v>
      </c>
      <c r="F157" s="79">
        <v>1040.51</v>
      </c>
      <c r="G157" s="79">
        <v>90</v>
      </c>
      <c r="H157" s="79">
        <v>0</v>
      </c>
      <c r="I157" s="79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</row>
    <row r="158" spans="1:27">
      <c r="A158" s="79" t="s">
        <v>651</v>
      </c>
      <c r="B158" s="79" t="s">
        <v>588</v>
      </c>
      <c r="C158" s="79">
        <v>0.08</v>
      </c>
      <c r="D158" s="79">
        <v>0.51200000000000001</v>
      </c>
      <c r="E158" s="79">
        <v>0.55000000000000004</v>
      </c>
      <c r="F158" s="79">
        <v>130.1</v>
      </c>
      <c r="G158" s="79">
        <v>0</v>
      </c>
      <c r="H158" s="79">
        <v>90</v>
      </c>
      <c r="I158" s="79" t="s">
        <v>579</v>
      </c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</row>
    <row r="159" spans="1:27">
      <c r="A159" s="79" t="s">
        <v>652</v>
      </c>
      <c r="B159" s="79" t="s">
        <v>588</v>
      </c>
      <c r="C159" s="79">
        <v>0.08</v>
      </c>
      <c r="D159" s="79">
        <v>0.51200000000000001</v>
      </c>
      <c r="E159" s="79">
        <v>0.55000000000000004</v>
      </c>
      <c r="F159" s="79">
        <v>130.1</v>
      </c>
      <c r="G159" s="79">
        <v>90</v>
      </c>
      <c r="H159" s="79">
        <v>90</v>
      </c>
      <c r="I159" s="79" t="s">
        <v>581</v>
      </c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</row>
    <row r="160" spans="1:27">
      <c r="A160" s="79" t="s">
        <v>653</v>
      </c>
      <c r="B160" s="79" t="s">
        <v>648</v>
      </c>
      <c r="C160" s="79">
        <v>0.3</v>
      </c>
      <c r="D160" s="79">
        <v>0.35699999999999998</v>
      </c>
      <c r="E160" s="79">
        <v>0.38</v>
      </c>
      <c r="F160" s="79">
        <v>929.03</v>
      </c>
      <c r="G160" s="79">
        <v>180</v>
      </c>
      <c r="H160" s="79">
        <v>0</v>
      </c>
      <c r="I160" s="79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</row>
    <row r="161" spans="1:27">
      <c r="A161" s="79" t="s">
        <v>654</v>
      </c>
      <c r="B161" s="79" t="s">
        <v>588</v>
      </c>
      <c r="C161" s="79">
        <v>0.08</v>
      </c>
      <c r="D161" s="79">
        <v>0.51200000000000001</v>
      </c>
      <c r="E161" s="79">
        <v>0.55000000000000004</v>
      </c>
      <c r="F161" s="79">
        <v>39.03</v>
      </c>
      <c r="G161" s="79">
        <v>180</v>
      </c>
      <c r="H161" s="79">
        <v>90</v>
      </c>
      <c r="I161" s="79" t="s">
        <v>583</v>
      </c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</row>
    <row r="162" spans="1:27">
      <c r="A162" s="79" t="s">
        <v>655</v>
      </c>
      <c r="B162" s="79" t="s">
        <v>588</v>
      </c>
      <c r="C162" s="79">
        <v>0.08</v>
      </c>
      <c r="D162" s="79">
        <v>0.51200000000000001</v>
      </c>
      <c r="E162" s="79">
        <v>0.55000000000000004</v>
      </c>
      <c r="F162" s="79">
        <v>32.53</v>
      </c>
      <c r="G162" s="79">
        <v>270</v>
      </c>
      <c r="H162" s="79">
        <v>90</v>
      </c>
      <c r="I162" s="79" t="s">
        <v>585</v>
      </c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</row>
    <row r="163" spans="1:27">
      <c r="A163" s="79" t="s">
        <v>656</v>
      </c>
      <c r="B163" s="79" t="s">
        <v>648</v>
      </c>
      <c r="C163" s="79">
        <v>0.3</v>
      </c>
      <c r="D163" s="79">
        <v>0.35699999999999998</v>
      </c>
      <c r="E163" s="79">
        <v>0.38</v>
      </c>
      <c r="F163" s="79">
        <v>69.7</v>
      </c>
      <c r="G163" s="79">
        <v>180</v>
      </c>
      <c r="H163" s="79">
        <v>0</v>
      </c>
      <c r="I163" s="79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</row>
    <row r="164" spans="1:27">
      <c r="A164" s="79" t="s">
        <v>657</v>
      </c>
      <c r="B164" s="79" t="s">
        <v>588</v>
      </c>
      <c r="C164" s="79">
        <v>0.08</v>
      </c>
      <c r="D164" s="79">
        <v>0.51200000000000001</v>
      </c>
      <c r="E164" s="79">
        <v>0.55000000000000004</v>
      </c>
      <c r="F164" s="79">
        <v>162.58000000000001</v>
      </c>
      <c r="G164" s="79">
        <v>270</v>
      </c>
      <c r="H164" s="79">
        <v>90</v>
      </c>
      <c r="I164" s="79" t="s">
        <v>585</v>
      </c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</row>
    <row r="165" spans="1:27">
      <c r="A165" s="79" t="s">
        <v>658</v>
      </c>
      <c r="B165" s="79" t="s">
        <v>648</v>
      </c>
      <c r="C165" s="79">
        <v>0.3</v>
      </c>
      <c r="D165" s="79">
        <v>0.35699999999999998</v>
      </c>
      <c r="E165" s="79">
        <v>0.38</v>
      </c>
      <c r="F165" s="79">
        <v>348.39</v>
      </c>
      <c r="G165" s="79">
        <v>180</v>
      </c>
      <c r="H165" s="79">
        <v>0</v>
      </c>
      <c r="I165" s="79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</row>
    <row r="166" spans="1:27">
      <c r="A166" s="79" t="s">
        <v>659</v>
      </c>
      <c r="B166" s="79" t="s">
        <v>588</v>
      </c>
      <c r="C166" s="79">
        <v>0.08</v>
      </c>
      <c r="D166" s="79">
        <v>0.51200000000000001</v>
      </c>
      <c r="E166" s="79">
        <v>0.55000000000000004</v>
      </c>
      <c r="F166" s="79">
        <v>39.03</v>
      </c>
      <c r="G166" s="79">
        <v>0</v>
      </c>
      <c r="H166" s="79">
        <v>90</v>
      </c>
      <c r="I166" s="79" t="s">
        <v>579</v>
      </c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</row>
    <row r="167" spans="1:27">
      <c r="A167" s="79" t="s">
        <v>660</v>
      </c>
      <c r="B167" s="79" t="s">
        <v>588</v>
      </c>
      <c r="C167" s="79">
        <v>0.08</v>
      </c>
      <c r="D167" s="79">
        <v>0.51200000000000001</v>
      </c>
      <c r="E167" s="79">
        <v>0.55000000000000004</v>
      </c>
      <c r="F167" s="79">
        <v>32.520000000000003</v>
      </c>
      <c r="G167" s="79">
        <v>270</v>
      </c>
      <c r="H167" s="79">
        <v>90</v>
      </c>
      <c r="I167" s="79" t="s">
        <v>585</v>
      </c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</row>
    <row r="168" spans="1:27">
      <c r="A168" s="79" t="s">
        <v>661</v>
      </c>
      <c r="B168" s="79" t="s">
        <v>648</v>
      </c>
      <c r="C168" s="79">
        <v>0.3</v>
      </c>
      <c r="D168" s="79">
        <v>0.35699999999999998</v>
      </c>
      <c r="E168" s="79">
        <v>0.38</v>
      </c>
      <c r="F168" s="79">
        <v>69.680000000000007</v>
      </c>
      <c r="G168" s="79">
        <v>180</v>
      </c>
      <c r="H168" s="79">
        <v>0</v>
      </c>
      <c r="I168" s="79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</row>
    <row r="169" spans="1:27">
      <c r="A169" s="79" t="s">
        <v>662</v>
      </c>
      <c r="B169" s="79" t="s">
        <v>588</v>
      </c>
      <c r="C169" s="79">
        <v>0.08</v>
      </c>
      <c r="D169" s="79">
        <v>0.51200000000000001</v>
      </c>
      <c r="E169" s="79">
        <v>0.55000000000000004</v>
      </c>
      <c r="F169" s="79">
        <v>78.06</v>
      </c>
      <c r="G169" s="79">
        <v>0</v>
      </c>
      <c r="H169" s="79">
        <v>90</v>
      </c>
      <c r="I169" s="79" t="s">
        <v>579</v>
      </c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</row>
    <row r="170" spans="1:27">
      <c r="A170" s="79" t="s">
        <v>663</v>
      </c>
      <c r="B170" s="79" t="s">
        <v>648</v>
      </c>
      <c r="C170" s="79">
        <v>0.3</v>
      </c>
      <c r="D170" s="79">
        <v>0.35699999999999998</v>
      </c>
      <c r="E170" s="79">
        <v>0.38</v>
      </c>
      <c r="F170" s="79">
        <v>83.61</v>
      </c>
      <c r="G170" s="79">
        <v>180</v>
      </c>
      <c r="H170" s="79">
        <v>0</v>
      </c>
      <c r="I170" s="79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</row>
    <row r="171" spans="1:27">
      <c r="A171" s="79" t="s">
        <v>664</v>
      </c>
      <c r="B171" s="79" t="s">
        <v>588</v>
      </c>
      <c r="C171" s="79">
        <v>0.08</v>
      </c>
      <c r="D171" s="79">
        <v>0.51200000000000001</v>
      </c>
      <c r="E171" s="79">
        <v>0.55000000000000004</v>
      </c>
      <c r="F171" s="79">
        <v>52.04</v>
      </c>
      <c r="G171" s="79">
        <v>0</v>
      </c>
      <c r="H171" s="79">
        <v>90</v>
      </c>
      <c r="I171" s="79" t="s">
        <v>579</v>
      </c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</row>
    <row r="172" spans="1:27">
      <c r="A172" s="79" t="s">
        <v>665</v>
      </c>
      <c r="B172" s="79" t="s">
        <v>588</v>
      </c>
      <c r="C172" s="79">
        <v>0.08</v>
      </c>
      <c r="D172" s="79">
        <v>0.51200000000000001</v>
      </c>
      <c r="E172" s="79">
        <v>0.55000000000000004</v>
      </c>
      <c r="F172" s="79">
        <v>26.02</v>
      </c>
      <c r="G172" s="79">
        <v>180</v>
      </c>
      <c r="H172" s="79">
        <v>90</v>
      </c>
      <c r="I172" s="79" t="s">
        <v>583</v>
      </c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</row>
    <row r="173" spans="1:27">
      <c r="A173" s="79" t="s">
        <v>666</v>
      </c>
      <c r="B173" s="79" t="s">
        <v>648</v>
      </c>
      <c r="C173" s="79">
        <v>0.3</v>
      </c>
      <c r="D173" s="79">
        <v>0.35699999999999998</v>
      </c>
      <c r="E173" s="79">
        <v>0.38</v>
      </c>
      <c r="F173" s="79">
        <v>501.68</v>
      </c>
      <c r="G173" s="79">
        <v>90</v>
      </c>
      <c r="H173" s="79">
        <v>0</v>
      </c>
      <c r="I173" s="79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</row>
    <row r="174" spans="1:27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</row>
    <row r="175" spans="1:27">
      <c r="A175" s="78"/>
      <c r="B175" s="79" t="s">
        <v>336</v>
      </c>
      <c r="C175" s="79" t="s">
        <v>667</v>
      </c>
      <c r="D175" s="79" t="s">
        <v>668</v>
      </c>
      <c r="E175" s="79" t="s">
        <v>669</v>
      </c>
      <c r="F175" s="79" t="s">
        <v>331</v>
      </c>
      <c r="G175" s="79" t="s">
        <v>670</v>
      </c>
      <c r="H175" s="79" t="s">
        <v>671</v>
      </c>
      <c r="I175" s="79" t="s">
        <v>672</v>
      </c>
      <c r="J175" s="79" t="s">
        <v>574</v>
      </c>
      <c r="K175" s="79" t="s">
        <v>576</v>
      </c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</row>
    <row r="176" spans="1:27">
      <c r="A176" s="79" t="s">
        <v>673</v>
      </c>
      <c r="B176" s="79" t="s">
        <v>674</v>
      </c>
      <c r="C176" s="79">
        <v>2.96</v>
      </c>
      <c r="D176" s="79">
        <v>11.86</v>
      </c>
      <c r="E176" s="79">
        <v>3.18</v>
      </c>
      <c r="F176" s="79">
        <v>0.501</v>
      </c>
      <c r="G176" s="79">
        <v>0.622</v>
      </c>
      <c r="H176" s="79" t="s">
        <v>675</v>
      </c>
      <c r="I176" s="79" t="s">
        <v>595</v>
      </c>
      <c r="J176" s="79">
        <v>180</v>
      </c>
      <c r="K176" s="79" t="s">
        <v>583</v>
      </c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</row>
    <row r="177" spans="1:27">
      <c r="A177" s="79" t="s">
        <v>676</v>
      </c>
      <c r="B177" s="79" t="s">
        <v>677</v>
      </c>
      <c r="C177" s="79">
        <v>62.63</v>
      </c>
      <c r="D177" s="79">
        <v>62.63</v>
      </c>
      <c r="E177" s="79">
        <v>3.18</v>
      </c>
      <c r="F177" s="79">
        <v>0.501</v>
      </c>
      <c r="G177" s="79">
        <v>0.622</v>
      </c>
      <c r="H177" s="79" t="s">
        <v>675</v>
      </c>
      <c r="I177" s="79" t="s">
        <v>597</v>
      </c>
      <c r="J177" s="79">
        <v>270</v>
      </c>
      <c r="K177" s="79" t="s">
        <v>585</v>
      </c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</row>
    <row r="178" spans="1:27">
      <c r="A178" s="79" t="s">
        <v>678</v>
      </c>
      <c r="B178" s="79" t="s">
        <v>679</v>
      </c>
      <c r="C178" s="79">
        <v>30.42</v>
      </c>
      <c r="D178" s="79">
        <v>30.42</v>
      </c>
      <c r="E178" s="79">
        <v>3.18</v>
      </c>
      <c r="F178" s="79">
        <v>0.501</v>
      </c>
      <c r="G178" s="79">
        <v>0.622</v>
      </c>
      <c r="H178" s="79" t="s">
        <v>675</v>
      </c>
      <c r="I178" s="79" t="s">
        <v>602</v>
      </c>
      <c r="J178" s="79">
        <v>90</v>
      </c>
      <c r="K178" s="79" t="s">
        <v>581</v>
      </c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</row>
    <row r="179" spans="1:27">
      <c r="A179" s="79" t="s">
        <v>680</v>
      </c>
      <c r="B179" s="79" t="s">
        <v>681</v>
      </c>
      <c r="C179" s="79">
        <v>4.91</v>
      </c>
      <c r="D179" s="79">
        <v>24.53</v>
      </c>
      <c r="E179" s="79">
        <v>3.18</v>
      </c>
      <c r="F179" s="79">
        <v>0.65100000000000002</v>
      </c>
      <c r="G179" s="79">
        <v>0.81299999999999994</v>
      </c>
      <c r="H179" s="79" t="s">
        <v>675</v>
      </c>
      <c r="I179" s="79" t="s">
        <v>607</v>
      </c>
      <c r="J179" s="79">
        <v>0</v>
      </c>
      <c r="K179" s="79" t="s">
        <v>579</v>
      </c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</row>
    <row r="180" spans="1:27">
      <c r="A180" s="79" t="s">
        <v>682</v>
      </c>
      <c r="B180" s="79" t="s">
        <v>681</v>
      </c>
      <c r="C180" s="79">
        <v>6.54</v>
      </c>
      <c r="D180" s="79">
        <v>6.54</v>
      </c>
      <c r="E180" s="79">
        <v>3.18</v>
      </c>
      <c r="F180" s="79">
        <v>0.65100000000000002</v>
      </c>
      <c r="G180" s="79">
        <v>0.81299999999999994</v>
      </c>
      <c r="H180" s="79" t="s">
        <v>675</v>
      </c>
      <c r="I180" s="79" t="s">
        <v>608</v>
      </c>
      <c r="J180" s="79">
        <v>0</v>
      </c>
      <c r="K180" s="79" t="s">
        <v>579</v>
      </c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</row>
    <row r="181" spans="1:27">
      <c r="A181" s="79" t="s">
        <v>683</v>
      </c>
      <c r="B181" s="79" t="s">
        <v>677</v>
      </c>
      <c r="C181" s="79">
        <v>4.91</v>
      </c>
      <c r="D181" s="79">
        <v>4.91</v>
      </c>
      <c r="E181" s="79">
        <v>3.18</v>
      </c>
      <c r="F181" s="79">
        <v>0.501</v>
      </c>
      <c r="G181" s="79">
        <v>0.622</v>
      </c>
      <c r="H181" s="79" t="s">
        <v>675</v>
      </c>
      <c r="I181" s="79" t="s">
        <v>609</v>
      </c>
      <c r="J181" s="79">
        <v>270</v>
      </c>
      <c r="K181" s="79" t="s">
        <v>585</v>
      </c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</row>
    <row r="182" spans="1:27">
      <c r="A182" s="79" t="s">
        <v>684</v>
      </c>
      <c r="B182" s="79" t="s">
        <v>677</v>
      </c>
      <c r="C182" s="79">
        <v>4.91</v>
      </c>
      <c r="D182" s="79">
        <v>29.43</v>
      </c>
      <c r="E182" s="79">
        <v>3.18</v>
      </c>
      <c r="F182" s="79">
        <v>0.501</v>
      </c>
      <c r="G182" s="79">
        <v>0.622</v>
      </c>
      <c r="H182" s="79" t="s">
        <v>675</v>
      </c>
      <c r="I182" s="79" t="s">
        <v>610</v>
      </c>
      <c r="J182" s="79">
        <v>270</v>
      </c>
      <c r="K182" s="79" t="s">
        <v>585</v>
      </c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</row>
    <row r="183" spans="1:27">
      <c r="A183" s="79" t="s">
        <v>685</v>
      </c>
      <c r="B183" s="79" t="s">
        <v>677</v>
      </c>
      <c r="C183" s="79">
        <v>25.03</v>
      </c>
      <c r="D183" s="79">
        <v>25.03</v>
      </c>
      <c r="E183" s="79">
        <v>3.18</v>
      </c>
      <c r="F183" s="79">
        <v>0.501</v>
      </c>
      <c r="G183" s="79">
        <v>0.622</v>
      </c>
      <c r="H183" s="79" t="s">
        <v>675</v>
      </c>
      <c r="I183" s="79" t="s">
        <v>612</v>
      </c>
      <c r="J183" s="79">
        <v>270</v>
      </c>
      <c r="K183" s="79" t="s">
        <v>585</v>
      </c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</row>
    <row r="184" spans="1:27">
      <c r="A184" s="79" t="s">
        <v>686</v>
      </c>
      <c r="B184" s="79" t="s">
        <v>674</v>
      </c>
      <c r="C184" s="79">
        <v>35.76</v>
      </c>
      <c r="D184" s="79">
        <v>35.76</v>
      </c>
      <c r="E184" s="79">
        <v>3.18</v>
      </c>
      <c r="F184" s="79">
        <v>0.501</v>
      </c>
      <c r="G184" s="79">
        <v>0.622</v>
      </c>
      <c r="H184" s="79" t="s">
        <v>675</v>
      </c>
      <c r="I184" s="79" t="s">
        <v>616</v>
      </c>
      <c r="J184" s="79">
        <v>180</v>
      </c>
      <c r="K184" s="79" t="s">
        <v>583</v>
      </c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</row>
    <row r="185" spans="1:27">
      <c r="A185" s="79" t="s">
        <v>687</v>
      </c>
      <c r="B185" s="79" t="s">
        <v>674</v>
      </c>
      <c r="C185" s="79">
        <v>4.91</v>
      </c>
      <c r="D185" s="79">
        <v>49.05</v>
      </c>
      <c r="E185" s="79">
        <v>3.18</v>
      </c>
      <c r="F185" s="79">
        <v>0.501</v>
      </c>
      <c r="G185" s="79">
        <v>0.622</v>
      </c>
      <c r="H185" s="79" t="s">
        <v>675</v>
      </c>
      <c r="I185" s="79" t="s">
        <v>617</v>
      </c>
      <c r="J185" s="79">
        <v>180</v>
      </c>
      <c r="K185" s="79" t="s">
        <v>583</v>
      </c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</row>
    <row r="186" spans="1:27">
      <c r="A186" s="79" t="s">
        <v>688</v>
      </c>
      <c r="B186" s="79" t="s">
        <v>679</v>
      </c>
      <c r="C186" s="79">
        <v>4.91</v>
      </c>
      <c r="D186" s="79">
        <v>4.91</v>
      </c>
      <c r="E186" s="79">
        <v>3.18</v>
      </c>
      <c r="F186" s="79">
        <v>0.501</v>
      </c>
      <c r="G186" s="79">
        <v>0.622</v>
      </c>
      <c r="H186" s="79" t="s">
        <v>675</v>
      </c>
      <c r="I186" s="79" t="s">
        <v>618</v>
      </c>
      <c r="J186" s="79">
        <v>90</v>
      </c>
      <c r="K186" s="79" t="s">
        <v>581</v>
      </c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</row>
    <row r="187" spans="1:27">
      <c r="A187" s="79" t="s">
        <v>689</v>
      </c>
      <c r="B187" s="79" t="s">
        <v>674</v>
      </c>
      <c r="C187" s="79">
        <v>8.17</v>
      </c>
      <c r="D187" s="79">
        <v>8.17</v>
      </c>
      <c r="E187" s="79">
        <v>3.18</v>
      </c>
      <c r="F187" s="79">
        <v>0.501</v>
      </c>
      <c r="G187" s="79">
        <v>0.622</v>
      </c>
      <c r="H187" s="79" t="s">
        <v>675</v>
      </c>
      <c r="I187" s="79" t="s">
        <v>619</v>
      </c>
      <c r="J187" s="79">
        <v>180</v>
      </c>
      <c r="K187" s="79" t="s">
        <v>583</v>
      </c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</row>
    <row r="188" spans="1:27">
      <c r="A188" s="79" t="s">
        <v>690</v>
      </c>
      <c r="B188" s="79" t="s">
        <v>679</v>
      </c>
      <c r="C188" s="79">
        <v>4.74</v>
      </c>
      <c r="D188" s="79">
        <v>47.41</v>
      </c>
      <c r="E188" s="79">
        <v>3.18</v>
      </c>
      <c r="F188" s="79">
        <v>0.501</v>
      </c>
      <c r="G188" s="79">
        <v>0.622</v>
      </c>
      <c r="H188" s="79" t="s">
        <v>675</v>
      </c>
      <c r="I188" s="79" t="s">
        <v>620</v>
      </c>
      <c r="J188" s="79">
        <v>90</v>
      </c>
      <c r="K188" s="79" t="s">
        <v>581</v>
      </c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</row>
    <row r="189" spans="1:27">
      <c r="A189" s="79" t="s">
        <v>691</v>
      </c>
      <c r="B189" s="79" t="s">
        <v>681</v>
      </c>
      <c r="C189" s="79">
        <v>8.17</v>
      </c>
      <c r="D189" s="79">
        <v>8.17</v>
      </c>
      <c r="E189" s="79">
        <v>3.18</v>
      </c>
      <c r="F189" s="79">
        <v>0.65100000000000002</v>
      </c>
      <c r="G189" s="79">
        <v>0.81299999999999994</v>
      </c>
      <c r="H189" s="79" t="s">
        <v>675</v>
      </c>
      <c r="I189" s="79" t="s">
        <v>621</v>
      </c>
      <c r="J189" s="79">
        <v>0</v>
      </c>
      <c r="K189" s="79" t="s">
        <v>579</v>
      </c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</row>
    <row r="190" spans="1:27">
      <c r="A190" s="79" t="s">
        <v>692</v>
      </c>
      <c r="B190" s="79" t="s">
        <v>679</v>
      </c>
      <c r="C190" s="79">
        <v>4.91</v>
      </c>
      <c r="D190" s="79">
        <v>4.91</v>
      </c>
      <c r="E190" s="79">
        <v>3.18</v>
      </c>
      <c r="F190" s="79">
        <v>0.501</v>
      </c>
      <c r="G190" s="79">
        <v>0.622</v>
      </c>
      <c r="H190" s="79" t="s">
        <v>675</v>
      </c>
      <c r="I190" s="79" t="s">
        <v>622</v>
      </c>
      <c r="J190" s="79">
        <v>90</v>
      </c>
      <c r="K190" s="79" t="s">
        <v>581</v>
      </c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</row>
    <row r="191" spans="1:27">
      <c r="A191" s="79" t="s">
        <v>693</v>
      </c>
      <c r="B191" s="79" t="s">
        <v>681</v>
      </c>
      <c r="C191" s="79">
        <v>4.91</v>
      </c>
      <c r="D191" s="79">
        <v>49.05</v>
      </c>
      <c r="E191" s="79">
        <v>3.18</v>
      </c>
      <c r="F191" s="79">
        <v>0.65100000000000002</v>
      </c>
      <c r="G191" s="79">
        <v>0.81299999999999994</v>
      </c>
      <c r="H191" s="79" t="s">
        <v>675</v>
      </c>
      <c r="I191" s="79" t="s">
        <v>623</v>
      </c>
      <c r="J191" s="79">
        <v>0</v>
      </c>
      <c r="K191" s="79" t="s">
        <v>579</v>
      </c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</row>
    <row r="192" spans="1:27">
      <c r="A192" s="79" t="s">
        <v>694</v>
      </c>
      <c r="B192" s="79" t="s">
        <v>674</v>
      </c>
      <c r="C192" s="79">
        <v>6.54</v>
      </c>
      <c r="D192" s="79">
        <v>6.54</v>
      </c>
      <c r="E192" s="79">
        <v>3.18</v>
      </c>
      <c r="F192" s="79">
        <v>0.501</v>
      </c>
      <c r="G192" s="79">
        <v>0.622</v>
      </c>
      <c r="H192" s="79" t="s">
        <v>675</v>
      </c>
      <c r="I192" s="79" t="s">
        <v>624</v>
      </c>
      <c r="J192" s="79">
        <v>180</v>
      </c>
      <c r="K192" s="79" t="s">
        <v>583</v>
      </c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</row>
    <row r="193" spans="1:27">
      <c r="A193" s="79" t="s">
        <v>695</v>
      </c>
      <c r="B193" s="79" t="s">
        <v>677</v>
      </c>
      <c r="C193" s="79">
        <v>4.91</v>
      </c>
      <c r="D193" s="79">
        <v>4.91</v>
      </c>
      <c r="E193" s="79">
        <v>3.18</v>
      </c>
      <c r="F193" s="79">
        <v>0.501</v>
      </c>
      <c r="G193" s="79">
        <v>0.622</v>
      </c>
      <c r="H193" s="79" t="s">
        <v>675</v>
      </c>
      <c r="I193" s="79" t="s">
        <v>625</v>
      </c>
      <c r="J193" s="79">
        <v>270</v>
      </c>
      <c r="K193" s="79" t="s">
        <v>585</v>
      </c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</row>
    <row r="194" spans="1:27">
      <c r="A194" s="79" t="s">
        <v>696</v>
      </c>
      <c r="B194" s="79" t="s">
        <v>679</v>
      </c>
      <c r="C194" s="79">
        <v>4.74</v>
      </c>
      <c r="D194" s="79">
        <v>47.41</v>
      </c>
      <c r="E194" s="79">
        <v>3.18</v>
      </c>
      <c r="F194" s="79">
        <v>0.501</v>
      </c>
      <c r="G194" s="79">
        <v>0.622</v>
      </c>
      <c r="H194" s="79" t="s">
        <v>675</v>
      </c>
      <c r="I194" s="79" t="s">
        <v>626</v>
      </c>
      <c r="J194" s="79">
        <v>270</v>
      </c>
      <c r="K194" s="79" t="s">
        <v>585</v>
      </c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</row>
    <row r="195" spans="1:27">
      <c r="A195" s="79" t="s">
        <v>697</v>
      </c>
      <c r="B195" s="79" t="s">
        <v>681</v>
      </c>
      <c r="C195" s="79">
        <v>6.54</v>
      </c>
      <c r="D195" s="79">
        <v>6.54</v>
      </c>
      <c r="E195" s="79">
        <v>3.18</v>
      </c>
      <c r="F195" s="79">
        <v>0.65100000000000002</v>
      </c>
      <c r="G195" s="79">
        <v>0.81299999999999994</v>
      </c>
      <c r="H195" s="79" t="s">
        <v>675</v>
      </c>
      <c r="I195" s="79" t="s">
        <v>627</v>
      </c>
      <c r="J195" s="79">
        <v>0</v>
      </c>
      <c r="K195" s="79" t="s">
        <v>579</v>
      </c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</row>
    <row r="196" spans="1:27">
      <c r="A196" s="79" t="s">
        <v>698</v>
      </c>
      <c r="B196" s="79" t="s">
        <v>677</v>
      </c>
      <c r="C196" s="79">
        <v>4.91</v>
      </c>
      <c r="D196" s="79">
        <v>4.91</v>
      </c>
      <c r="E196" s="79">
        <v>3.18</v>
      </c>
      <c r="F196" s="79">
        <v>0.501</v>
      </c>
      <c r="G196" s="79">
        <v>0.622</v>
      </c>
      <c r="H196" s="79" t="s">
        <v>675</v>
      </c>
      <c r="I196" s="79" t="s">
        <v>628</v>
      </c>
      <c r="J196" s="79">
        <v>270</v>
      </c>
      <c r="K196" s="79" t="s">
        <v>585</v>
      </c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</row>
    <row r="197" spans="1:27">
      <c r="A197" s="79" t="s">
        <v>699</v>
      </c>
      <c r="B197" s="79" t="s">
        <v>674</v>
      </c>
      <c r="C197" s="79">
        <v>4.91</v>
      </c>
      <c r="D197" s="79">
        <v>49.05</v>
      </c>
      <c r="E197" s="79">
        <v>3.18</v>
      </c>
      <c r="F197" s="79">
        <v>0.501</v>
      </c>
      <c r="G197" s="79">
        <v>0.622</v>
      </c>
      <c r="H197" s="79" t="s">
        <v>675</v>
      </c>
      <c r="I197" s="79" t="s">
        <v>631</v>
      </c>
      <c r="J197" s="79">
        <v>180</v>
      </c>
      <c r="K197" s="79" t="s">
        <v>583</v>
      </c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</row>
    <row r="198" spans="1:27">
      <c r="A198" s="79" t="s">
        <v>700</v>
      </c>
      <c r="B198" s="79" t="s">
        <v>679</v>
      </c>
      <c r="C198" s="79">
        <v>4.91</v>
      </c>
      <c r="D198" s="79">
        <v>4.91</v>
      </c>
      <c r="E198" s="79">
        <v>3.18</v>
      </c>
      <c r="F198" s="79">
        <v>0.501</v>
      </c>
      <c r="G198" s="79">
        <v>0.622</v>
      </c>
      <c r="H198" s="79" t="s">
        <v>675</v>
      </c>
      <c r="I198" s="79" t="s">
        <v>632</v>
      </c>
      <c r="J198" s="79">
        <v>90</v>
      </c>
      <c r="K198" s="79" t="s">
        <v>581</v>
      </c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</row>
    <row r="199" spans="1:27">
      <c r="A199" s="79" t="s">
        <v>701</v>
      </c>
      <c r="B199" s="79" t="s">
        <v>674</v>
      </c>
      <c r="C199" s="79">
        <v>8.17</v>
      </c>
      <c r="D199" s="79">
        <v>8.17</v>
      </c>
      <c r="E199" s="79">
        <v>3.18</v>
      </c>
      <c r="F199" s="79">
        <v>0.501</v>
      </c>
      <c r="G199" s="79">
        <v>0.622</v>
      </c>
      <c r="H199" s="79" t="s">
        <v>675</v>
      </c>
      <c r="I199" s="79" t="s">
        <v>633</v>
      </c>
      <c r="J199" s="79">
        <v>180</v>
      </c>
      <c r="K199" s="79" t="s">
        <v>583</v>
      </c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</row>
    <row r="200" spans="1:27">
      <c r="A200" s="79" t="s">
        <v>702</v>
      </c>
      <c r="B200" s="79" t="s">
        <v>679</v>
      </c>
      <c r="C200" s="79">
        <v>4.74</v>
      </c>
      <c r="D200" s="79">
        <v>47.41</v>
      </c>
      <c r="E200" s="79">
        <v>3.18</v>
      </c>
      <c r="F200" s="79">
        <v>0.501</v>
      </c>
      <c r="G200" s="79">
        <v>0.622</v>
      </c>
      <c r="H200" s="79" t="s">
        <v>675</v>
      </c>
      <c r="I200" s="79" t="s">
        <v>634</v>
      </c>
      <c r="J200" s="79">
        <v>90</v>
      </c>
      <c r="K200" s="79" t="s">
        <v>581</v>
      </c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</row>
    <row r="201" spans="1:27">
      <c r="A201" s="79" t="s">
        <v>703</v>
      </c>
      <c r="B201" s="79" t="s">
        <v>681</v>
      </c>
      <c r="C201" s="79">
        <v>8.17</v>
      </c>
      <c r="D201" s="79">
        <v>8.17</v>
      </c>
      <c r="E201" s="79">
        <v>3.18</v>
      </c>
      <c r="F201" s="79">
        <v>0.65100000000000002</v>
      </c>
      <c r="G201" s="79">
        <v>0.81299999999999994</v>
      </c>
      <c r="H201" s="79" t="s">
        <v>675</v>
      </c>
      <c r="I201" s="79" t="s">
        <v>635</v>
      </c>
      <c r="J201" s="79">
        <v>0</v>
      </c>
      <c r="K201" s="79" t="s">
        <v>579</v>
      </c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</row>
    <row r="202" spans="1:27">
      <c r="A202" s="79" t="s">
        <v>704</v>
      </c>
      <c r="B202" s="79" t="s">
        <v>679</v>
      </c>
      <c r="C202" s="79">
        <v>4.91</v>
      </c>
      <c r="D202" s="79">
        <v>4.91</v>
      </c>
      <c r="E202" s="79">
        <v>3.18</v>
      </c>
      <c r="F202" s="79">
        <v>0.501</v>
      </c>
      <c r="G202" s="79">
        <v>0.622</v>
      </c>
      <c r="H202" s="79" t="s">
        <v>675</v>
      </c>
      <c r="I202" s="79" t="s">
        <v>636</v>
      </c>
      <c r="J202" s="79">
        <v>90</v>
      </c>
      <c r="K202" s="79" t="s">
        <v>581</v>
      </c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</row>
    <row r="203" spans="1:27">
      <c r="A203" s="79" t="s">
        <v>705</v>
      </c>
      <c r="B203" s="79" t="s">
        <v>681</v>
      </c>
      <c r="C203" s="79">
        <v>4.91</v>
      </c>
      <c r="D203" s="79">
        <v>49.05</v>
      </c>
      <c r="E203" s="79">
        <v>3.18</v>
      </c>
      <c r="F203" s="79">
        <v>0.65100000000000002</v>
      </c>
      <c r="G203" s="79">
        <v>0.81299999999999994</v>
      </c>
      <c r="H203" s="79" t="s">
        <v>675</v>
      </c>
      <c r="I203" s="79" t="s">
        <v>637</v>
      </c>
      <c r="J203" s="79">
        <v>0</v>
      </c>
      <c r="K203" s="79" t="s">
        <v>579</v>
      </c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</row>
    <row r="204" spans="1:27">
      <c r="A204" s="79" t="s">
        <v>706</v>
      </c>
      <c r="B204" s="79" t="s">
        <v>674</v>
      </c>
      <c r="C204" s="79">
        <v>6.54</v>
      </c>
      <c r="D204" s="79">
        <v>6.54</v>
      </c>
      <c r="E204" s="79">
        <v>3.18</v>
      </c>
      <c r="F204" s="79">
        <v>0.501</v>
      </c>
      <c r="G204" s="79">
        <v>0.622</v>
      </c>
      <c r="H204" s="79" t="s">
        <v>675</v>
      </c>
      <c r="I204" s="79" t="s">
        <v>638</v>
      </c>
      <c r="J204" s="79">
        <v>180</v>
      </c>
      <c r="K204" s="79" t="s">
        <v>583</v>
      </c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</row>
    <row r="205" spans="1:27">
      <c r="A205" s="79" t="s">
        <v>707</v>
      </c>
      <c r="B205" s="79" t="s">
        <v>677</v>
      </c>
      <c r="C205" s="79">
        <v>4.91</v>
      </c>
      <c r="D205" s="79">
        <v>4.91</v>
      </c>
      <c r="E205" s="79">
        <v>3.18</v>
      </c>
      <c r="F205" s="79">
        <v>0.501</v>
      </c>
      <c r="G205" s="79">
        <v>0.622</v>
      </c>
      <c r="H205" s="79" t="s">
        <v>675</v>
      </c>
      <c r="I205" s="79" t="s">
        <v>639</v>
      </c>
      <c r="J205" s="79">
        <v>270</v>
      </c>
      <c r="K205" s="79" t="s">
        <v>585</v>
      </c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</row>
    <row r="206" spans="1:27">
      <c r="A206" s="79" t="s">
        <v>708</v>
      </c>
      <c r="B206" s="79" t="s">
        <v>679</v>
      </c>
      <c r="C206" s="79">
        <v>4.74</v>
      </c>
      <c r="D206" s="79">
        <v>47.41</v>
      </c>
      <c r="E206" s="79">
        <v>3.18</v>
      </c>
      <c r="F206" s="79">
        <v>0.501</v>
      </c>
      <c r="G206" s="79">
        <v>0.622</v>
      </c>
      <c r="H206" s="79" t="s">
        <v>675</v>
      </c>
      <c r="I206" s="79" t="s">
        <v>640</v>
      </c>
      <c r="J206" s="79">
        <v>270</v>
      </c>
      <c r="K206" s="79" t="s">
        <v>585</v>
      </c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</row>
    <row r="207" spans="1:27">
      <c r="A207" s="79" t="s">
        <v>709</v>
      </c>
      <c r="B207" s="79" t="s">
        <v>681</v>
      </c>
      <c r="C207" s="79">
        <v>6.54</v>
      </c>
      <c r="D207" s="79">
        <v>6.54</v>
      </c>
      <c r="E207" s="79">
        <v>3.18</v>
      </c>
      <c r="F207" s="79">
        <v>0.65100000000000002</v>
      </c>
      <c r="G207" s="79">
        <v>0.81299999999999994</v>
      </c>
      <c r="H207" s="79" t="s">
        <v>675</v>
      </c>
      <c r="I207" s="79" t="s">
        <v>641</v>
      </c>
      <c r="J207" s="79">
        <v>0</v>
      </c>
      <c r="K207" s="79" t="s">
        <v>579</v>
      </c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</row>
    <row r="208" spans="1:27">
      <c r="A208" s="79" t="s">
        <v>710</v>
      </c>
      <c r="B208" s="79" t="s">
        <v>677</v>
      </c>
      <c r="C208" s="79">
        <v>4.91</v>
      </c>
      <c r="D208" s="79">
        <v>4.91</v>
      </c>
      <c r="E208" s="79">
        <v>3.18</v>
      </c>
      <c r="F208" s="79">
        <v>0.501</v>
      </c>
      <c r="G208" s="79">
        <v>0.622</v>
      </c>
      <c r="H208" s="79" t="s">
        <v>675</v>
      </c>
      <c r="I208" s="79" t="s">
        <v>642</v>
      </c>
      <c r="J208" s="79">
        <v>270</v>
      </c>
      <c r="K208" s="79" t="s">
        <v>585</v>
      </c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</row>
    <row r="209" spans="1:27">
      <c r="A209" s="79" t="s">
        <v>711</v>
      </c>
      <c r="B209" s="79" t="s">
        <v>674</v>
      </c>
      <c r="C209" s="79">
        <v>35.76</v>
      </c>
      <c r="D209" s="79">
        <v>35.76</v>
      </c>
      <c r="E209" s="79">
        <v>3.18</v>
      </c>
      <c r="F209" s="79">
        <v>0.501</v>
      </c>
      <c r="G209" s="79">
        <v>0.622</v>
      </c>
      <c r="H209" s="79" t="s">
        <v>675</v>
      </c>
      <c r="I209" s="79" t="s">
        <v>646</v>
      </c>
      <c r="J209" s="79">
        <v>180</v>
      </c>
      <c r="K209" s="79" t="s">
        <v>583</v>
      </c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</row>
    <row r="210" spans="1:27">
      <c r="A210" s="79" t="s">
        <v>712</v>
      </c>
      <c r="B210" s="79" t="s">
        <v>674</v>
      </c>
      <c r="C210" s="79">
        <v>9.81</v>
      </c>
      <c r="D210" s="79">
        <v>9.81</v>
      </c>
      <c r="E210" s="79">
        <v>3.18</v>
      </c>
      <c r="F210" s="79">
        <v>0.501</v>
      </c>
      <c r="G210" s="79">
        <v>0.622</v>
      </c>
      <c r="H210" s="79" t="s">
        <v>675</v>
      </c>
      <c r="I210" s="79" t="s">
        <v>654</v>
      </c>
      <c r="J210" s="79">
        <v>180</v>
      </c>
      <c r="K210" s="79" t="s">
        <v>583</v>
      </c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</row>
    <row r="211" spans="1:27">
      <c r="A211" s="79" t="s">
        <v>713</v>
      </c>
      <c r="B211" s="79" t="s">
        <v>677</v>
      </c>
      <c r="C211" s="79">
        <v>8.17</v>
      </c>
      <c r="D211" s="79">
        <v>8.17</v>
      </c>
      <c r="E211" s="79">
        <v>3.18</v>
      </c>
      <c r="F211" s="79">
        <v>0.501</v>
      </c>
      <c r="G211" s="79">
        <v>0.622</v>
      </c>
      <c r="H211" s="79" t="s">
        <v>675</v>
      </c>
      <c r="I211" s="79" t="s">
        <v>655</v>
      </c>
      <c r="J211" s="79">
        <v>270</v>
      </c>
      <c r="K211" s="79" t="s">
        <v>585</v>
      </c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</row>
    <row r="212" spans="1:27">
      <c r="A212" s="79" t="s">
        <v>714</v>
      </c>
      <c r="B212" s="79" t="s">
        <v>677</v>
      </c>
      <c r="C212" s="79">
        <v>8.17</v>
      </c>
      <c r="D212" s="79">
        <v>40.869999999999997</v>
      </c>
      <c r="E212" s="79">
        <v>3.18</v>
      </c>
      <c r="F212" s="79">
        <v>0.501</v>
      </c>
      <c r="G212" s="79">
        <v>0.622</v>
      </c>
      <c r="H212" s="79" t="s">
        <v>675</v>
      </c>
      <c r="I212" s="79" t="s">
        <v>657</v>
      </c>
      <c r="J212" s="79">
        <v>270</v>
      </c>
      <c r="K212" s="79" t="s">
        <v>585</v>
      </c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</row>
    <row r="213" spans="1:27">
      <c r="A213" s="79" t="s">
        <v>715</v>
      </c>
      <c r="B213" s="79" t="s">
        <v>681</v>
      </c>
      <c r="C213" s="79">
        <v>9.81</v>
      </c>
      <c r="D213" s="79">
        <v>9.81</v>
      </c>
      <c r="E213" s="79">
        <v>3.18</v>
      </c>
      <c r="F213" s="79">
        <v>0.65100000000000002</v>
      </c>
      <c r="G213" s="79">
        <v>0.81299999999999994</v>
      </c>
      <c r="H213" s="79" t="s">
        <v>675</v>
      </c>
      <c r="I213" s="79" t="s">
        <v>659</v>
      </c>
      <c r="J213" s="79">
        <v>0</v>
      </c>
      <c r="K213" s="79" t="s">
        <v>579</v>
      </c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</row>
    <row r="214" spans="1:27">
      <c r="A214" s="79" t="s">
        <v>716</v>
      </c>
      <c r="B214" s="79" t="s">
        <v>677</v>
      </c>
      <c r="C214" s="79">
        <v>8.17</v>
      </c>
      <c r="D214" s="79">
        <v>8.17</v>
      </c>
      <c r="E214" s="79">
        <v>3.18</v>
      </c>
      <c r="F214" s="79">
        <v>0.501</v>
      </c>
      <c r="G214" s="79">
        <v>0.622</v>
      </c>
      <c r="H214" s="79" t="s">
        <v>675</v>
      </c>
      <c r="I214" s="79" t="s">
        <v>660</v>
      </c>
      <c r="J214" s="79">
        <v>270</v>
      </c>
      <c r="K214" s="79" t="s">
        <v>585</v>
      </c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</row>
    <row r="215" spans="1:27">
      <c r="A215" s="79" t="s">
        <v>717</v>
      </c>
      <c r="B215" s="79" t="s">
        <v>681</v>
      </c>
      <c r="C215" s="79">
        <v>2.96</v>
      </c>
      <c r="D215" s="79">
        <v>17.77</v>
      </c>
      <c r="E215" s="79">
        <v>3.18</v>
      </c>
      <c r="F215" s="79">
        <v>0.65100000000000002</v>
      </c>
      <c r="G215" s="79">
        <v>0.81299999999999994</v>
      </c>
      <c r="H215" s="79" t="s">
        <v>675</v>
      </c>
      <c r="I215" s="79" t="s">
        <v>662</v>
      </c>
      <c r="J215" s="79">
        <v>0</v>
      </c>
      <c r="K215" s="79" t="s">
        <v>579</v>
      </c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</row>
    <row r="216" spans="1:27">
      <c r="A216" s="79" t="s">
        <v>718</v>
      </c>
      <c r="B216" s="79"/>
      <c r="C216" s="79"/>
      <c r="D216" s="79">
        <v>845.42</v>
      </c>
      <c r="E216" s="79">
        <v>3.18</v>
      </c>
      <c r="F216" s="79">
        <v>0.53400000000000003</v>
      </c>
      <c r="G216" s="79">
        <v>0.66400000000000003</v>
      </c>
      <c r="H216" s="79"/>
      <c r="I216" s="79"/>
      <c r="J216" s="79"/>
      <c r="K216" s="79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</row>
    <row r="217" spans="1:27">
      <c r="A217" s="79" t="s">
        <v>719</v>
      </c>
      <c r="B217" s="79"/>
      <c r="C217" s="79"/>
      <c r="D217" s="79">
        <v>186.18</v>
      </c>
      <c r="E217" s="79">
        <v>3.18</v>
      </c>
      <c r="F217" s="79">
        <v>0.65100000000000002</v>
      </c>
      <c r="G217" s="79">
        <v>0.81299999999999994</v>
      </c>
      <c r="H217" s="79"/>
      <c r="I217" s="79"/>
      <c r="J217" s="79"/>
      <c r="K217" s="79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</row>
    <row r="218" spans="1:27">
      <c r="A218" s="79" t="s">
        <v>720</v>
      </c>
      <c r="B218" s="79"/>
      <c r="C218" s="79"/>
      <c r="D218" s="79">
        <v>659.24</v>
      </c>
      <c r="E218" s="79">
        <v>3.18</v>
      </c>
      <c r="F218" s="79">
        <v>0.501</v>
      </c>
      <c r="G218" s="79">
        <v>0.622</v>
      </c>
      <c r="H218" s="79"/>
      <c r="I218" s="79"/>
      <c r="J218" s="79"/>
      <c r="K218" s="79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</row>
    <row r="219" spans="1:27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</row>
    <row r="220" spans="1:27">
      <c r="A220" s="78"/>
      <c r="B220" s="79" t="s">
        <v>401</v>
      </c>
      <c r="C220" s="79" t="s">
        <v>721</v>
      </c>
      <c r="D220" s="79" t="s">
        <v>722</v>
      </c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</row>
    <row r="221" spans="1:27">
      <c r="A221" s="79" t="s">
        <v>723</v>
      </c>
      <c r="B221" s="79" t="s">
        <v>724</v>
      </c>
      <c r="C221" s="79">
        <v>1475048.83</v>
      </c>
      <c r="D221" s="79">
        <v>6.1</v>
      </c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</row>
    <row r="222" spans="1:27">
      <c r="A222" s="79" t="s">
        <v>725</v>
      </c>
      <c r="B222" s="79" t="s">
        <v>726</v>
      </c>
      <c r="C222" s="79">
        <v>4781158.3899999997</v>
      </c>
      <c r="D222" s="79">
        <v>0.79</v>
      </c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</row>
    <row r="223" spans="1:27">
      <c r="A223" s="79" t="s">
        <v>727</v>
      </c>
      <c r="B223" s="79" t="s">
        <v>728</v>
      </c>
      <c r="C223" s="79">
        <v>1373488.09</v>
      </c>
      <c r="D223" s="79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</row>
    <row r="224" spans="1:27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</row>
    <row r="225" spans="1:27">
      <c r="A225" s="78"/>
      <c r="B225" s="79" t="s">
        <v>401</v>
      </c>
      <c r="C225" s="79" t="s">
        <v>729</v>
      </c>
      <c r="D225" s="79" t="s">
        <v>730</v>
      </c>
      <c r="E225" s="79" t="s">
        <v>731</v>
      </c>
      <c r="F225" s="79" t="s">
        <v>732</v>
      </c>
      <c r="G225" s="79" t="s">
        <v>722</v>
      </c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</row>
    <row r="226" spans="1:27">
      <c r="A226" s="79" t="s">
        <v>733</v>
      </c>
      <c r="B226" s="79" t="s">
        <v>734</v>
      </c>
      <c r="C226" s="79" t="s">
        <v>735</v>
      </c>
      <c r="D226" s="79" t="s">
        <v>735</v>
      </c>
      <c r="E226" s="79" t="s">
        <v>735</v>
      </c>
      <c r="F226" s="79" t="s">
        <v>735</v>
      </c>
      <c r="G226" s="79" t="s">
        <v>735</v>
      </c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</row>
    <row r="227" spans="1:27">
      <c r="A227" s="79" t="s">
        <v>736</v>
      </c>
      <c r="B227" s="79" t="s">
        <v>734</v>
      </c>
      <c r="C227" s="79" t="s">
        <v>735</v>
      </c>
      <c r="D227" s="79" t="s">
        <v>735</v>
      </c>
      <c r="E227" s="79" t="s">
        <v>735</v>
      </c>
      <c r="F227" s="79" t="s">
        <v>735</v>
      </c>
      <c r="G227" s="79" t="s">
        <v>735</v>
      </c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</row>
    <row r="228" spans="1:27">
      <c r="A228" s="79" t="s">
        <v>737</v>
      </c>
      <c r="B228" s="79" t="s">
        <v>734</v>
      </c>
      <c r="C228" s="79" t="s">
        <v>735</v>
      </c>
      <c r="D228" s="79" t="s">
        <v>735</v>
      </c>
      <c r="E228" s="79" t="s">
        <v>735</v>
      </c>
      <c r="F228" s="79" t="s">
        <v>735</v>
      </c>
      <c r="G228" s="79" t="s">
        <v>735</v>
      </c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</row>
    <row r="229" spans="1:27">
      <c r="A229" s="79" t="s">
        <v>738</v>
      </c>
      <c r="B229" s="79" t="s">
        <v>734</v>
      </c>
      <c r="C229" s="79" t="s">
        <v>735</v>
      </c>
      <c r="D229" s="79" t="s">
        <v>735</v>
      </c>
      <c r="E229" s="79" t="s">
        <v>735</v>
      </c>
      <c r="F229" s="79" t="s">
        <v>735</v>
      </c>
      <c r="G229" s="79" t="s">
        <v>735</v>
      </c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</row>
    <row r="230" spans="1:27">
      <c r="A230" s="79" t="s">
        <v>739</v>
      </c>
      <c r="B230" s="79" t="s">
        <v>734</v>
      </c>
      <c r="C230" s="79" t="s">
        <v>735</v>
      </c>
      <c r="D230" s="79" t="s">
        <v>735</v>
      </c>
      <c r="E230" s="79" t="s">
        <v>735</v>
      </c>
      <c r="F230" s="79" t="s">
        <v>735</v>
      </c>
      <c r="G230" s="79" t="s">
        <v>735</v>
      </c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</row>
    <row r="231" spans="1:27">
      <c r="A231" s="79" t="s">
        <v>740</v>
      </c>
      <c r="B231" s="79" t="s">
        <v>734</v>
      </c>
      <c r="C231" s="79" t="s">
        <v>735</v>
      </c>
      <c r="D231" s="79" t="s">
        <v>735</v>
      </c>
      <c r="E231" s="79" t="s">
        <v>735</v>
      </c>
      <c r="F231" s="79" t="s">
        <v>735</v>
      </c>
      <c r="G231" s="79" t="s">
        <v>735</v>
      </c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</row>
    <row r="232" spans="1:27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</row>
    <row r="233" spans="1:27">
      <c r="A233" s="78"/>
      <c r="B233" s="79" t="s">
        <v>401</v>
      </c>
      <c r="C233" s="79" t="s">
        <v>729</v>
      </c>
      <c r="D233" s="79" t="s">
        <v>722</v>
      </c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</row>
    <row r="234" spans="1:27">
      <c r="A234" s="79" t="s">
        <v>741</v>
      </c>
      <c r="B234" s="79" t="s">
        <v>742</v>
      </c>
      <c r="C234" s="79">
        <v>-99999</v>
      </c>
      <c r="D234" s="79" t="s">
        <v>735</v>
      </c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</row>
    <row r="235" spans="1:27">
      <c r="A235" s="79" t="s">
        <v>743</v>
      </c>
      <c r="B235" s="79" t="s">
        <v>742</v>
      </c>
      <c r="C235" s="79">
        <v>-99999</v>
      </c>
      <c r="D235" s="79" t="s">
        <v>735</v>
      </c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</row>
    <row r="236" spans="1:27">
      <c r="A236" s="79" t="s">
        <v>744</v>
      </c>
      <c r="B236" s="79" t="s">
        <v>742</v>
      </c>
      <c r="C236" s="79">
        <v>-99999</v>
      </c>
      <c r="D236" s="79" t="s">
        <v>735</v>
      </c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</row>
    <row r="237" spans="1:27">
      <c r="A237" s="79" t="s">
        <v>745</v>
      </c>
      <c r="B237" s="79" t="s">
        <v>742</v>
      </c>
      <c r="C237" s="79">
        <v>-99999</v>
      </c>
      <c r="D237" s="79" t="s">
        <v>735</v>
      </c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</row>
    <row r="238" spans="1:27">
      <c r="A238" s="79" t="s">
        <v>746</v>
      </c>
      <c r="B238" s="79" t="s">
        <v>742</v>
      </c>
      <c r="C238" s="79">
        <v>-99999</v>
      </c>
      <c r="D238" s="79" t="s">
        <v>735</v>
      </c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</row>
    <row r="239" spans="1:27">
      <c r="A239" s="79" t="s">
        <v>747</v>
      </c>
      <c r="B239" s="79" t="s">
        <v>742</v>
      </c>
      <c r="C239" s="79">
        <v>-99999</v>
      </c>
      <c r="D239" s="79" t="s">
        <v>735</v>
      </c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</row>
    <row r="240" spans="1:27">
      <c r="A240" s="79" t="s">
        <v>748</v>
      </c>
      <c r="B240" s="79" t="s">
        <v>742</v>
      </c>
      <c r="C240" s="79">
        <v>-99999</v>
      </c>
      <c r="D240" s="79" t="s">
        <v>735</v>
      </c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</row>
    <row r="241" spans="1:27">
      <c r="A241" s="79" t="s">
        <v>749</v>
      </c>
      <c r="B241" s="79" t="s">
        <v>742</v>
      </c>
      <c r="C241" s="79">
        <v>-99999</v>
      </c>
      <c r="D241" s="79" t="s">
        <v>735</v>
      </c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</row>
    <row r="242" spans="1:27">
      <c r="A242" s="79" t="s">
        <v>750</v>
      </c>
      <c r="B242" s="79" t="s">
        <v>742</v>
      </c>
      <c r="C242" s="79">
        <v>-99999</v>
      </c>
      <c r="D242" s="79" t="s">
        <v>735</v>
      </c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</row>
    <row r="243" spans="1:27">
      <c r="A243" s="79" t="s">
        <v>751</v>
      </c>
      <c r="B243" s="79" t="s">
        <v>742</v>
      </c>
      <c r="C243" s="79">
        <v>-99999</v>
      </c>
      <c r="D243" s="79" t="s">
        <v>735</v>
      </c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</row>
    <row r="244" spans="1:27">
      <c r="A244" s="79" t="s">
        <v>752</v>
      </c>
      <c r="B244" s="79" t="s">
        <v>742</v>
      </c>
      <c r="C244" s="79">
        <v>-99999</v>
      </c>
      <c r="D244" s="79" t="s">
        <v>735</v>
      </c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</row>
    <row r="245" spans="1:27">
      <c r="A245" s="79" t="s">
        <v>753</v>
      </c>
      <c r="B245" s="79" t="s">
        <v>742</v>
      </c>
      <c r="C245" s="79">
        <v>-99999</v>
      </c>
      <c r="D245" s="79" t="s">
        <v>735</v>
      </c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</row>
    <row r="246" spans="1:27">
      <c r="A246" s="79" t="s">
        <v>754</v>
      </c>
      <c r="B246" s="79" t="s">
        <v>742</v>
      </c>
      <c r="C246" s="79">
        <v>-99999</v>
      </c>
      <c r="D246" s="79" t="s">
        <v>735</v>
      </c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</row>
    <row r="247" spans="1:27">
      <c r="A247" s="79" t="s">
        <v>755</v>
      </c>
      <c r="B247" s="79" t="s">
        <v>742</v>
      </c>
      <c r="C247" s="79">
        <v>-99999</v>
      </c>
      <c r="D247" s="79" t="s">
        <v>735</v>
      </c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</row>
    <row r="248" spans="1:27">
      <c r="A248" s="79" t="s">
        <v>756</v>
      </c>
      <c r="B248" s="79" t="s">
        <v>742</v>
      </c>
      <c r="C248" s="79">
        <v>-99999</v>
      </c>
      <c r="D248" s="79" t="s">
        <v>735</v>
      </c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</row>
    <row r="249" spans="1:27">
      <c r="A249" s="79" t="s">
        <v>757</v>
      </c>
      <c r="B249" s="79" t="s">
        <v>742</v>
      </c>
      <c r="C249" s="79">
        <v>-99999</v>
      </c>
      <c r="D249" s="79" t="s">
        <v>735</v>
      </c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</row>
    <row r="250" spans="1:27">
      <c r="A250" s="79" t="s">
        <v>758</v>
      </c>
      <c r="B250" s="79" t="s">
        <v>742</v>
      </c>
      <c r="C250" s="79">
        <v>-99999</v>
      </c>
      <c r="D250" s="79" t="s">
        <v>735</v>
      </c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</row>
    <row r="251" spans="1:27">
      <c r="A251" s="79" t="s">
        <v>759</v>
      </c>
      <c r="B251" s="79" t="s">
        <v>742</v>
      </c>
      <c r="C251" s="79">
        <v>-99999</v>
      </c>
      <c r="D251" s="79" t="s">
        <v>735</v>
      </c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</row>
    <row r="252" spans="1:27">
      <c r="A252" s="79" t="s">
        <v>760</v>
      </c>
      <c r="B252" s="79" t="s">
        <v>742</v>
      </c>
      <c r="C252" s="79">
        <v>-99999</v>
      </c>
      <c r="D252" s="79" t="s">
        <v>735</v>
      </c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</row>
    <row r="253" spans="1:27">
      <c r="A253" s="79" t="s">
        <v>761</v>
      </c>
      <c r="B253" s="79" t="s">
        <v>742</v>
      </c>
      <c r="C253" s="79">
        <v>-99999</v>
      </c>
      <c r="D253" s="79" t="s">
        <v>735</v>
      </c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</row>
    <row r="254" spans="1:27">
      <c r="A254" s="79" t="s">
        <v>762</v>
      </c>
      <c r="B254" s="79" t="s">
        <v>742</v>
      </c>
      <c r="C254" s="79">
        <v>-99999</v>
      </c>
      <c r="D254" s="79" t="s">
        <v>735</v>
      </c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</row>
    <row r="255" spans="1:27">
      <c r="A255" s="79" t="s">
        <v>763</v>
      </c>
      <c r="B255" s="79" t="s">
        <v>742</v>
      </c>
      <c r="C255" s="79">
        <v>-99999</v>
      </c>
      <c r="D255" s="79" t="s">
        <v>735</v>
      </c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</row>
    <row r="256" spans="1:27">
      <c r="A256" s="79" t="s">
        <v>764</v>
      </c>
      <c r="B256" s="79" t="s">
        <v>742</v>
      </c>
      <c r="C256" s="79">
        <v>-99999</v>
      </c>
      <c r="D256" s="79" t="s">
        <v>735</v>
      </c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  <c r="AA256"/>
    </row>
    <row r="257" spans="1:27">
      <c r="A257" s="79" t="s">
        <v>765</v>
      </c>
      <c r="B257" s="79" t="s">
        <v>742</v>
      </c>
      <c r="C257" s="79">
        <v>-99999</v>
      </c>
      <c r="D257" s="79" t="s">
        <v>735</v>
      </c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  <c r="AA257"/>
    </row>
    <row r="258" spans="1:27">
      <c r="A258" s="79" t="s">
        <v>766</v>
      </c>
      <c r="B258" s="79" t="s">
        <v>742</v>
      </c>
      <c r="C258" s="79">
        <v>-99999</v>
      </c>
      <c r="D258" s="79" t="s">
        <v>735</v>
      </c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  <c r="AA258"/>
    </row>
    <row r="259" spans="1:27">
      <c r="A259" s="79" t="s">
        <v>767</v>
      </c>
      <c r="B259" s="79" t="s">
        <v>742</v>
      </c>
      <c r="C259" s="79">
        <v>-99999</v>
      </c>
      <c r="D259" s="79" t="s">
        <v>735</v>
      </c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  <c r="AA259"/>
    </row>
    <row r="260" spans="1:27">
      <c r="A260" s="79" t="s">
        <v>768</v>
      </c>
      <c r="B260" s="79" t="s">
        <v>742</v>
      </c>
      <c r="C260" s="79">
        <v>-99999</v>
      </c>
      <c r="D260" s="79" t="s">
        <v>735</v>
      </c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  <c r="Z260"/>
      <c r="AA260"/>
    </row>
    <row r="261" spans="1:27">
      <c r="A261" s="79" t="s">
        <v>769</v>
      </c>
      <c r="B261" s="79" t="s">
        <v>742</v>
      </c>
      <c r="C261" s="79">
        <v>-99999</v>
      </c>
      <c r="D261" s="79" t="s">
        <v>735</v>
      </c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  <c r="Z261"/>
      <c r="AA261"/>
    </row>
    <row r="262" spans="1:27">
      <c r="A262" s="79" t="s">
        <v>770</v>
      </c>
      <c r="B262" s="79" t="s">
        <v>742</v>
      </c>
      <c r="C262" s="79">
        <v>-99999</v>
      </c>
      <c r="D262" s="79" t="s">
        <v>735</v>
      </c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  <c r="Z262"/>
      <c r="AA262"/>
    </row>
    <row r="263" spans="1:27">
      <c r="A263" s="79" t="s">
        <v>771</v>
      </c>
      <c r="B263" s="79" t="s">
        <v>742</v>
      </c>
      <c r="C263" s="79">
        <v>-99999</v>
      </c>
      <c r="D263" s="79" t="s">
        <v>735</v>
      </c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  <c r="U263"/>
      <c r="V263"/>
      <c r="W263"/>
      <c r="X263"/>
      <c r="Y263"/>
      <c r="Z263"/>
      <c r="AA263"/>
    </row>
    <row r="264" spans="1:27">
      <c r="A264" s="79" t="s">
        <v>772</v>
      </c>
      <c r="B264" s="79" t="s">
        <v>742</v>
      </c>
      <c r="C264" s="79">
        <v>-99999</v>
      </c>
      <c r="D264" s="79" t="s">
        <v>735</v>
      </c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/>
      <c r="U264"/>
      <c r="V264"/>
      <c r="W264"/>
      <c r="X264"/>
      <c r="Y264"/>
      <c r="Z264"/>
      <c r="AA264"/>
    </row>
    <row r="265" spans="1:27">
      <c r="A265" s="79" t="s">
        <v>773</v>
      </c>
      <c r="B265" s="79" t="s">
        <v>742</v>
      </c>
      <c r="C265" s="79">
        <v>-99999</v>
      </c>
      <c r="D265" s="79" t="s">
        <v>735</v>
      </c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/>
      <c r="U265"/>
      <c r="V265"/>
      <c r="W265"/>
      <c r="X265"/>
      <c r="Y265"/>
      <c r="Z265"/>
      <c r="AA265"/>
    </row>
    <row r="266" spans="1:27">
      <c r="A266" s="79" t="s">
        <v>774</v>
      </c>
      <c r="B266" s="79" t="s">
        <v>742</v>
      </c>
      <c r="C266" s="79">
        <v>-99999</v>
      </c>
      <c r="D266" s="79" t="s">
        <v>735</v>
      </c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/>
      <c r="U266"/>
      <c r="V266"/>
      <c r="W266"/>
      <c r="X266"/>
      <c r="Y266"/>
      <c r="Z266"/>
      <c r="AA266"/>
    </row>
    <row r="267" spans="1:27">
      <c r="A267" s="79" t="s">
        <v>775</v>
      </c>
      <c r="B267" s="79" t="s">
        <v>742</v>
      </c>
      <c r="C267" s="79">
        <v>-99999</v>
      </c>
      <c r="D267" s="79" t="s">
        <v>735</v>
      </c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/>
      <c r="U267"/>
      <c r="V267"/>
      <c r="W267"/>
      <c r="X267"/>
      <c r="Y267"/>
      <c r="Z267"/>
      <c r="AA267"/>
    </row>
    <row r="268" spans="1:27">
      <c r="A268" s="79" t="s">
        <v>776</v>
      </c>
      <c r="B268" s="79" t="s">
        <v>742</v>
      </c>
      <c r="C268" s="79">
        <v>-99999</v>
      </c>
      <c r="D268" s="79" t="s">
        <v>735</v>
      </c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/>
      <c r="U268"/>
      <c r="V268"/>
      <c r="W268"/>
      <c r="X268"/>
      <c r="Y268"/>
      <c r="Z268"/>
      <c r="AA268"/>
    </row>
    <row r="269" spans="1:27">
      <c r="A269" s="79" t="s">
        <v>777</v>
      </c>
      <c r="B269" s="79" t="s">
        <v>742</v>
      </c>
      <c r="C269" s="79">
        <v>-99999</v>
      </c>
      <c r="D269" s="79" t="s">
        <v>735</v>
      </c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/>
      <c r="U269"/>
      <c r="V269"/>
      <c r="W269"/>
      <c r="X269"/>
      <c r="Y269"/>
      <c r="Z269"/>
      <c r="AA269"/>
    </row>
    <row r="270" spans="1:27">
      <c r="A270" s="79" t="s">
        <v>778</v>
      </c>
      <c r="B270" s="79" t="s">
        <v>742</v>
      </c>
      <c r="C270" s="79">
        <v>-99999</v>
      </c>
      <c r="D270" s="79" t="s">
        <v>735</v>
      </c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/>
      <c r="U270"/>
      <c r="V270"/>
      <c r="W270"/>
      <c r="X270"/>
      <c r="Y270"/>
      <c r="Z270"/>
      <c r="AA270"/>
    </row>
    <row r="271" spans="1:27">
      <c r="A271" s="79" t="s">
        <v>779</v>
      </c>
      <c r="B271" s="79" t="s">
        <v>742</v>
      </c>
      <c r="C271" s="79">
        <v>-99999</v>
      </c>
      <c r="D271" s="79" t="s">
        <v>735</v>
      </c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/>
      <c r="U271"/>
      <c r="V271"/>
      <c r="W271"/>
      <c r="X271"/>
      <c r="Y271"/>
      <c r="Z271"/>
      <c r="AA271"/>
    </row>
    <row r="272" spans="1:27">
      <c r="A272" s="79" t="s">
        <v>780</v>
      </c>
      <c r="B272" s="79" t="s">
        <v>742</v>
      </c>
      <c r="C272" s="79">
        <v>-99999</v>
      </c>
      <c r="D272" s="79" t="s">
        <v>735</v>
      </c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  <c r="T272"/>
      <c r="U272"/>
      <c r="V272"/>
      <c r="W272"/>
      <c r="X272"/>
      <c r="Y272"/>
      <c r="Z272"/>
      <c r="AA272"/>
    </row>
    <row r="273" spans="1:27">
      <c r="A273" s="79" t="s">
        <v>781</v>
      </c>
      <c r="B273" s="79" t="s">
        <v>742</v>
      </c>
      <c r="C273" s="79">
        <v>-99999</v>
      </c>
      <c r="D273" s="79" t="s">
        <v>735</v>
      </c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  <c r="T273"/>
      <c r="U273"/>
      <c r="V273"/>
      <c r="W273"/>
      <c r="X273"/>
      <c r="Y273"/>
      <c r="Z273"/>
      <c r="AA273"/>
    </row>
    <row r="274" spans="1:27">
      <c r="A274" s="79" t="s">
        <v>782</v>
      </c>
      <c r="B274" s="79" t="s">
        <v>742</v>
      </c>
      <c r="C274" s="79">
        <v>-99999</v>
      </c>
      <c r="D274" s="79" t="s">
        <v>735</v>
      </c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  <c r="T274"/>
      <c r="U274"/>
      <c r="V274"/>
      <c r="W274"/>
      <c r="X274"/>
      <c r="Y274"/>
      <c r="Z274"/>
      <c r="AA274"/>
    </row>
    <row r="275" spans="1:27">
      <c r="A275" s="79" t="s">
        <v>783</v>
      </c>
      <c r="B275" s="79" t="s">
        <v>742</v>
      </c>
      <c r="C275" s="79">
        <v>-99999</v>
      </c>
      <c r="D275" s="79" t="s">
        <v>735</v>
      </c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  <c r="T275"/>
      <c r="U275"/>
      <c r="V275"/>
      <c r="W275"/>
      <c r="X275"/>
      <c r="Y275"/>
      <c r="Z275"/>
      <c r="AA275"/>
    </row>
    <row r="276" spans="1:27">
      <c r="A276" s="79" t="s">
        <v>784</v>
      </c>
      <c r="B276" s="79" t="s">
        <v>742</v>
      </c>
      <c r="C276" s="79">
        <v>-99999</v>
      </c>
      <c r="D276" s="79" t="s">
        <v>735</v>
      </c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  <c r="T276"/>
      <c r="U276"/>
      <c r="V276"/>
      <c r="W276"/>
      <c r="X276"/>
      <c r="Y276"/>
      <c r="Z276"/>
      <c r="AA276"/>
    </row>
    <row r="277" spans="1:27">
      <c r="A277" s="79" t="s">
        <v>785</v>
      </c>
      <c r="B277" s="79" t="s">
        <v>742</v>
      </c>
      <c r="C277" s="79">
        <v>-99999</v>
      </c>
      <c r="D277" s="79" t="s">
        <v>735</v>
      </c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  <c r="T277"/>
      <c r="U277"/>
      <c r="V277"/>
      <c r="W277"/>
      <c r="X277"/>
      <c r="Y277"/>
      <c r="Z277"/>
      <c r="AA277"/>
    </row>
    <row r="278" spans="1:27">
      <c r="A278" s="79" t="s">
        <v>786</v>
      </c>
      <c r="B278" s="79" t="s">
        <v>742</v>
      </c>
      <c r="C278" s="79">
        <v>-99999</v>
      </c>
      <c r="D278" s="79" t="s">
        <v>735</v>
      </c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  <c r="T278"/>
      <c r="U278"/>
      <c r="V278"/>
      <c r="W278"/>
      <c r="X278"/>
      <c r="Y278"/>
      <c r="Z278"/>
      <c r="AA278"/>
    </row>
    <row r="279" spans="1:27">
      <c r="A279" s="79" t="s">
        <v>787</v>
      </c>
      <c r="B279" s="79" t="s">
        <v>742</v>
      </c>
      <c r="C279" s="79">
        <v>-99999</v>
      </c>
      <c r="D279" s="79" t="s">
        <v>735</v>
      </c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  <c r="T279"/>
      <c r="U279"/>
      <c r="V279"/>
      <c r="W279"/>
      <c r="X279"/>
      <c r="Y279"/>
      <c r="Z279"/>
      <c r="AA279"/>
    </row>
    <row r="280" spans="1:27">
      <c r="A280" s="79" t="s">
        <v>788</v>
      </c>
      <c r="B280" s="79" t="s">
        <v>742</v>
      </c>
      <c r="C280" s="79">
        <v>-99999</v>
      </c>
      <c r="D280" s="79" t="s">
        <v>735</v>
      </c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  <c r="T280"/>
      <c r="U280"/>
      <c r="V280"/>
      <c r="W280"/>
      <c r="X280"/>
      <c r="Y280"/>
      <c r="Z280"/>
      <c r="AA280"/>
    </row>
    <row r="281" spans="1:27">
      <c r="A281" s="79" t="s">
        <v>789</v>
      </c>
      <c r="B281" s="79" t="s">
        <v>742</v>
      </c>
      <c r="C281" s="79">
        <v>-99999</v>
      </c>
      <c r="D281" s="79" t="s">
        <v>735</v>
      </c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  <c r="T281"/>
      <c r="U281"/>
      <c r="V281"/>
      <c r="W281"/>
      <c r="X281"/>
      <c r="Y281"/>
      <c r="Z281"/>
      <c r="AA281"/>
    </row>
    <row r="282" spans="1:27">
      <c r="A282" s="79" t="s">
        <v>790</v>
      </c>
      <c r="B282" s="79" t="s">
        <v>742</v>
      </c>
      <c r="C282" s="79">
        <v>-99999</v>
      </c>
      <c r="D282" s="79" t="s">
        <v>735</v>
      </c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  <c r="T282"/>
      <c r="U282"/>
      <c r="V282"/>
      <c r="W282"/>
      <c r="X282"/>
      <c r="Y282"/>
      <c r="Z282"/>
      <c r="AA282"/>
    </row>
    <row r="283" spans="1:27">
      <c r="A283" s="79" t="s">
        <v>791</v>
      </c>
      <c r="B283" s="79" t="s">
        <v>742</v>
      </c>
      <c r="C283" s="79">
        <v>-99999</v>
      </c>
      <c r="D283" s="79" t="s">
        <v>735</v>
      </c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  <c r="T283"/>
      <c r="U283"/>
      <c r="V283"/>
      <c r="W283"/>
      <c r="X283"/>
      <c r="Y283"/>
      <c r="Z283"/>
      <c r="AA283"/>
    </row>
    <row r="284" spans="1:27">
      <c r="A284" s="79" t="s">
        <v>792</v>
      </c>
      <c r="B284" s="79" t="s">
        <v>742</v>
      </c>
      <c r="C284" s="79">
        <v>-99999</v>
      </c>
      <c r="D284" s="79" t="s">
        <v>735</v>
      </c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  <c r="T284"/>
      <c r="U284"/>
      <c r="V284"/>
      <c r="W284"/>
      <c r="X284"/>
      <c r="Y284"/>
      <c r="Z284"/>
      <c r="AA284"/>
    </row>
    <row r="285" spans="1:27">
      <c r="A285" s="79" t="s">
        <v>793</v>
      </c>
      <c r="B285" s="79" t="s">
        <v>742</v>
      </c>
      <c r="C285" s="79">
        <v>-99999</v>
      </c>
      <c r="D285" s="79" t="s">
        <v>735</v>
      </c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  <c r="T285"/>
      <c r="U285"/>
      <c r="V285"/>
      <c r="W285"/>
      <c r="X285"/>
      <c r="Y285"/>
      <c r="Z285"/>
      <c r="AA285"/>
    </row>
    <row r="286" spans="1:27">
      <c r="A286" s="79" t="s">
        <v>794</v>
      </c>
      <c r="B286" s="79" t="s">
        <v>742</v>
      </c>
      <c r="C286" s="79">
        <v>-99999</v>
      </c>
      <c r="D286" s="79" t="s">
        <v>735</v>
      </c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  <c r="T286"/>
      <c r="U286"/>
      <c r="V286"/>
      <c r="W286"/>
      <c r="X286"/>
      <c r="Y286"/>
      <c r="Z286"/>
      <c r="AA286"/>
    </row>
    <row r="287" spans="1:27">
      <c r="A287" s="79" t="s">
        <v>795</v>
      </c>
      <c r="B287" s="79" t="s">
        <v>742</v>
      </c>
      <c r="C287" s="79">
        <v>-99999</v>
      </c>
      <c r="D287" s="79" t="s">
        <v>735</v>
      </c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  <c r="T287"/>
      <c r="U287"/>
      <c r="V287"/>
      <c r="W287"/>
      <c r="X287"/>
      <c r="Y287"/>
      <c r="Z287"/>
      <c r="AA287"/>
    </row>
    <row r="288" spans="1:27">
      <c r="A288" s="79" t="s">
        <v>796</v>
      </c>
      <c r="B288" s="79" t="s">
        <v>742</v>
      </c>
      <c r="C288" s="79">
        <v>-99999</v>
      </c>
      <c r="D288" s="79" t="s">
        <v>735</v>
      </c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  <c r="T288"/>
      <c r="U288"/>
      <c r="V288"/>
      <c r="W288"/>
      <c r="X288"/>
      <c r="Y288"/>
      <c r="Z288"/>
      <c r="AA288"/>
    </row>
    <row r="289" spans="1:27">
      <c r="A289" s="79" t="s">
        <v>797</v>
      </c>
      <c r="B289" s="79" t="s">
        <v>742</v>
      </c>
      <c r="C289" s="79">
        <v>-99999</v>
      </c>
      <c r="D289" s="79" t="s">
        <v>735</v>
      </c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  <c r="T289"/>
      <c r="U289"/>
      <c r="V289"/>
      <c r="W289"/>
      <c r="X289"/>
      <c r="Y289"/>
      <c r="Z289"/>
      <c r="AA289"/>
    </row>
    <row r="290" spans="1:27">
      <c r="A290" s="79" t="s">
        <v>798</v>
      </c>
      <c r="B290" s="79" t="s">
        <v>742</v>
      </c>
      <c r="C290" s="79">
        <v>-99999</v>
      </c>
      <c r="D290" s="79" t="s">
        <v>735</v>
      </c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  <c r="T290"/>
      <c r="U290"/>
      <c r="V290"/>
      <c r="W290"/>
      <c r="X290"/>
      <c r="Y290"/>
      <c r="Z290"/>
      <c r="AA290"/>
    </row>
    <row r="291" spans="1:27">
      <c r="A291" s="79" t="s">
        <v>799</v>
      </c>
      <c r="B291" s="79" t="s">
        <v>742</v>
      </c>
      <c r="C291" s="79">
        <v>-99999</v>
      </c>
      <c r="D291" s="79" t="s">
        <v>735</v>
      </c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  <c r="T291"/>
      <c r="U291"/>
      <c r="V291"/>
      <c r="W291"/>
      <c r="X291"/>
      <c r="Y291"/>
      <c r="Z291"/>
      <c r="AA291"/>
    </row>
    <row r="292" spans="1:27">
      <c r="A292" s="79" t="s">
        <v>800</v>
      </c>
      <c r="B292" s="79" t="s">
        <v>742</v>
      </c>
      <c r="C292" s="79">
        <v>-99999</v>
      </c>
      <c r="D292" s="79" t="s">
        <v>735</v>
      </c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  <c r="T292"/>
      <c r="U292"/>
      <c r="V292"/>
      <c r="W292"/>
      <c r="X292"/>
      <c r="Y292"/>
      <c r="Z292"/>
      <c r="AA292"/>
    </row>
    <row r="293" spans="1:27">
      <c r="A293" s="79" t="s">
        <v>801</v>
      </c>
      <c r="B293" s="79" t="s">
        <v>742</v>
      </c>
      <c r="C293" s="79">
        <v>-99999</v>
      </c>
      <c r="D293" s="79" t="s">
        <v>735</v>
      </c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  <c r="T293"/>
      <c r="U293"/>
      <c r="V293"/>
      <c r="W293"/>
      <c r="X293"/>
      <c r="Y293"/>
      <c r="Z293"/>
      <c r="AA293"/>
    </row>
    <row r="294" spans="1:27">
      <c r="A294" s="79" t="s">
        <v>802</v>
      </c>
      <c r="B294" s="79" t="s">
        <v>742</v>
      </c>
      <c r="C294" s="79">
        <v>-99999</v>
      </c>
      <c r="D294" s="79" t="s">
        <v>735</v>
      </c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  <c r="T294"/>
      <c r="U294"/>
      <c r="V294"/>
      <c r="W294"/>
      <c r="X294"/>
      <c r="Y294"/>
      <c r="Z294"/>
      <c r="AA294"/>
    </row>
    <row r="295" spans="1:27">
      <c r="A295"/>
      <c r="B295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  <c r="T295"/>
      <c r="U295"/>
      <c r="V295"/>
      <c r="W295"/>
      <c r="X295"/>
      <c r="Y295"/>
      <c r="Z295"/>
      <c r="AA295"/>
    </row>
    <row r="296" spans="1:27">
      <c r="A296" s="78"/>
      <c r="B296" s="79" t="s">
        <v>401</v>
      </c>
      <c r="C296" s="79" t="s">
        <v>803</v>
      </c>
      <c r="D296" s="79" t="s">
        <v>804</v>
      </c>
      <c r="E296" s="79" t="s">
        <v>805</v>
      </c>
      <c r="F296" s="79" t="s">
        <v>806</v>
      </c>
      <c r="G296" s="79" t="s">
        <v>807</v>
      </c>
      <c r="H296" s="79" t="s">
        <v>808</v>
      </c>
      <c r="I296"/>
      <c r="J296"/>
      <c r="K296"/>
      <c r="L296"/>
      <c r="M296"/>
      <c r="N296"/>
      <c r="O296"/>
      <c r="P296"/>
      <c r="Q296"/>
      <c r="R296"/>
      <c r="S296"/>
      <c r="T296"/>
      <c r="U296"/>
      <c r="V296"/>
      <c r="W296"/>
      <c r="X296"/>
      <c r="Y296"/>
      <c r="Z296"/>
      <c r="AA296"/>
    </row>
    <row r="297" spans="1:27">
      <c r="A297" s="79" t="s">
        <v>809</v>
      </c>
      <c r="B297" s="79" t="s">
        <v>810</v>
      </c>
      <c r="C297" s="79">
        <v>1</v>
      </c>
      <c r="D297" s="79">
        <v>125</v>
      </c>
      <c r="E297" s="79">
        <v>3.78</v>
      </c>
      <c r="F297" s="79">
        <v>471.95</v>
      </c>
      <c r="G297" s="79">
        <v>1</v>
      </c>
      <c r="H297" s="79" t="s">
        <v>811</v>
      </c>
      <c r="I297"/>
      <c r="J297"/>
      <c r="K297"/>
      <c r="L297"/>
      <c r="M297"/>
      <c r="N297"/>
      <c r="O297"/>
      <c r="P297"/>
      <c r="Q297"/>
      <c r="R297"/>
      <c r="S297"/>
      <c r="T297"/>
      <c r="U297"/>
      <c r="V297"/>
      <c r="W297"/>
      <c r="X297"/>
      <c r="Y297"/>
      <c r="Z297"/>
      <c r="AA297"/>
    </row>
    <row r="298" spans="1:27">
      <c r="A298" s="79" t="s">
        <v>812</v>
      </c>
      <c r="B298" s="79" t="s">
        <v>810</v>
      </c>
      <c r="C298" s="79">
        <v>1</v>
      </c>
      <c r="D298" s="79">
        <v>125</v>
      </c>
      <c r="E298" s="79">
        <v>0</v>
      </c>
      <c r="F298" s="79">
        <v>0.01</v>
      </c>
      <c r="G298" s="79">
        <v>1</v>
      </c>
      <c r="H298" s="79" t="s">
        <v>811</v>
      </c>
      <c r="I298"/>
      <c r="J298"/>
      <c r="K298"/>
      <c r="L298"/>
      <c r="M298"/>
      <c r="N298"/>
      <c r="O298"/>
      <c r="P298"/>
      <c r="Q298"/>
      <c r="R298"/>
      <c r="S298"/>
      <c r="T298"/>
      <c r="U298"/>
      <c r="V298"/>
      <c r="W298"/>
      <c r="X298"/>
      <c r="Y298"/>
      <c r="Z298"/>
      <c r="AA298"/>
    </row>
    <row r="299" spans="1:27">
      <c r="A299" s="79" t="s">
        <v>813</v>
      </c>
      <c r="B299" s="79" t="s">
        <v>814</v>
      </c>
      <c r="C299" s="79">
        <v>0.61</v>
      </c>
      <c r="D299" s="79">
        <v>1388.3</v>
      </c>
      <c r="E299" s="79">
        <v>18.690000000000001</v>
      </c>
      <c r="F299" s="79">
        <v>42647.53</v>
      </c>
      <c r="G299" s="79">
        <v>1</v>
      </c>
      <c r="H299" s="79" t="s">
        <v>815</v>
      </c>
      <c r="I299"/>
      <c r="J299"/>
      <c r="K299"/>
      <c r="L299"/>
      <c r="M299"/>
      <c r="N299"/>
      <c r="O299"/>
      <c r="P299"/>
      <c r="Q299"/>
      <c r="R299"/>
      <c r="S299"/>
      <c r="T299"/>
      <c r="U299"/>
      <c r="V299"/>
      <c r="W299"/>
      <c r="X299"/>
      <c r="Y299"/>
      <c r="Z299"/>
      <c r="AA299"/>
    </row>
    <row r="300" spans="1:27">
      <c r="A300" s="79" t="s">
        <v>816</v>
      </c>
      <c r="B300" s="79" t="s">
        <v>817</v>
      </c>
      <c r="C300" s="79">
        <v>0.59</v>
      </c>
      <c r="D300" s="79">
        <v>1109.6500000000001</v>
      </c>
      <c r="E300" s="79">
        <v>5.55</v>
      </c>
      <c r="F300" s="79">
        <v>10414.5</v>
      </c>
      <c r="G300" s="79">
        <v>1</v>
      </c>
      <c r="H300" s="79" t="s">
        <v>815</v>
      </c>
      <c r="I300"/>
      <c r="J300"/>
      <c r="K300"/>
      <c r="L300"/>
      <c r="M300"/>
      <c r="N300"/>
      <c r="O300"/>
      <c r="P300"/>
      <c r="Q300"/>
      <c r="R300"/>
      <c r="S300"/>
      <c r="T300"/>
      <c r="U300"/>
      <c r="V300"/>
      <c r="W300"/>
      <c r="X300"/>
      <c r="Y300"/>
      <c r="Z300"/>
      <c r="AA300"/>
    </row>
    <row r="301" spans="1:27">
      <c r="A301" s="79" t="s">
        <v>818</v>
      </c>
      <c r="B301" s="79" t="s">
        <v>817</v>
      </c>
      <c r="C301" s="79">
        <v>0.6</v>
      </c>
      <c r="D301" s="79">
        <v>1017.59</v>
      </c>
      <c r="E301" s="79">
        <v>10.9</v>
      </c>
      <c r="F301" s="79">
        <v>18475.34</v>
      </c>
      <c r="G301" s="79">
        <v>1</v>
      </c>
      <c r="H301" s="79" t="s">
        <v>815</v>
      </c>
      <c r="I301"/>
      <c r="J301"/>
      <c r="K301"/>
      <c r="L301"/>
      <c r="M301"/>
      <c r="N301"/>
      <c r="O301"/>
      <c r="P301"/>
      <c r="Q301"/>
      <c r="R301"/>
      <c r="S301"/>
      <c r="T301"/>
      <c r="U301"/>
      <c r="V301"/>
      <c r="W301"/>
      <c r="X301"/>
      <c r="Y301"/>
      <c r="Z301"/>
      <c r="AA301"/>
    </row>
    <row r="302" spans="1:27">
      <c r="A302" s="79" t="s">
        <v>819</v>
      </c>
      <c r="B302" s="79" t="s">
        <v>817</v>
      </c>
      <c r="C302" s="79">
        <v>0.59</v>
      </c>
      <c r="D302" s="79">
        <v>1109.6500000000001</v>
      </c>
      <c r="E302" s="79">
        <v>6.84</v>
      </c>
      <c r="F302" s="79">
        <v>12825.75</v>
      </c>
      <c r="G302" s="79">
        <v>1</v>
      </c>
      <c r="H302" s="79" t="s">
        <v>815</v>
      </c>
      <c r="I302"/>
      <c r="J302"/>
      <c r="K302"/>
      <c r="L302"/>
      <c r="M302"/>
      <c r="N302"/>
      <c r="O302"/>
      <c r="P302"/>
      <c r="Q302"/>
      <c r="R302"/>
      <c r="S302"/>
      <c r="T302"/>
      <c r="U302"/>
      <c r="V302"/>
      <c r="W302"/>
      <c r="X302"/>
      <c r="Y302"/>
      <c r="Z302"/>
      <c r="AA302"/>
    </row>
    <row r="303" spans="1:27">
      <c r="A303" s="79" t="s">
        <v>820</v>
      </c>
      <c r="B303" s="79" t="s">
        <v>817</v>
      </c>
      <c r="C303" s="79">
        <v>0.6</v>
      </c>
      <c r="D303" s="79">
        <v>1017.59</v>
      </c>
      <c r="E303" s="79">
        <v>16.88</v>
      </c>
      <c r="F303" s="79">
        <v>28421.14</v>
      </c>
      <c r="G303" s="79">
        <v>1</v>
      </c>
      <c r="H303" s="79" t="s">
        <v>815</v>
      </c>
      <c r="I303"/>
      <c r="J303"/>
      <c r="K303"/>
      <c r="L303"/>
      <c r="M303"/>
      <c r="N303"/>
      <c r="O303"/>
      <c r="P303"/>
      <c r="Q303"/>
      <c r="R303"/>
      <c r="S303"/>
      <c r="T303"/>
      <c r="U303"/>
      <c r="V303"/>
      <c r="W303"/>
      <c r="X303"/>
      <c r="Y303"/>
      <c r="Z303"/>
      <c r="AA303"/>
    </row>
    <row r="304" spans="1:27">
      <c r="A304" s="79" t="s">
        <v>821</v>
      </c>
      <c r="B304" s="79" t="s">
        <v>814</v>
      </c>
      <c r="C304" s="79">
        <v>0.62</v>
      </c>
      <c r="D304" s="79">
        <v>1388.3</v>
      </c>
      <c r="E304" s="79">
        <v>57.64</v>
      </c>
      <c r="F304" s="79">
        <v>129586.08</v>
      </c>
      <c r="G304" s="79">
        <v>1</v>
      </c>
      <c r="H304" s="79" t="s">
        <v>815</v>
      </c>
      <c r="I304"/>
      <c r="J304"/>
      <c r="K304"/>
      <c r="L304"/>
      <c r="M304"/>
      <c r="N304"/>
      <c r="O304"/>
      <c r="P304"/>
      <c r="Q304"/>
      <c r="R304"/>
      <c r="S304"/>
      <c r="T304"/>
      <c r="U304"/>
      <c r="V304"/>
      <c r="W304"/>
      <c r="X304"/>
      <c r="Y304"/>
      <c r="Z304"/>
      <c r="AA304"/>
    </row>
    <row r="305" spans="1:27">
      <c r="A305"/>
      <c r="B305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  <c r="T305"/>
      <c r="U305"/>
      <c r="V305"/>
      <c r="W305"/>
      <c r="X305"/>
      <c r="Y305"/>
      <c r="Z305"/>
      <c r="AA305"/>
    </row>
    <row r="306" spans="1:27">
      <c r="A306" s="78"/>
      <c r="B306" s="79" t="s">
        <v>401</v>
      </c>
      <c r="C306" s="79" t="s">
        <v>822</v>
      </c>
      <c r="D306" s="79" t="s">
        <v>823</v>
      </c>
      <c r="E306" s="79" t="s">
        <v>824</v>
      </c>
      <c r="F306" s="79" t="s">
        <v>825</v>
      </c>
      <c r="G306"/>
      <c r="H306"/>
      <c r="I306"/>
      <c r="J306"/>
      <c r="K306"/>
      <c r="L306"/>
      <c r="M306"/>
      <c r="N306"/>
      <c r="O306"/>
      <c r="P306"/>
      <c r="Q306"/>
      <c r="R306"/>
      <c r="S306"/>
      <c r="T306"/>
      <c r="U306"/>
      <c r="V306"/>
      <c r="W306"/>
      <c r="X306"/>
      <c r="Y306"/>
      <c r="Z306"/>
      <c r="AA306"/>
    </row>
    <row r="307" spans="1:27">
      <c r="A307" s="79" t="s">
        <v>826</v>
      </c>
      <c r="B307" s="79" t="s">
        <v>827</v>
      </c>
      <c r="C307" s="79" t="s">
        <v>828</v>
      </c>
      <c r="D307" s="79">
        <v>179352</v>
      </c>
      <c r="E307" s="79">
        <v>74.81</v>
      </c>
      <c r="F307" s="79">
        <v>0.9</v>
      </c>
      <c r="G307"/>
      <c r="H307"/>
      <c r="I307"/>
      <c r="J307"/>
      <c r="K307"/>
      <c r="L307"/>
      <c r="M307"/>
      <c r="N307"/>
      <c r="O307"/>
      <c r="P307"/>
      <c r="Q307"/>
      <c r="R307"/>
      <c r="S307"/>
      <c r="T307"/>
      <c r="U307"/>
      <c r="V307"/>
      <c r="W307"/>
      <c r="X307"/>
      <c r="Y307"/>
      <c r="Z307"/>
      <c r="AA307"/>
    </row>
    <row r="308" spans="1:27">
      <c r="A308" s="79" t="s">
        <v>829</v>
      </c>
      <c r="B308" s="79" t="s">
        <v>827</v>
      </c>
      <c r="C308" s="79" t="s">
        <v>828</v>
      </c>
      <c r="D308" s="79">
        <v>179352</v>
      </c>
      <c r="E308" s="79">
        <v>26566.43</v>
      </c>
      <c r="F308" s="79">
        <v>0.9</v>
      </c>
      <c r="G308"/>
      <c r="H308"/>
      <c r="I308"/>
      <c r="J308"/>
      <c r="K308"/>
      <c r="L308"/>
      <c r="M308"/>
      <c r="N308"/>
      <c r="O308"/>
      <c r="P308"/>
      <c r="Q308"/>
      <c r="R308"/>
      <c r="S308"/>
      <c r="T308"/>
      <c r="U308"/>
      <c r="V308"/>
      <c r="W308"/>
      <c r="X308"/>
      <c r="Y308"/>
      <c r="Z308"/>
      <c r="AA308"/>
    </row>
    <row r="309" spans="1:27">
      <c r="A309" s="79" t="s">
        <v>830</v>
      </c>
      <c r="B309" s="79" t="s">
        <v>827</v>
      </c>
      <c r="C309" s="79" t="s">
        <v>828</v>
      </c>
      <c r="D309" s="79">
        <v>179352</v>
      </c>
      <c r="E309" s="79">
        <v>13516.78</v>
      </c>
      <c r="F309" s="79">
        <v>0.9</v>
      </c>
      <c r="G309"/>
      <c r="H309"/>
      <c r="I309"/>
      <c r="J309"/>
      <c r="K309"/>
      <c r="L309"/>
      <c r="M309"/>
      <c r="N309"/>
      <c r="O309"/>
      <c r="P309"/>
      <c r="Q309"/>
      <c r="R309"/>
      <c r="S309"/>
      <c r="T309"/>
      <c r="U309"/>
      <c r="V309"/>
      <c r="W309"/>
      <c r="X309"/>
      <c r="Y309"/>
      <c r="Z309"/>
      <c r="AA309"/>
    </row>
    <row r="310" spans="1:27">
      <c r="A310" s="79" t="s">
        <v>831</v>
      </c>
      <c r="B310" s="79" t="s">
        <v>832</v>
      </c>
      <c r="C310" s="79" t="s">
        <v>828</v>
      </c>
      <c r="D310" s="79">
        <v>179352</v>
      </c>
      <c r="E310" s="79">
        <v>19384.87</v>
      </c>
      <c r="F310" s="79">
        <v>0.87</v>
      </c>
      <c r="G310"/>
      <c r="H310"/>
      <c r="I310"/>
      <c r="J310"/>
      <c r="K310"/>
      <c r="L310"/>
      <c r="M310"/>
      <c r="N310"/>
      <c r="O310"/>
      <c r="P310"/>
      <c r="Q310"/>
      <c r="R310"/>
      <c r="S310"/>
      <c r="T310"/>
      <c r="U310"/>
      <c r="V310"/>
      <c r="W310"/>
      <c r="X310"/>
      <c r="Y310"/>
      <c r="Z310"/>
      <c r="AA310"/>
    </row>
    <row r="311" spans="1:27">
      <c r="A311"/>
      <c r="B311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  <c r="T311"/>
      <c r="U311"/>
      <c r="V311"/>
      <c r="W311"/>
      <c r="X311"/>
      <c r="Y311"/>
      <c r="Z311"/>
      <c r="AA311"/>
    </row>
    <row r="312" spans="1:27">
      <c r="A312" s="78"/>
      <c r="B312" s="79" t="s">
        <v>401</v>
      </c>
      <c r="C312" s="79" t="s">
        <v>833</v>
      </c>
      <c r="D312" s="79" t="s">
        <v>834</v>
      </c>
      <c r="E312" s="79" t="s">
        <v>835</v>
      </c>
      <c r="F312" s="79" t="s">
        <v>836</v>
      </c>
      <c r="G312" s="79" t="s">
        <v>837</v>
      </c>
      <c r="H312"/>
      <c r="I312"/>
      <c r="J312"/>
      <c r="K312"/>
      <c r="L312"/>
      <c r="M312"/>
      <c r="N312"/>
      <c r="O312"/>
      <c r="P312"/>
      <c r="Q312"/>
      <c r="R312"/>
      <c r="S312"/>
      <c r="T312"/>
      <c r="U312"/>
      <c r="V312"/>
      <c r="W312"/>
      <c r="X312"/>
      <c r="Y312"/>
      <c r="Z312"/>
      <c r="AA312"/>
    </row>
    <row r="313" spans="1:27">
      <c r="A313" s="79" t="s">
        <v>838</v>
      </c>
      <c r="B313" s="79" t="s">
        <v>839</v>
      </c>
      <c r="C313" s="79">
        <v>3</v>
      </c>
      <c r="D313" s="79">
        <v>845000</v>
      </c>
      <c r="E313" s="79">
        <v>0.8</v>
      </c>
      <c r="F313" s="79">
        <v>0.23</v>
      </c>
      <c r="G313" s="79">
        <v>0.67</v>
      </c>
      <c r="H313"/>
      <c r="I313"/>
      <c r="J313"/>
      <c r="K313"/>
      <c r="L313"/>
      <c r="M313"/>
      <c r="N313"/>
      <c r="O313"/>
      <c r="P313"/>
      <c r="Q313"/>
      <c r="R313"/>
      <c r="S313"/>
      <c r="T313"/>
      <c r="U313"/>
      <c r="V313"/>
      <c r="W313"/>
      <c r="X313"/>
      <c r="Y313"/>
      <c r="Z313"/>
      <c r="AA313"/>
    </row>
    <row r="314" spans="1:27">
      <c r="A314"/>
      <c r="B314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  <c r="T314"/>
      <c r="U314"/>
      <c r="V314"/>
      <c r="W314"/>
      <c r="X314"/>
      <c r="Y314"/>
      <c r="Z314"/>
      <c r="AA314"/>
    </row>
    <row r="315" spans="1:27">
      <c r="A315" s="78"/>
      <c r="B315" s="79" t="s">
        <v>840</v>
      </c>
      <c r="C315" s="79" t="s">
        <v>841</v>
      </c>
      <c r="D315" s="79" t="s">
        <v>842</v>
      </c>
      <c r="E315" s="79" t="s">
        <v>843</v>
      </c>
      <c r="F315" s="79" t="s">
        <v>844</v>
      </c>
      <c r="G315" s="79" t="s">
        <v>845</v>
      </c>
      <c r="H315" s="79" t="s">
        <v>846</v>
      </c>
      <c r="I315"/>
      <c r="J315"/>
      <c r="K315"/>
      <c r="L315"/>
      <c r="M315"/>
      <c r="N315"/>
      <c r="O315"/>
      <c r="P315"/>
      <c r="Q315"/>
      <c r="R315"/>
      <c r="S315"/>
      <c r="T315"/>
      <c r="U315"/>
      <c r="V315"/>
      <c r="W315"/>
      <c r="X315"/>
      <c r="Y315"/>
      <c r="Z315"/>
      <c r="AA315"/>
    </row>
    <row r="316" spans="1:27">
      <c r="A316" s="79" t="s">
        <v>847</v>
      </c>
      <c r="B316" s="79">
        <v>446877.51520000002</v>
      </c>
      <c r="C316" s="79">
        <v>659.83029999999997</v>
      </c>
      <c r="D316" s="79">
        <v>921.3374</v>
      </c>
      <c r="E316" s="79">
        <v>0</v>
      </c>
      <c r="F316" s="79">
        <v>6.7000000000000002E-3</v>
      </c>
      <c r="G316" s="80">
        <v>21838400</v>
      </c>
      <c r="H316" s="79">
        <v>179236.63430000001</v>
      </c>
      <c r="I316"/>
      <c r="J316"/>
      <c r="K316"/>
      <c r="L316"/>
      <c r="M316"/>
      <c r="N316"/>
      <c r="O316"/>
      <c r="P316"/>
      <c r="Q316"/>
      <c r="R316"/>
      <c r="S316"/>
      <c r="T316"/>
      <c r="U316"/>
      <c r="V316"/>
      <c r="W316"/>
      <c r="X316"/>
      <c r="Y316"/>
      <c r="Z316"/>
      <c r="AA316"/>
    </row>
    <row r="317" spans="1:27">
      <c r="A317" s="79" t="s">
        <v>848</v>
      </c>
      <c r="B317" s="79">
        <v>393420.11709999997</v>
      </c>
      <c r="C317" s="79">
        <v>588.25990000000002</v>
      </c>
      <c r="D317" s="79">
        <v>837.74530000000004</v>
      </c>
      <c r="E317" s="79">
        <v>0</v>
      </c>
      <c r="F317" s="79">
        <v>6.1000000000000004E-3</v>
      </c>
      <c r="G317" s="80">
        <v>19858600</v>
      </c>
      <c r="H317" s="79">
        <v>158507.15549999999</v>
      </c>
      <c r="I317"/>
      <c r="J317"/>
      <c r="K317"/>
      <c r="L317"/>
      <c r="M317"/>
      <c r="N317"/>
      <c r="O317"/>
      <c r="P317"/>
      <c r="Q317"/>
      <c r="R317"/>
      <c r="S317"/>
      <c r="T317"/>
      <c r="U317"/>
      <c r="V317"/>
      <c r="W317"/>
      <c r="X317"/>
      <c r="Y317"/>
      <c r="Z317"/>
      <c r="AA317"/>
    </row>
    <row r="318" spans="1:27">
      <c r="A318" s="79" t="s">
        <v>849</v>
      </c>
      <c r="B318" s="79">
        <v>418723.73830000003</v>
      </c>
      <c r="C318" s="79">
        <v>647.93619999999999</v>
      </c>
      <c r="D318" s="79">
        <v>970.61519999999996</v>
      </c>
      <c r="E318" s="79">
        <v>0</v>
      </c>
      <c r="F318" s="79">
        <v>7.0000000000000001E-3</v>
      </c>
      <c r="G318" s="80">
        <v>23012800</v>
      </c>
      <c r="H318" s="79">
        <v>170813.11489999999</v>
      </c>
      <c r="I318"/>
      <c r="J318"/>
      <c r="K318"/>
      <c r="L318"/>
      <c r="M318"/>
      <c r="N318"/>
      <c r="O318"/>
      <c r="P318"/>
      <c r="Q318"/>
      <c r="R318"/>
      <c r="S318"/>
      <c r="T318"/>
      <c r="U318"/>
      <c r="V318"/>
      <c r="W318"/>
      <c r="X318"/>
      <c r="Y318"/>
      <c r="Z318"/>
      <c r="AA318"/>
    </row>
    <row r="319" spans="1:27">
      <c r="A319" s="79" t="s">
        <v>850</v>
      </c>
      <c r="B319" s="79">
        <v>385296.48220000003</v>
      </c>
      <c r="C319" s="79">
        <v>603.80139999999994</v>
      </c>
      <c r="D319" s="79">
        <v>920.58180000000004</v>
      </c>
      <c r="E319" s="79">
        <v>0</v>
      </c>
      <c r="F319" s="79">
        <v>6.6E-3</v>
      </c>
      <c r="G319" s="80">
        <v>21828000</v>
      </c>
      <c r="H319" s="79">
        <v>157910.63939999999</v>
      </c>
      <c r="I319"/>
      <c r="J319"/>
      <c r="K319"/>
      <c r="L319"/>
      <c r="M319"/>
      <c r="N319"/>
      <c r="O319"/>
      <c r="P319"/>
      <c r="Q319"/>
      <c r="R319"/>
      <c r="S319"/>
      <c r="T319"/>
      <c r="U319"/>
      <c r="V319"/>
      <c r="W319"/>
      <c r="X319"/>
      <c r="Y319"/>
      <c r="Z319"/>
      <c r="AA319"/>
    </row>
    <row r="320" spans="1:27">
      <c r="A320" s="79" t="s">
        <v>462</v>
      </c>
      <c r="B320" s="79">
        <v>402889.78519999998</v>
      </c>
      <c r="C320" s="79">
        <v>645.70849999999996</v>
      </c>
      <c r="D320" s="79">
        <v>1014.4651</v>
      </c>
      <c r="E320" s="79">
        <v>0</v>
      </c>
      <c r="F320" s="79">
        <v>7.1999999999999998E-3</v>
      </c>
      <c r="G320" s="80">
        <v>24056700</v>
      </c>
      <c r="H320" s="79">
        <v>166506.9308</v>
      </c>
      <c r="I320"/>
      <c r="J320"/>
      <c r="K320"/>
      <c r="L320"/>
      <c r="M320"/>
      <c r="N320"/>
      <c r="O320"/>
      <c r="P320"/>
      <c r="Q320"/>
      <c r="R320"/>
      <c r="S320"/>
      <c r="T320"/>
      <c r="U320"/>
      <c r="V320"/>
      <c r="W320"/>
      <c r="X320"/>
      <c r="Y320"/>
      <c r="Z320"/>
      <c r="AA320"/>
    </row>
    <row r="321" spans="1:27">
      <c r="A321" s="79" t="s">
        <v>851</v>
      </c>
      <c r="B321" s="79">
        <v>408680.61959999998</v>
      </c>
      <c r="C321" s="79">
        <v>668.43460000000005</v>
      </c>
      <c r="D321" s="79">
        <v>1077.6704</v>
      </c>
      <c r="E321" s="79">
        <v>0</v>
      </c>
      <c r="F321" s="79">
        <v>7.6E-3</v>
      </c>
      <c r="G321" s="80">
        <v>25557900</v>
      </c>
      <c r="H321" s="79">
        <v>170199.82810000001</v>
      </c>
      <c r="I321"/>
      <c r="J321"/>
      <c r="K321"/>
      <c r="L321"/>
      <c r="M321"/>
      <c r="N321"/>
      <c r="O321"/>
      <c r="P321"/>
      <c r="Q321"/>
      <c r="R321"/>
      <c r="S321"/>
      <c r="T321"/>
      <c r="U321"/>
      <c r="V321"/>
      <c r="W321"/>
      <c r="X321"/>
      <c r="Y321"/>
      <c r="Z321"/>
      <c r="AA321"/>
    </row>
    <row r="322" spans="1:27">
      <c r="A322" s="79" t="s">
        <v>852</v>
      </c>
      <c r="B322" s="79">
        <v>428561.85489999998</v>
      </c>
      <c r="C322" s="79">
        <v>709.19039999999995</v>
      </c>
      <c r="D322" s="79">
        <v>1159.8900000000001</v>
      </c>
      <c r="E322" s="79">
        <v>0</v>
      </c>
      <c r="F322" s="79">
        <v>8.2000000000000007E-3</v>
      </c>
      <c r="G322" s="80">
        <v>27509200</v>
      </c>
      <c r="H322" s="79">
        <v>179275.9437</v>
      </c>
      <c r="I322"/>
      <c r="J322"/>
      <c r="K322"/>
      <c r="L322"/>
      <c r="M322"/>
      <c r="N322"/>
      <c r="O322"/>
      <c r="P322"/>
      <c r="Q322"/>
      <c r="R322"/>
      <c r="S322"/>
      <c r="T322"/>
      <c r="U322"/>
      <c r="V322"/>
      <c r="W322"/>
      <c r="X322"/>
      <c r="Y322"/>
      <c r="Z322"/>
      <c r="AA322"/>
    </row>
    <row r="323" spans="1:27">
      <c r="A323" s="79" t="s">
        <v>853</v>
      </c>
      <c r="B323" s="79">
        <v>432265.10499999998</v>
      </c>
      <c r="C323" s="79">
        <v>713.49689999999998</v>
      </c>
      <c r="D323" s="79">
        <v>1163.3244</v>
      </c>
      <c r="E323" s="79">
        <v>0</v>
      </c>
      <c r="F323" s="79">
        <v>8.2000000000000007E-3</v>
      </c>
      <c r="G323" s="80">
        <v>27590400</v>
      </c>
      <c r="H323" s="79">
        <v>180648.99160000001</v>
      </c>
      <c r="I323"/>
      <c r="J323"/>
      <c r="K323"/>
      <c r="L323"/>
      <c r="M323"/>
      <c r="N323"/>
      <c r="O323"/>
      <c r="P323"/>
      <c r="Q323"/>
      <c r="R323"/>
      <c r="S323"/>
      <c r="T323"/>
      <c r="U323"/>
      <c r="V323"/>
      <c r="W323"/>
      <c r="X323"/>
      <c r="Y323"/>
      <c r="Z323"/>
      <c r="AA323"/>
    </row>
    <row r="324" spans="1:27">
      <c r="A324" s="79" t="s">
        <v>854</v>
      </c>
      <c r="B324" s="79">
        <v>399593.5036</v>
      </c>
      <c r="C324" s="79">
        <v>648.15610000000004</v>
      </c>
      <c r="D324" s="79">
        <v>1034.1224</v>
      </c>
      <c r="E324" s="79">
        <v>0</v>
      </c>
      <c r="F324" s="79">
        <v>7.3000000000000001E-3</v>
      </c>
      <c r="G324" s="80">
        <v>24524200</v>
      </c>
      <c r="H324" s="79">
        <v>165891.89360000001</v>
      </c>
      <c r="I324"/>
      <c r="J324"/>
      <c r="K324"/>
      <c r="L324"/>
      <c r="M324"/>
      <c r="N324"/>
      <c r="O324"/>
      <c r="P324"/>
      <c r="Q324"/>
      <c r="R324"/>
      <c r="S324"/>
      <c r="T324"/>
      <c r="U324"/>
      <c r="V324"/>
      <c r="W324"/>
      <c r="X324"/>
      <c r="Y324"/>
      <c r="Z324"/>
      <c r="AA324"/>
    </row>
    <row r="325" spans="1:27">
      <c r="A325" s="79" t="s">
        <v>855</v>
      </c>
      <c r="B325" s="79">
        <v>402817.38699999999</v>
      </c>
      <c r="C325" s="79">
        <v>636.05539999999996</v>
      </c>
      <c r="D325" s="79">
        <v>979.79200000000003</v>
      </c>
      <c r="E325" s="79">
        <v>0</v>
      </c>
      <c r="F325" s="79">
        <v>7.0000000000000001E-3</v>
      </c>
      <c r="G325" s="80">
        <v>23232800</v>
      </c>
      <c r="H325" s="79">
        <v>165555.12150000001</v>
      </c>
      <c r="I325"/>
      <c r="J325"/>
      <c r="K325"/>
      <c r="L325"/>
      <c r="M325"/>
      <c r="N325"/>
      <c r="O325"/>
      <c r="P325"/>
      <c r="Q325"/>
      <c r="R325"/>
      <c r="S325"/>
      <c r="T325"/>
      <c r="U325"/>
      <c r="V325"/>
      <c r="W325"/>
      <c r="X325"/>
      <c r="Y325"/>
      <c r="Z325"/>
      <c r="AA325"/>
    </row>
    <row r="326" spans="1:27">
      <c r="A326" s="79" t="s">
        <v>856</v>
      </c>
      <c r="B326" s="79">
        <v>398128.74670000002</v>
      </c>
      <c r="C326" s="79">
        <v>610.82690000000002</v>
      </c>
      <c r="D326" s="79">
        <v>903.92330000000004</v>
      </c>
      <c r="E326" s="79">
        <v>0</v>
      </c>
      <c r="F326" s="79">
        <v>6.4999999999999997E-3</v>
      </c>
      <c r="G326" s="80">
        <v>21430600</v>
      </c>
      <c r="H326" s="79">
        <v>161905.0864</v>
      </c>
      <c r="I326"/>
      <c r="J326"/>
      <c r="K326"/>
      <c r="L326"/>
      <c r="M326"/>
      <c r="N326"/>
      <c r="O326"/>
      <c r="P326"/>
      <c r="Q326"/>
      <c r="R326"/>
      <c r="S326"/>
      <c r="T326"/>
      <c r="U326"/>
      <c r="V326"/>
      <c r="W326"/>
      <c r="X326"/>
      <c r="Y326"/>
      <c r="Z326"/>
      <c r="AA326"/>
    </row>
    <row r="327" spans="1:27">
      <c r="A327" s="79" t="s">
        <v>857</v>
      </c>
      <c r="B327" s="79">
        <v>436310.59580000001</v>
      </c>
      <c r="C327" s="79">
        <v>648.68709999999999</v>
      </c>
      <c r="D327" s="79">
        <v>915.67809999999997</v>
      </c>
      <c r="E327" s="79">
        <v>0</v>
      </c>
      <c r="F327" s="79">
        <v>6.6E-3</v>
      </c>
      <c r="G327" s="80">
        <v>21705200</v>
      </c>
      <c r="H327" s="79">
        <v>175429.4259</v>
      </c>
      <c r="I327"/>
      <c r="J327"/>
      <c r="K327"/>
      <c r="L327"/>
      <c r="M327"/>
      <c r="N327"/>
      <c r="O327"/>
      <c r="P327"/>
      <c r="Q327"/>
      <c r="R327"/>
      <c r="S327"/>
      <c r="T327"/>
      <c r="U327"/>
      <c r="V327"/>
      <c r="W327"/>
      <c r="X327"/>
      <c r="Y327"/>
      <c r="Z327"/>
      <c r="AA327"/>
    </row>
    <row r="328" spans="1:27">
      <c r="A328" s="79"/>
      <c r="B328" s="79"/>
      <c r="C328" s="79"/>
      <c r="D328" s="79"/>
      <c r="E328" s="79"/>
      <c r="F328" s="79"/>
      <c r="G328" s="79"/>
      <c r="H328" s="79"/>
      <c r="I328"/>
      <c r="J328"/>
      <c r="K328"/>
      <c r="L328"/>
      <c r="M328"/>
      <c r="N328"/>
      <c r="O328"/>
      <c r="P328"/>
      <c r="Q328"/>
      <c r="R328"/>
      <c r="S328"/>
      <c r="T328"/>
      <c r="U328"/>
      <c r="V328"/>
      <c r="W328"/>
      <c r="X328"/>
      <c r="Y328"/>
      <c r="Z328"/>
      <c r="AA328"/>
    </row>
    <row r="329" spans="1:27">
      <c r="A329" s="79" t="s">
        <v>858</v>
      </c>
      <c r="B329" s="80">
        <v>4953570</v>
      </c>
      <c r="C329" s="79">
        <v>7780.3837000000003</v>
      </c>
      <c r="D329" s="79">
        <v>11899.145399999999</v>
      </c>
      <c r="E329" s="79">
        <v>0</v>
      </c>
      <c r="F329" s="79">
        <v>8.4900000000000003E-2</v>
      </c>
      <c r="G329" s="80">
        <v>282145000</v>
      </c>
      <c r="H329" s="80">
        <v>2031880</v>
      </c>
      <c r="I329"/>
      <c r="J329"/>
      <c r="K329"/>
      <c r="L329"/>
      <c r="M329"/>
      <c r="N329"/>
      <c r="O329"/>
      <c r="P329"/>
      <c r="Q329"/>
      <c r="R329"/>
      <c r="S329"/>
      <c r="T329"/>
      <c r="U329"/>
      <c r="V329"/>
      <c r="W329"/>
      <c r="X329"/>
      <c r="Y329"/>
      <c r="Z329"/>
      <c r="AA329"/>
    </row>
    <row r="330" spans="1:27">
      <c r="A330" s="79" t="s">
        <v>859</v>
      </c>
      <c r="B330" s="79">
        <v>385296.48220000003</v>
      </c>
      <c r="C330" s="79">
        <v>588.25990000000002</v>
      </c>
      <c r="D330" s="79">
        <v>837.74530000000004</v>
      </c>
      <c r="E330" s="79">
        <v>0</v>
      </c>
      <c r="F330" s="79">
        <v>6.1000000000000004E-3</v>
      </c>
      <c r="G330" s="80">
        <v>19858600</v>
      </c>
      <c r="H330" s="79">
        <v>157910.63939999999</v>
      </c>
      <c r="I330"/>
      <c r="J330"/>
      <c r="K330"/>
      <c r="L330"/>
      <c r="M330"/>
      <c r="N330"/>
      <c r="O330"/>
      <c r="P330"/>
      <c r="Q330"/>
      <c r="R330"/>
      <c r="S330"/>
      <c r="T330"/>
      <c r="U330"/>
      <c r="V330"/>
      <c r="W330"/>
      <c r="X330"/>
      <c r="Y330"/>
      <c r="Z330"/>
      <c r="AA330"/>
    </row>
    <row r="331" spans="1:27">
      <c r="A331" s="79" t="s">
        <v>860</v>
      </c>
      <c r="B331" s="79">
        <v>446877.51520000002</v>
      </c>
      <c r="C331" s="79">
        <v>713.49689999999998</v>
      </c>
      <c r="D331" s="79">
        <v>1163.3244</v>
      </c>
      <c r="E331" s="79">
        <v>0</v>
      </c>
      <c r="F331" s="79">
        <v>8.2000000000000007E-3</v>
      </c>
      <c r="G331" s="80">
        <v>27590400</v>
      </c>
      <c r="H331" s="79">
        <v>180648.99160000001</v>
      </c>
      <c r="I331"/>
      <c r="J331"/>
      <c r="K331"/>
      <c r="L331"/>
      <c r="M331"/>
      <c r="N331"/>
      <c r="O331"/>
      <c r="P331"/>
      <c r="Q331"/>
      <c r="R331"/>
      <c r="S331"/>
      <c r="T331"/>
      <c r="U331"/>
      <c r="V331"/>
      <c r="W331"/>
      <c r="X331"/>
      <c r="Y331"/>
      <c r="Z331"/>
      <c r="AA331"/>
    </row>
    <row r="332" spans="1:27">
      <c r="A332"/>
      <c r="B332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  <c r="T332"/>
      <c r="U332"/>
      <c r="V332"/>
      <c r="W332"/>
      <c r="X332"/>
      <c r="Y332"/>
      <c r="Z332"/>
      <c r="AA332"/>
    </row>
    <row r="333" spans="1:27">
      <c r="A333" s="78"/>
      <c r="B333" s="79" t="s">
        <v>861</v>
      </c>
      <c r="C333" s="79" t="s">
        <v>862</v>
      </c>
      <c r="D333" s="79" t="s">
        <v>863</v>
      </c>
      <c r="E333" s="79" t="s">
        <v>864</v>
      </c>
      <c r="F333" s="79" t="s">
        <v>865</v>
      </c>
      <c r="G333" s="79" t="s">
        <v>866</v>
      </c>
      <c r="H333" s="79" t="s">
        <v>867</v>
      </c>
      <c r="I333" s="79" t="s">
        <v>868</v>
      </c>
      <c r="J333" s="79" t="s">
        <v>869</v>
      </c>
      <c r="K333" s="79" t="s">
        <v>870</v>
      </c>
      <c r="L333" s="79" t="s">
        <v>871</v>
      </c>
      <c r="M333" s="79" t="s">
        <v>872</v>
      </c>
      <c r="N333" s="79" t="s">
        <v>873</v>
      </c>
      <c r="O333" s="79" t="s">
        <v>874</v>
      </c>
      <c r="P333" s="79" t="s">
        <v>875</v>
      </c>
      <c r="Q333" s="79" t="s">
        <v>876</v>
      </c>
      <c r="R333" s="79" t="s">
        <v>877</v>
      </c>
      <c r="S333" s="79" t="s">
        <v>878</v>
      </c>
      <c r="T333"/>
      <c r="U333"/>
      <c r="V333"/>
      <c r="W333"/>
      <c r="X333"/>
      <c r="Y333"/>
      <c r="Z333"/>
      <c r="AA333"/>
    </row>
    <row r="334" spans="1:27">
      <c r="A334" s="79" t="s">
        <v>847</v>
      </c>
      <c r="B334" s="80">
        <v>1241130000000</v>
      </c>
      <c r="C334" s="79">
        <v>734038.53799999994</v>
      </c>
      <c r="D334" s="79" t="s">
        <v>1043</v>
      </c>
      <c r="E334" s="79">
        <v>228236.78200000001</v>
      </c>
      <c r="F334" s="79">
        <v>379607.201</v>
      </c>
      <c r="G334" s="79">
        <v>91774.998000000007</v>
      </c>
      <c r="H334" s="79">
        <v>0</v>
      </c>
      <c r="I334" s="79">
        <v>3845.259</v>
      </c>
      <c r="J334" s="79">
        <v>0</v>
      </c>
      <c r="K334" s="79">
        <v>20271.447</v>
      </c>
      <c r="L334" s="79">
        <v>0</v>
      </c>
      <c r="M334" s="79">
        <v>0</v>
      </c>
      <c r="N334" s="79">
        <v>0</v>
      </c>
      <c r="O334" s="79">
        <v>0</v>
      </c>
      <c r="P334" s="79">
        <v>0</v>
      </c>
      <c r="Q334" s="79">
        <v>9046.6319999999996</v>
      </c>
      <c r="R334" s="79">
        <v>0</v>
      </c>
      <c r="S334" s="79">
        <v>0</v>
      </c>
      <c r="T334"/>
      <c r="U334"/>
      <c r="V334"/>
      <c r="W334"/>
      <c r="X334"/>
      <c r="Y334"/>
      <c r="Z334"/>
      <c r="AA334"/>
    </row>
    <row r="335" spans="1:27">
      <c r="A335" s="79" t="s">
        <v>848</v>
      </c>
      <c r="B335" s="80">
        <v>1128610000000</v>
      </c>
      <c r="C335" s="79">
        <v>852792.82799999998</v>
      </c>
      <c r="D335" s="79" t="s">
        <v>1044</v>
      </c>
      <c r="E335" s="79">
        <v>228236.78200000001</v>
      </c>
      <c r="F335" s="79">
        <v>379607.201</v>
      </c>
      <c r="G335" s="79">
        <v>93717.835000000006</v>
      </c>
      <c r="H335" s="79">
        <v>0</v>
      </c>
      <c r="I335" s="79">
        <v>99290.657999999996</v>
      </c>
      <c r="J335" s="79">
        <v>0</v>
      </c>
      <c r="K335" s="79">
        <v>26940.948</v>
      </c>
      <c r="L335" s="79">
        <v>18027.030999999999</v>
      </c>
      <c r="M335" s="79">
        <v>0</v>
      </c>
      <c r="N335" s="79">
        <v>0</v>
      </c>
      <c r="O335" s="79">
        <v>0</v>
      </c>
      <c r="P335" s="79">
        <v>0</v>
      </c>
      <c r="Q335" s="79">
        <v>6960.4210000000003</v>
      </c>
      <c r="R335" s="79">
        <v>0</v>
      </c>
      <c r="S335" s="79">
        <v>0</v>
      </c>
      <c r="T335"/>
      <c r="U335"/>
      <c r="V335"/>
      <c r="W335"/>
      <c r="X335"/>
      <c r="Y335"/>
      <c r="Z335"/>
      <c r="AA335"/>
    </row>
    <row r="336" spans="1:27">
      <c r="A336" s="79" t="s">
        <v>849</v>
      </c>
      <c r="B336" s="80">
        <v>1307870000000</v>
      </c>
      <c r="C336" s="79">
        <v>883095.53500000003</v>
      </c>
      <c r="D336" s="79" t="s">
        <v>964</v>
      </c>
      <c r="E336" s="79">
        <v>228236.78200000001</v>
      </c>
      <c r="F336" s="79">
        <v>379607.201</v>
      </c>
      <c r="G336" s="79">
        <v>96701.347999999998</v>
      </c>
      <c r="H336" s="79">
        <v>0</v>
      </c>
      <c r="I336" s="79">
        <v>124473.745</v>
      </c>
      <c r="J336" s="79">
        <v>0</v>
      </c>
      <c r="K336" s="79">
        <v>27979.030999999999</v>
      </c>
      <c r="L336" s="79">
        <v>18027.030999999999</v>
      </c>
      <c r="M336" s="79">
        <v>0</v>
      </c>
      <c r="N336" s="79">
        <v>0</v>
      </c>
      <c r="O336" s="79">
        <v>0</v>
      </c>
      <c r="P336" s="79">
        <v>0</v>
      </c>
      <c r="Q336" s="79">
        <v>7126.4089999999997</v>
      </c>
      <c r="R336" s="79">
        <v>0</v>
      </c>
      <c r="S336" s="79">
        <v>0</v>
      </c>
      <c r="T336"/>
      <c r="U336"/>
      <c r="V336"/>
      <c r="W336"/>
      <c r="X336"/>
      <c r="Y336"/>
      <c r="Z336"/>
      <c r="AA336"/>
    </row>
    <row r="337" spans="1:27">
      <c r="A337" s="79" t="s">
        <v>850</v>
      </c>
      <c r="B337" s="80">
        <v>1240540000000</v>
      </c>
      <c r="C337" s="79">
        <v>877559.59400000004</v>
      </c>
      <c r="D337" s="79" t="s">
        <v>1045</v>
      </c>
      <c r="E337" s="79">
        <v>228236.78200000001</v>
      </c>
      <c r="F337" s="79">
        <v>379607.201</v>
      </c>
      <c r="G337" s="79">
        <v>95974.620999999999</v>
      </c>
      <c r="H337" s="79">
        <v>0</v>
      </c>
      <c r="I337" s="79">
        <v>118861.458</v>
      </c>
      <c r="J337" s="79">
        <v>0</v>
      </c>
      <c r="K337" s="79">
        <v>27662.576000000001</v>
      </c>
      <c r="L337" s="79">
        <v>18027.030999999999</v>
      </c>
      <c r="M337" s="79">
        <v>0</v>
      </c>
      <c r="N337" s="79">
        <v>0</v>
      </c>
      <c r="O337" s="79">
        <v>0</v>
      </c>
      <c r="P337" s="79">
        <v>0</v>
      </c>
      <c r="Q337" s="79">
        <v>7067.5940000000001</v>
      </c>
      <c r="R337" s="79">
        <v>0</v>
      </c>
      <c r="S337" s="79">
        <v>0</v>
      </c>
      <c r="T337"/>
      <c r="U337"/>
      <c r="V337"/>
      <c r="W337"/>
      <c r="X337"/>
      <c r="Y337"/>
      <c r="Z337"/>
      <c r="AA337"/>
    </row>
    <row r="338" spans="1:27">
      <c r="A338" s="79" t="s">
        <v>462</v>
      </c>
      <c r="B338" s="80">
        <v>1367200000000</v>
      </c>
      <c r="C338" s="79">
        <v>902927.51699999999</v>
      </c>
      <c r="D338" s="79" t="s">
        <v>1046</v>
      </c>
      <c r="E338" s="79">
        <v>228236.78200000001</v>
      </c>
      <c r="F338" s="79">
        <v>379607.201</v>
      </c>
      <c r="G338" s="79">
        <v>98348.154999999999</v>
      </c>
      <c r="H338" s="79">
        <v>0</v>
      </c>
      <c r="I338" s="79">
        <v>142183.87599999999</v>
      </c>
      <c r="J338" s="79">
        <v>0</v>
      </c>
      <c r="K338" s="79">
        <v>28880.975999999999</v>
      </c>
      <c r="L338" s="79">
        <v>18027.030999999999</v>
      </c>
      <c r="M338" s="79">
        <v>0</v>
      </c>
      <c r="N338" s="79">
        <v>0</v>
      </c>
      <c r="O338" s="79">
        <v>0</v>
      </c>
      <c r="P338" s="79">
        <v>0</v>
      </c>
      <c r="Q338" s="79">
        <v>7317.9790000000003</v>
      </c>
      <c r="R338" s="79">
        <v>0</v>
      </c>
      <c r="S338" s="79">
        <v>0</v>
      </c>
      <c r="T338"/>
      <c r="U338"/>
      <c r="V338"/>
      <c r="W338"/>
      <c r="X338"/>
      <c r="Y338"/>
      <c r="Z338"/>
      <c r="AA338"/>
    </row>
    <row r="339" spans="1:27">
      <c r="A339" s="79" t="s">
        <v>851</v>
      </c>
      <c r="B339" s="80">
        <v>1452520000000</v>
      </c>
      <c r="C339" s="79">
        <v>957914.42099999997</v>
      </c>
      <c r="D339" s="79" t="s">
        <v>1000</v>
      </c>
      <c r="E339" s="79">
        <v>228236.78200000001</v>
      </c>
      <c r="F339" s="79">
        <v>379607.201</v>
      </c>
      <c r="G339" s="79">
        <v>99897.13</v>
      </c>
      <c r="H339" s="79">
        <v>0</v>
      </c>
      <c r="I339" s="79">
        <v>193004.12700000001</v>
      </c>
      <c r="J339" s="79">
        <v>0</v>
      </c>
      <c r="K339" s="79">
        <v>31320.882000000001</v>
      </c>
      <c r="L339" s="79">
        <v>18027.030999999999</v>
      </c>
      <c r="M339" s="79">
        <v>0</v>
      </c>
      <c r="N339" s="79">
        <v>0</v>
      </c>
      <c r="O339" s="79">
        <v>0</v>
      </c>
      <c r="P339" s="79">
        <v>0</v>
      </c>
      <c r="Q339" s="79">
        <v>7821.268</v>
      </c>
      <c r="R339" s="79">
        <v>0</v>
      </c>
      <c r="S339" s="79">
        <v>0</v>
      </c>
      <c r="T339"/>
      <c r="U339"/>
      <c r="V339"/>
      <c r="W339"/>
      <c r="X339"/>
      <c r="Y339"/>
      <c r="Z339"/>
      <c r="AA339"/>
    </row>
    <row r="340" spans="1:27">
      <c r="A340" s="79" t="s">
        <v>852</v>
      </c>
      <c r="B340" s="80">
        <v>1563410000000</v>
      </c>
      <c r="C340" s="79">
        <v>948965.87199999997</v>
      </c>
      <c r="D340" s="79" t="s">
        <v>1047</v>
      </c>
      <c r="E340" s="79">
        <v>228236.78200000001</v>
      </c>
      <c r="F340" s="79">
        <v>379607.201</v>
      </c>
      <c r="G340" s="79">
        <v>103342.66</v>
      </c>
      <c r="H340" s="79">
        <v>0</v>
      </c>
      <c r="I340" s="79">
        <v>180960.37700000001</v>
      </c>
      <c r="J340" s="79">
        <v>0</v>
      </c>
      <c r="K340" s="79">
        <v>31036.976999999999</v>
      </c>
      <c r="L340" s="79">
        <v>18027.030999999999</v>
      </c>
      <c r="M340" s="79">
        <v>0</v>
      </c>
      <c r="N340" s="79">
        <v>0</v>
      </c>
      <c r="O340" s="79">
        <v>0</v>
      </c>
      <c r="P340" s="79">
        <v>0</v>
      </c>
      <c r="Q340" s="79">
        <v>7754.8450000000003</v>
      </c>
      <c r="R340" s="79">
        <v>0</v>
      </c>
      <c r="S340" s="79">
        <v>0</v>
      </c>
      <c r="T340"/>
      <c r="U340"/>
      <c r="V340"/>
      <c r="W340"/>
      <c r="X340"/>
      <c r="Y340"/>
      <c r="Z340"/>
      <c r="AA340"/>
    </row>
    <row r="341" spans="1:27">
      <c r="A341" s="79" t="s">
        <v>853</v>
      </c>
      <c r="B341" s="80">
        <v>1568030000000</v>
      </c>
      <c r="C341" s="79">
        <v>937140.21200000006</v>
      </c>
      <c r="D341" s="79" t="s">
        <v>921</v>
      </c>
      <c r="E341" s="79">
        <v>228236.78200000001</v>
      </c>
      <c r="F341" s="79">
        <v>379607.201</v>
      </c>
      <c r="G341" s="79">
        <v>101077.19</v>
      </c>
      <c r="H341" s="79">
        <v>0</v>
      </c>
      <c r="I341" s="79">
        <v>172089.147</v>
      </c>
      <c r="J341" s="79">
        <v>0</v>
      </c>
      <c r="K341" s="79">
        <v>30411.821</v>
      </c>
      <c r="L341" s="79">
        <v>18027.030999999999</v>
      </c>
      <c r="M341" s="79">
        <v>0</v>
      </c>
      <c r="N341" s="79">
        <v>0</v>
      </c>
      <c r="O341" s="79">
        <v>0</v>
      </c>
      <c r="P341" s="79">
        <v>0</v>
      </c>
      <c r="Q341" s="79">
        <v>7678.808</v>
      </c>
      <c r="R341" s="79">
        <v>0</v>
      </c>
      <c r="S341" s="79">
        <v>0</v>
      </c>
      <c r="T341"/>
      <c r="U341"/>
      <c r="V341"/>
      <c r="W341"/>
      <c r="X341"/>
      <c r="Y341"/>
      <c r="Z341"/>
      <c r="AA341"/>
    </row>
    <row r="342" spans="1:27">
      <c r="A342" s="79" t="s">
        <v>854</v>
      </c>
      <c r="B342" s="80">
        <v>1393770000000</v>
      </c>
      <c r="C342" s="79">
        <v>921151.09499999997</v>
      </c>
      <c r="D342" s="79" t="s">
        <v>1048</v>
      </c>
      <c r="E342" s="79">
        <v>228236.78200000001</v>
      </c>
      <c r="F342" s="79">
        <v>379607.201</v>
      </c>
      <c r="G342" s="79">
        <v>98418.442999999999</v>
      </c>
      <c r="H342" s="79">
        <v>0</v>
      </c>
      <c r="I342" s="79">
        <v>159301.57399999999</v>
      </c>
      <c r="J342" s="79">
        <v>0</v>
      </c>
      <c r="K342" s="79">
        <v>30135.485000000001</v>
      </c>
      <c r="L342" s="79">
        <v>18027.030999999999</v>
      </c>
      <c r="M342" s="79">
        <v>0</v>
      </c>
      <c r="N342" s="79">
        <v>0</v>
      </c>
      <c r="O342" s="79">
        <v>0</v>
      </c>
      <c r="P342" s="79">
        <v>0</v>
      </c>
      <c r="Q342" s="79">
        <v>7424.58</v>
      </c>
      <c r="R342" s="79">
        <v>0</v>
      </c>
      <c r="S342" s="79">
        <v>0</v>
      </c>
      <c r="T342"/>
      <c r="U342"/>
      <c r="V342"/>
      <c r="W342"/>
      <c r="X342"/>
      <c r="Y342"/>
      <c r="Z342"/>
      <c r="AA342"/>
    </row>
    <row r="343" spans="1:27">
      <c r="A343" s="79" t="s">
        <v>855</v>
      </c>
      <c r="B343" s="80">
        <v>1320380000000</v>
      </c>
      <c r="C343" s="79">
        <v>895308.01500000001</v>
      </c>
      <c r="D343" s="79" t="s">
        <v>886</v>
      </c>
      <c r="E343" s="79">
        <v>228236.78200000001</v>
      </c>
      <c r="F343" s="79">
        <v>379607.201</v>
      </c>
      <c r="G343" s="79">
        <v>98426.298999999999</v>
      </c>
      <c r="H343" s="79">
        <v>0</v>
      </c>
      <c r="I343" s="79">
        <v>135147.27499999999</v>
      </c>
      <c r="J343" s="79">
        <v>0</v>
      </c>
      <c r="K343" s="79">
        <v>28594.27</v>
      </c>
      <c r="L343" s="79">
        <v>18027.030999999999</v>
      </c>
      <c r="M343" s="79">
        <v>0</v>
      </c>
      <c r="N343" s="79">
        <v>0</v>
      </c>
      <c r="O343" s="79">
        <v>0</v>
      </c>
      <c r="P343" s="79">
        <v>0</v>
      </c>
      <c r="Q343" s="79">
        <v>7221.1329999999998</v>
      </c>
      <c r="R343" s="79">
        <v>0</v>
      </c>
      <c r="S343" s="79">
        <v>0</v>
      </c>
      <c r="T343"/>
      <c r="U343"/>
      <c r="V343"/>
      <c r="W343"/>
      <c r="X343"/>
      <c r="Y343"/>
      <c r="Z343"/>
      <c r="AA343"/>
    </row>
    <row r="344" spans="1:27">
      <c r="A344" s="79" t="s">
        <v>856</v>
      </c>
      <c r="B344" s="80">
        <v>1217950000000</v>
      </c>
      <c r="C344" s="79">
        <v>827521.77099999995</v>
      </c>
      <c r="D344" s="79" t="s">
        <v>1049</v>
      </c>
      <c r="E344" s="79">
        <v>228236.78200000001</v>
      </c>
      <c r="F344" s="79">
        <v>379607.201</v>
      </c>
      <c r="G344" s="79">
        <v>91756.648000000001</v>
      </c>
      <c r="H344" s="79">
        <v>0</v>
      </c>
      <c r="I344" s="79">
        <v>72758.928</v>
      </c>
      <c r="J344" s="79">
        <v>0</v>
      </c>
      <c r="K344" s="79">
        <v>25748.686000000002</v>
      </c>
      <c r="L344" s="79">
        <v>18027.030999999999</v>
      </c>
      <c r="M344" s="79">
        <v>0</v>
      </c>
      <c r="N344" s="79">
        <v>0</v>
      </c>
      <c r="O344" s="79">
        <v>0</v>
      </c>
      <c r="P344" s="79">
        <v>0</v>
      </c>
      <c r="Q344" s="79">
        <v>9809.8549999999996</v>
      </c>
      <c r="R344" s="79">
        <v>0</v>
      </c>
      <c r="S344" s="79">
        <v>0</v>
      </c>
      <c r="T344"/>
      <c r="U344"/>
      <c r="V344"/>
      <c r="W344"/>
      <c r="X344"/>
      <c r="Y344"/>
      <c r="Z344"/>
      <c r="AA344"/>
    </row>
    <row r="345" spans="1:27">
      <c r="A345" s="79" t="s">
        <v>857</v>
      </c>
      <c r="B345" s="80">
        <v>1233560000000</v>
      </c>
      <c r="C345" s="79">
        <v>736687.51800000004</v>
      </c>
      <c r="D345" s="79" t="s">
        <v>1050</v>
      </c>
      <c r="E345" s="79">
        <v>228236.78200000001</v>
      </c>
      <c r="F345" s="79">
        <v>379607.201</v>
      </c>
      <c r="G345" s="79">
        <v>93390.256999999998</v>
      </c>
      <c r="H345" s="79">
        <v>0</v>
      </c>
      <c r="I345" s="79">
        <v>5482.4369999999999</v>
      </c>
      <c r="J345" s="79">
        <v>0</v>
      </c>
      <c r="K345" s="79">
        <v>20336.696</v>
      </c>
      <c r="L345" s="79">
        <v>1486.46</v>
      </c>
      <c r="M345" s="79">
        <v>0</v>
      </c>
      <c r="N345" s="79">
        <v>0</v>
      </c>
      <c r="O345" s="79">
        <v>0</v>
      </c>
      <c r="P345" s="79">
        <v>0</v>
      </c>
      <c r="Q345" s="79">
        <v>6417.4409999999998</v>
      </c>
      <c r="R345" s="79">
        <v>0</v>
      </c>
      <c r="S345" s="79">
        <v>0</v>
      </c>
      <c r="T345"/>
      <c r="U345"/>
      <c r="V345"/>
      <c r="W345"/>
      <c r="X345"/>
      <c r="Y345"/>
      <c r="Z345"/>
      <c r="AA345"/>
    </row>
    <row r="346" spans="1:27">
      <c r="A346" s="79"/>
      <c r="B346" s="79"/>
      <c r="C346" s="79"/>
      <c r="D346" s="79"/>
      <c r="E346" s="79"/>
      <c r="F346" s="79"/>
      <c r="G346" s="79"/>
      <c r="H346" s="79"/>
      <c r="I346" s="79"/>
      <c r="J346" s="79"/>
      <c r="K346" s="79"/>
      <c r="L346" s="79"/>
      <c r="M346" s="79"/>
      <c r="N346" s="79"/>
      <c r="O346" s="79"/>
      <c r="P346" s="79"/>
      <c r="Q346" s="79"/>
      <c r="R346" s="79"/>
      <c r="S346" s="79"/>
      <c r="T346"/>
      <c r="U346"/>
      <c r="V346"/>
      <c r="W346"/>
      <c r="X346"/>
      <c r="Y346"/>
      <c r="Z346"/>
      <c r="AA346"/>
    </row>
    <row r="347" spans="1:27">
      <c r="A347" s="79" t="s">
        <v>858</v>
      </c>
      <c r="B347" s="80">
        <v>16035000000000</v>
      </c>
      <c r="C347" s="79"/>
      <c r="D347" s="79"/>
      <c r="E347" s="79"/>
      <c r="F347" s="79"/>
      <c r="G347" s="79"/>
      <c r="H347" s="79"/>
      <c r="I347" s="79"/>
      <c r="J347" s="79">
        <v>0</v>
      </c>
      <c r="K347" s="79"/>
      <c r="L347" s="79"/>
      <c r="M347" s="79">
        <v>0</v>
      </c>
      <c r="N347" s="79">
        <v>0</v>
      </c>
      <c r="O347" s="79">
        <v>0</v>
      </c>
      <c r="P347" s="79">
        <v>0</v>
      </c>
      <c r="Q347" s="79"/>
      <c r="R347" s="79">
        <v>0</v>
      </c>
      <c r="S347" s="79">
        <v>0</v>
      </c>
      <c r="T347"/>
      <c r="U347"/>
      <c r="V347"/>
      <c r="W347"/>
      <c r="X347"/>
      <c r="Y347"/>
      <c r="Z347"/>
      <c r="AA347"/>
    </row>
    <row r="348" spans="1:27">
      <c r="A348" s="79" t="s">
        <v>859</v>
      </c>
      <c r="B348" s="80">
        <v>1128610000000</v>
      </c>
      <c r="C348" s="79">
        <v>734038.53799999994</v>
      </c>
      <c r="D348" s="79"/>
      <c r="E348" s="79">
        <v>228236.78200000001</v>
      </c>
      <c r="F348" s="79">
        <v>379607.201</v>
      </c>
      <c r="G348" s="79">
        <v>91756.648000000001</v>
      </c>
      <c r="H348" s="79">
        <v>0</v>
      </c>
      <c r="I348" s="79">
        <v>3845.259</v>
      </c>
      <c r="J348" s="79">
        <v>0</v>
      </c>
      <c r="K348" s="79">
        <v>20271.447</v>
      </c>
      <c r="L348" s="79">
        <v>0</v>
      </c>
      <c r="M348" s="79">
        <v>0</v>
      </c>
      <c r="N348" s="79">
        <v>0</v>
      </c>
      <c r="O348" s="79">
        <v>0</v>
      </c>
      <c r="P348" s="79">
        <v>0</v>
      </c>
      <c r="Q348" s="79">
        <v>6417.4409999999998</v>
      </c>
      <c r="R348" s="79">
        <v>0</v>
      </c>
      <c r="S348" s="79">
        <v>0</v>
      </c>
      <c r="T348"/>
      <c r="U348"/>
      <c r="V348"/>
      <c r="W348"/>
      <c r="X348"/>
      <c r="Y348"/>
      <c r="Z348"/>
      <c r="AA348"/>
    </row>
    <row r="349" spans="1:27">
      <c r="A349" s="79" t="s">
        <v>860</v>
      </c>
      <c r="B349" s="80">
        <v>1568030000000</v>
      </c>
      <c r="C349" s="79">
        <v>957914.42099999997</v>
      </c>
      <c r="D349" s="79"/>
      <c r="E349" s="79">
        <v>228236.78200000001</v>
      </c>
      <c r="F349" s="79">
        <v>379607.201</v>
      </c>
      <c r="G349" s="79">
        <v>103342.66</v>
      </c>
      <c r="H349" s="79">
        <v>0</v>
      </c>
      <c r="I349" s="79">
        <v>193004.12700000001</v>
      </c>
      <c r="J349" s="79">
        <v>0</v>
      </c>
      <c r="K349" s="79">
        <v>31320.882000000001</v>
      </c>
      <c r="L349" s="79">
        <v>18027.030999999999</v>
      </c>
      <c r="M349" s="79">
        <v>0</v>
      </c>
      <c r="N349" s="79">
        <v>0</v>
      </c>
      <c r="O349" s="79">
        <v>0</v>
      </c>
      <c r="P349" s="79">
        <v>0</v>
      </c>
      <c r="Q349" s="79">
        <v>9809.8549999999996</v>
      </c>
      <c r="R349" s="79">
        <v>0</v>
      </c>
      <c r="S349" s="79">
        <v>0</v>
      </c>
      <c r="T349"/>
      <c r="U349"/>
      <c r="V349"/>
      <c r="W349"/>
      <c r="X349"/>
      <c r="Y349"/>
      <c r="Z349"/>
      <c r="AA349"/>
    </row>
    <row r="350" spans="1:27">
      <c r="A350"/>
      <c r="B350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  <c r="T350"/>
      <c r="U350"/>
      <c r="V350"/>
      <c r="W350"/>
      <c r="X350"/>
      <c r="Y350"/>
      <c r="Z350"/>
      <c r="AA350"/>
    </row>
    <row r="351" spans="1:27">
      <c r="A351" s="78"/>
      <c r="B351" s="79" t="s">
        <v>889</v>
      </c>
      <c r="C351" s="79" t="s">
        <v>890</v>
      </c>
      <c r="D351" s="79" t="s">
        <v>452</v>
      </c>
      <c r="E351" s="79" t="s">
        <v>453</v>
      </c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  <c r="T351"/>
      <c r="U351"/>
      <c r="V351"/>
      <c r="W351"/>
      <c r="X351"/>
      <c r="Y351"/>
      <c r="Z351"/>
      <c r="AA351"/>
    </row>
    <row r="352" spans="1:27">
      <c r="A352" s="79" t="s">
        <v>891</v>
      </c>
      <c r="B352" s="79">
        <v>313674.09000000003</v>
      </c>
      <c r="C352" s="79">
        <v>193795.88</v>
      </c>
      <c r="D352" s="79">
        <v>0</v>
      </c>
      <c r="E352" s="79">
        <v>507469.98</v>
      </c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  <c r="T352"/>
      <c r="U352"/>
      <c r="V352"/>
      <c r="W352"/>
      <c r="X352"/>
      <c r="Y352"/>
      <c r="Z352"/>
      <c r="AA352"/>
    </row>
    <row r="353" spans="1:27">
      <c r="A353" s="79" t="s">
        <v>892</v>
      </c>
      <c r="B353" s="79">
        <v>13.99</v>
      </c>
      <c r="C353" s="79">
        <v>8.64</v>
      </c>
      <c r="D353" s="79">
        <v>0</v>
      </c>
      <c r="E353" s="79">
        <v>22.63</v>
      </c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  <c r="T353"/>
      <c r="U353"/>
      <c r="V353"/>
      <c r="W353"/>
      <c r="X353"/>
      <c r="Y353"/>
      <c r="Z353"/>
      <c r="AA353"/>
    </row>
    <row r="354" spans="1:27">
      <c r="A354" s="79" t="s">
        <v>893</v>
      </c>
      <c r="B354" s="79">
        <v>13.99</v>
      </c>
      <c r="C354" s="79">
        <v>8.64</v>
      </c>
      <c r="D354" s="79">
        <v>0</v>
      </c>
      <c r="E354" s="79">
        <v>22.63</v>
      </c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  <c r="T354"/>
      <c r="U354"/>
      <c r="V354"/>
      <c r="W354"/>
      <c r="X354"/>
      <c r="Y354"/>
      <c r="Z354"/>
      <c r="AA354"/>
    </row>
    <row r="355" spans="1:27">
      <c r="A355" s="75"/>
      <c r="B355" s="77"/>
      <c r="C355" s="77"/>
      <c r="D355" s="77"/>
      <c r="E355" s="75"/>
      <c r="F355" s="77"/>
    </row>
    <row r="356" spans="1:27">
      <c r="A356" s="75"/>
      <c r="B356" s="77"/>
      <c r="C356" s="77"/>
      <c r="D356" s="77"/>
      <c r="E356" s="75"/>
      <c r="F356" s="77"/>
    </row>
    <row r="357" spans="1:27">
      <c r="A357" s="75"/>
      <c r="B357" s="77"/>
      <c r="C357" s="77"/>
      <c r="D357" s="77"/>
      <c r="E357" s="77"/>
      <c r="F357" s="77"/>
    </row>
    <row r="358" spans="1:27">
      <c r="A358" s="75"/>
      <c r="B358" s="77"/>
      <c r="C358" s="77"/>
      <c r="D358" s="77"/>
      <c r="E358" s="77"/>
      <c r="F358" s="77"/>
    </row>
    <row r="359" spans="1:27">
      <c r="A359" s="75"/>
      <c r="B359" s="77"/>
      <c r="C359" s="77"/>
      <c r="D359" s="77"/>
      <c r="E359" s="75"/>
      <c r="F359" s="77"/>
    </row>
    <row r="360" spans="1:27">
      <c r="A360" s="75"/>
      <c r="B360" s="77"/>
      <c r="C360" s="77"/>
      <c r="D360" s="77"/>
      <c r="E360" s="75"/>
      <c r="F360" s="77"/>
    </row>
    <row r="361" spans="1:27">
      <c r="A361" s="75"/>
      <c r="B361" s="77"/>
      <c r="C361" s="77"/>
      <c r="D361" s="77"/>
      <c r="E361" s="75"/>
      <c r="F361" s="77"/>
    </row>
    <row r="362" spans="1:27">
      <c r="A362" s="75"/>
      <c r="B362" s="77"/>
      <c r="C362" s="77"/>
      <c r="D362" s="77"/>
      <c r="E362" s="75"/>
      <c r="F362" s="77"/>
    </row>
    <row r="363" spans="1:27">
      <c r="A363" s="75"/>
      <c r="B363" s="77"/>
      <c r="C363" s="77"/>
      <c r="D363" s="77"/>
      <c r="E363" s="75"/>
      <c r="F363" s="77"/>
    </row>
    <row r="364" spans="1:27">
      <c r="A364" s="75"/>
      <c r="B364" s="75"/>
      <c r="C364" s="75"/>
      <c r="D364" s="75"/>
      <c r="E364" s="75"/>
      <c r="F364" s="75"/>
    </row>
    <row r="365" spans="1:27">
      <c r="A365" s="75"/>
      <c r="B365" s="77"/>
      <c r="C365" s="77"/>
      <c r="D365" s="77"/>
      <c r="E365" s="77"/>
      <c r="F365" s="77"/>
    </row>
    <row r="366" spans="1:27">
      <c r="A366" s="75"/>
      <c r="B366" s="77"/>
      <c r="C366" s="77"/>
      <c r="D366" s="77"/>
      <c r="E366" s="75"/>
      <c r="F366" s="77"/>
    </row>
    <row r="367" spans="1:27">
      <c r="A367" s="75"/>
      <c r="B367" s="77"/>
      <c r="C367" s="77"/>
      <c r="D367" s="77"/>
      <c r="E367" s="77"/>
      <c r="F367" s="77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3"/>
  <dimension ref="A1:S367"/>
  <sheetViews>
    <sheetView workbookViewId="0"/>
  </sheetViews>
  <sheetFormatPr defaultRowHeight="10.5"/>
  <cols>
    <col min="1" max="1" width="51.5" style="76" customWidth="1"/>
    <col min="2" max="2" width="31" style="76" customWidth="1"/>
    <col min="3" max="3" width="33.6640625" style="76" customWidth="1"/>
    <col min="4" max="4" width="38.6640625" style="76" customWidth="1"/>
    <col min="5" max="5" width="45.6640625" style="76" customWidth="1"/>
    <col min="6" max="6" width="50" style="76" customWidth="1"/>
    <col min="7" max="7" width="43.6640625" style="76" customWidth="1"/>
    <col min="8" max="8" width="38.33203125" style="76" customWidth="1"/>
    <col min="9" max="9" width="41.83203125" style="76" customWidth="1"/>
    <col min="10" max="10" width="45.83203125" style="76" customWidth="1"/>
    <col min="11" max="11" width="36.5" style="76" customWidth="1"/>
    <col min="12" max="12" width="45.33203125" style="76" customWidth="1"/>
    <col min="13" max="13" width="50.1640625" style="76" customWidth="1"/>
    <col min="14" max="15" width="44.83203125" style="76" customWidth="1"/>
    <col min="16" max="16" width="45.33203125" style="76" customWidth="1"/>
    <col min="17" max="17" width="45.1640625" style="76" customWidth="1"/>
    <col min="18" max="18" width="42.6640625" style="76" customWidth="1"/>
    <col min="19" max="19" width="48.1640625" style="76" customWidth="1"/>
    <col min="20" max="16384" width="9.33203125" style="76"/>
  </cols>
  <sheetData>
    <row r="1" spans="1:19">
      <c r="A1" s="78"/>
      <c r="B1" s="79" t="s">
        <v>489</v>
      </c>
      <c r="C1" s="79" t="s">
        <v>490</v>
      </c>
      <c r="D1" s="79" t="s">
        <v>491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79" t="s">
        <v>492</v>
      </c>
      <c r="B2" s="79">
        <v>43557.82</v>
      </c>
      <c r="C2" s="79">
        <v>1942.62</v>
      </c>
      <c r="D2" s="79">
        <v>1942.62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79" t="s">
        <v>493</v>
      </c>
      <c r="B3" s="79">
        <v>43557.82</v>
      </c>
      <c r="C3" s="79">
        <v>1942.62</v>
      </c>
      <c r="D3" s="79">
        <v>1942.62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79" t="s">
        <v>494</v>
      </c>
      <c r="B4" s="79">
        <v>85395.94</v>
      </c>
      <c r="C4" s="79">
        <v>3808.54</v>
      </c>
      <c r="D4" s="79">
        <v>3808.54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79" t="s">
        <v>495</v>
      </c>
      <c r="B5" s="79">
        <v>85395.94</v>
      </c>
      <c r="C5" s="79">
        <v>3808.54</v>
      </c>
      <c r="D5" s="79">
        <v>3808.54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78"/>
      <c r="B7" s="79" t="s">
        <v>496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79" t="s">
        <v>497</v>
      </c>
      <c r="B8" s="79">
        <v>22422.240000000002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79" t="s">
        <v>498</v>
      </c>
      <c r="B9" s="79">
        <v>22422.240000000002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79" t="s">
        <v>499</v>
      </c>
      <c r="B10" s="79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78"/>
      <c r="B12" s="79" t="s">
        <v>500</v>
      </c>
      <c r="C12" s="79" t="s">
        <v>501</v>
      </c>
      <c r="D12" s="79" t="s">
        <v>502</v>
      </c>
      <c r="E12" s="79" t="s">
        <v>503</v>
      </c>
      <c r="F12" s="79" t="s">
        <v>504</v>
      </c>
      <c r="G12" s="79" t="s">
        <v>505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79" t="s">
        <v>356</v>
      </c>
      <c r="B13" s="79">
        <v>0</v>
      </c>
      <c r="C13" s="79">
        <v>24483.99</v>
      </c>
      <c r="D13" s="79">
        <v>0</v>
      </c>
      <c r="E13" s="79">
        <v>0</v>
      </c>
      <c r="F13" s="79">
        <v>0</v>
      </c>
      <c r="G13" s="79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79" t="s">
        <v>357</v>
      </c>
      <c r="B14" s="79">
        <v>1136.32</v>
      </c>
      <c r="C14" s="79">
        <v>0</v>
      </c>
      <c r="D14" s="79">
        <v>0</v>
      </c>
      <c r="E14" s="79">
        <v>0</v>
      </c>
      <c r="F14" s="79">
        <v>0</v>
      </c>
      <c r="G14" s="79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79" t="s">
        <v>365</v>
      </c>
      <c r="B15" s="79">
        <v>4029.97</v>
      </c>
      <c r="C15" s="79">
        <v>0</v>
      </c>
      <c r="D15" s="79">
        <v>0</v>
      </c>
      <c r="E15" s="79">
        <v>0</v>
      </c>
      <c r="F15" s="79">
        <v>0</v>
      </c>
      <c r="G15" s="79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79" t="s">
        <v>366</v>
      </c>
      <c r="B16" s="79">
        <v>0</v>
      </c>
      <c r="C16" s="79">
        <v>0</v>
      </c>
      <c r="D16" s="79">
        <v>0</v>
      </c>
      <c r="E16" s="79">
        <v>0</v>
      </c>
      <c r="F16" s="79">
        <v>0</v>
      </c>
      <c r="G16" s="79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79" t="s">
        <v>367</v>
      </c>
      <c r="B17" s="79">
        <v>7000.33</v>
      </c>
      <c r="C17" s="79">
        <v>2037.6</v>
      </c>
      <c r="D17" s="79">
        <v>0</v>
      </c>
      <c r="E17" s="79">
        <v>0</v>
      </c>
      <c r="F17" s="79">
        <v>0</v>
      </c>
      <c r="G17" s="79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79" t="s">
        <v>368</v>
      </c>
      <c r="B18" s="79">
        <v>0</v>
      </c>
      <c r="C18" s="79">
        <v>0</v>
      </c>
      <c r="D18" s="79">
        <v>0</v>
      </c>
      <c r="E18" s="79">
        <v>0</v>
      </c>
      <c r="F18" s="79">
        <v>0</v>
      </c>
      <c r="G18" s="79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79" t="s">
        <v>369</v>
      </c>
      <c r="B19" s="79">
        <v>2614.46</v>
      </c>
      <c r="C19" s="79">
        <v>0</v>
      </c>
      <c r="D19" s="79">
        <v>0</v>
      </c>
      <c r="E19" s="79">
        <v>0</v>
      </c>
      <c r="F19" s="79">
        <v>0</v>
      </c>
      <c r="G19" s="79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79" t="s">
        <v>370</v>
      </c>
      <c r="B20" s="79">
        <v>877.48</v>
      </c>
      <c r="C20" s="79">
        <v>0</v>
      </c>
      <c r="D20" s="79">
        <v>0</v>
      </c>
      <c r="E20" s="79">
        <v>0</v>
      </c>
      <c r="F20" s="79">
        <v>0</v>
      </c>
      <c r="G20" s="79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79" t="s">
        <v>371</v>
      </c>
      <c r="B21" s="79">
        <v>276.64</v>
      </c>
      <c r="C21" s="79">
        <v>0</v>
      </c>
      <c r="D21" s="79">
        <v>0</v>
      </c>
      <c r="E21" s="79">
        <v>0</v>
      </c>
      <c r="F21" s="79">
        <v>0</v>
      </c>
      <c r="G21" s="79">
        <v>5497.96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79" t="s">
        <v>372</v>
      </c>
      <c r="B22" s="79">
        <v>13.52</v>
      </c>
      <c r="C22" s="79">
        <v>0</v>
      </c>
      <c r="D22" s="79">
        <v>0</v>
      </c>
      <c r="E22" s="79">
        <v>0</v>
      </c>
      <c r="F22" s="79">
        <v>0</v>
      </c>
      <c r="G22" s="79">
        <v>1351.66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79" t="s">
        <v>351</v>
      </c>
      <c r="B23" s="79">
        <v>0</v>
      </c>
      <c r="C23" s="79">
        <v>0</v>
      </c>
      <c r="D23" s="79">
        <v>0</v>
      </c>
      <c r="E23" s="79">
        <v>0</v>
      </c>
      <c r="F23" s="79">
        <v>0</v>
      </c>
      <c r="G23" s="79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79" t="s">
        <v>373</v>
      </c>
      <c r="B24" s="79">
        <v>0</v>
      </c>
      <c r="C24" s="79">
        <v>903.69</v>
      </c>
      <c r="D24" s="79">
        <v>0</v>
      </c>
      <c r="E24" s="79">
        <v>0</v>
      </c>
      <c r="F24" s="79">
        <v>0</v>
      </c>
      <c r="G24" s="79">
        <v>4037.86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79" t="s">
        <v>374</v>
      </c>
      <c r="B25" s="79">
        <v>183.81</v>
      </c>
      <c r="C25" s="79">
        <v>0</v>
      </c>
      <c r="D25" s="79">
        <v>0</v>
      </c>
      <c r="E25" s="79">
        <v>0</v>
      </c>
      <c r="F25" s="79">
        <v>0</v>
      </c>
      <c r="G25" s="79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79" t="s">
        <v>375</v>
      </c>
      <c r="B26" s="79">
        <v>0</v>
      </c>
      <c r="C26" s="79">
        <v>0</v>
      </c>
      <c r="D26" s="79">
        <v>0</v>
      </c>
      <c r="E26" s="79">
        <v>0</v>
      </c>
      <c r="F26" s="79">
        <v>0</v>
      </c>
      <c r="G26" s="79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79"/>
      <c r="B27" s="79"/>
      <c r="C27" s="79"/>
      <c r="D27" s="79"/>
      <c r="E27" s="79"/>
      <c r="F27" s="79"/>
      <c r="G27" s="79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79" t="s">
        <v>376</v>
      </c>
      <c r="B28" s="79">
        <v>16132.54</v>
      </c>
      <c r="C28" s="79">
        <v>27425.279999999999</v>
      </c>
      <c r="D28" s="79">
        <v>0</v>
      </c>
      <c r="E28" s="79">
        <v>0</v>
      </c>
      <c r="F28" s="79">
        <v>0</v>
      </c>
      <c r="G28" s="79">
        <v>10887.48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78"/>
      <c r="B30" s="79" t="s">
        <v>496</v>
      </c>
      <c r="C30" s="79" t="s">
        <v>43</v>
      </c>
      <c r="D30" s="79" t="s">
        <v>506</v>
      </c>
      <c r="E30" s="79" t="s">
        <v>507</v>
      </c>
      <c r="F30" s="79" t="s">
        <v>508</v>
      </c>
      <c r="G30" s="79" t="s">
        <v>509</v>
      </c>
      <c r="H30" s="79" t="s">
        <v>510</v>
      </c>
      <c r="I30" s="79" t="s">
        <v>511</v>
      </c>
      <c r="J30" s="79" t="s">
        <v>512</v>
      </c>
      <c r="K30"/>
      <c r="L30"/>
      <c r="M30"/>
      <c r="N30"/>
      <c r="O30"/>
      <c r="P30"/>
      <c r="Q30"/>
      <c r="R30"/>
      <c r="S30"/>
    </row>
    <row r="31" spans="1:19">
      <c r="A31" s="79" t="s">
        <v>513</v>
      </c>
      <c r="B31" s="79">
        <v>3739.35</v>
      </c>
      <c r="C31" s="79" t="s">
        <v>50</v>
      </c>
      <c r="D31" s="79">
        <v>9120.27</v>
      </c>
      <c r="E31" s="79">
        <v>1</v>
      </c>
      <c r="F31" s="79">
        <v>0</v>
      </c>
      <c r="G31" s="79">
        <v>0</v>
      </c>
      <c r="H31" s="79">
        <v>10.76</v>
      </c>
      <c r="I31" s="79">
        <v>37.17</v>
      </c>
      <c r="J31" s="79">
        <v>8.07</v>
      </c>
      <c r="K31"/>
      <c r="L31"/>
      <c r="M31"/>
      <c r="N31"/>
      <c r="O31"/>
      <c r="P31"/>
      <c r="Q31"/>
      <c r="R31"/>
      <c r="S31"/>
    </row>
    <row r="32" spans="1:19">
      <c r="A32" s="79" t="s">
        <v>514</v>
      </c>
      <c r="B32" s="79">
        <v>27.87</v>
      </c>
      <c r="C32" s="79" t="s">
        <v>50</v>
      </c>
      <c r="D32" s="79">
        <v>118.96</v>
      </c>
      <c r="E32" s="79">
        <v>4</v>
      </c>
      <c r="F32" s="79">
        <v>26.02</v>
      </c>
      <c r="G32" s="79">
        <v>0</v>
      </c>
      <c r="H32" s="79">
        <v>29.05</v>
      </c>
      <c r="I32" s="79">
        <v>13.93</v>
      </c>
      <c r="J32" s="79">
        <v>32.28</v>
      </c>
      <c r="K32"/>
      <c r="L32"/>
      <c r="M32"/>
      <c r="N32"/>
      <c r="O32"/>
      <c r="P32"/>
      <c r="Q32"/>
      <c r="R32"/>
      <c r="S32"/>
    </row>
    <row r="33" spans="1:19">
      <c r="A33" s="79" t="s">
        <v>515</v>
      </c>
      <c r="B33" s="79">
        <v>27.87</v>
      </c>
      <c r="C33" s="79" t="s">
        <v>50</v>
      </c>
      <c r="D33" s="79">
        <v>118.96</v>
      </c>
      <c r="E33" s="79">
        <v>1</v>
      </c>
      <c r="F33" s="79">
        <v>45.53</v>
      </c>
      <c r="G33" s="79">
        <v>0</v>
      </c>
      <c r="H33" s="79">
        <v>29.05</v>
      </c>
      <c r="I33" s="79">
        <v>13.93</v>
      </c>
      <c r="J33" s="79">
        <v>32.28</v>
      </c>
      <c r="K33"/>
      <c r="L33"/>
      <c r="M33"/>
      <c r="N33"/>
      <c r="O33"/>
      <c r="P33"/>
      <c r="Q33"/>
      <c r="R33"/>
      <c r="S33"/>
    </row>
    <row r="34" spans="1:19">
      <c r="A34" s="79" t="s">
        <v>516</v>
      </c>
      <c r="B34" s="79">
        <v>27.87</v>
      </c>
      <c r="C34" s="79" t="s">
        <v>50</v>
      </c>
      <c r="D34" s="79">
        <v>118.96</v>
      </c>
      <c r="E34" s="79">
        <v>4</v>
      </c>
      <c r="F34" s="79">
        <v>19.510000000000002</v>
      </c>
      <c r="G34" s="79">
        <v>0</v>
      </c>
      <c r="H34" s="79">
        <v>29.05</v>
      </c>
      <c r="I34" s="79">
        <v>13.93</v>
      </c>
      <c r="J34" s="79">
        <v>32.28</v>
      </c>
      <c r="K34"/>
      <c r="L34"/>
      <c r="M34"/>
      <c r="N34"/>
      <c r="O34"/>
      <c r="P34"/>
      <c r="Q34"/>
      <c r="R34"/>
      <c r="S34"/>
    </row>
    <row r="35" spans="1:19">
      <c r="A35" s="79" t="s">
        <v>517</v>
      </c>
      <c r="B35" s="79">
        <v>27.87</v>
      </c>
      <c r="C35" s="79" t="s">
        <v>50</v>
      </c>
      <c r="D35" s="79">
        <v>118.96</v>
      </c>
      <c r="E35" s="79">
        <v>1</v>
      </c>
      <c r="F35" s="79">
        <v>45.53</v>
      </c>
      <c r="G35" s="79">
        <v>0</v>
      </c>
      <c r="H35" s="79">
        <v>29.05</v>
      </c>
      <c r="I35" s="79">
        <v>13.93</v>
      </c>
      <c r="J35" s="79">
        <v>32.28</v>
      </c>
      <c r="K35"/>
      <c r="L35"/>
      <c r="M35"/>
      <c r="N35"/>
      <c r="O35"/>
      <c r="P35"/>
      <c r="Q35"/>
      <c r="R35"/>
      <c r="S35"/>
    </row>
    <row r="36" spans="1:19">
      <c r="A36" s="79" t="s">
        <v>518</v>
      </c>
      <c r="B36" s="79">
        <v>27.87</v>
      </c>
      <c r="C36" s="79" t="s">
        <v>50</v>
      </c>
      <c r="D36" s="79">
        <v>118.96</v>
      </c>
      <c r="E36" s="79">
        <v>4</v>
      </c>
      <c r="F36" s="79">
        <v>26.02</v>
      </c>
      <c r="G36" s="79">
        <v>0</v>
      </c>
      <c r="H36" s="79">
        <v>29.05</v>
      </c>
      <c r="I36" s="79">
        <v>13.93</v>
      </c>
      <c r="J36" s="79">
        <v>32.28</v>
      </c>
      <c r="K36"/>
      <c r="L36"/>
      <c r="M36"/>
      <c r="N36"/>
      <c r="O36"/>
      <c r="P36"/>
      <c r="Q36"/>
      <c r="R36"/>
      <c r="S36"/>
    </row>
    <row r="37" spans="1:19">
      <c r="A37" s="79" t="s">
        <v>519</v>
      </c>
      <c r="B37" s="79">
        <v>13.94</v>
      </c>
      <c r="C37" s="79" t="s">
        <v>50</v>
      </c>
      <c r="D37" s="79">
        <v>59.5</v>
      </c>
      <c r="E37" s="79">
        <v>4</v>
      </c>
      <c r="F37" s="79">
        <v>13.01</v>
      </c>
      <c r="G37" s="79">
        <v>2.96</v>
      </c>
      <c r="H37" s="79">
        <v>11.84</v>
      </c>
      <c r="I37" s="79">
        <v>13.95</v>
      </c>
      <c r="J37" s="79">
        <v>8.07</v>
      </c>
      <c r="K37"/>
      <c r="L37"/>
      <c r="M37"/>
      <c r="N37"/>
      <c r="O37"/>
      <c r="P37"/>
      <c r="Q37"/>
      <c r="R37"/>
      <c r="S37"/>
    </row>
    <row r="38" spans="1:19">
      <c r="A38" s="79" t="s">
        <v>520</v>
      </c>
      <c r="B38" s="79">
        <v>1474.81</v>
      </c>
      <c r="C38" s="79" t="s">
        <v>50</v>
      </c>
      <c r="D38" s="79">
        <v>6294.92</v>
      </c>
      <c r="E38" s="79">
        <v>1</v>
      </c>
      <c r="F38" s="79">
        <v>409.78</v>
      </c>
      <c r="G38" s="79">
        <v>62.63</v>
      </c>
      <c r="H38" s="79">
        <v>13.99</v>
      </c>
      <c r="I38" s="79">
        <v>18.59</v>
      </c>
      <c r="J38" s="79">
        <v>1.08</v>
      </c>
      <c r="K38"/>
      <c r="L38"/>
      <c r="M38"/>
      <c r="N38"/>
      <c r="O38"/>
      <c r="P38"/>
      <c r="Q38"/>
      <c r="R38"/>
      <c r="S38"/>
    </row>
    <row r="39" spans="1:19">
      <c r="A39" s="79" t="s">
        <v>521</v>
      </c>
      <c r="B39" s="79">
        <v>569.03</v>
      </c>
      <c r="C39" s="79" t="s">
        <v>50</v>
      </c>
      <c r="D39" s="79">
        <v>2428.79</v>
      </c>
      <c r="E39" s="79">
        <v>1</v>
      </c>
      <c r="F39" s="79">
        <v>91.07</v>
      </c>
      <c r="G39" s="79">
        <v>0</v>
      </c>
      <c r="H39" s="79">
        <v>10.76</v>
      </c>
      <c r="I39" s="79">
        <v>92.59</v>
      </c>
      <c r="J39" s="79">
        <v>0</v>
      </c>
      <c r="K39"/>
      <c r="L39"/>
      <c r="M39"/>
      <c r="N39"/>
      <c r="O39"/>
      <c r="P39"/>
      <c r="Q39"/>
      <c r="R39"/>
      <c r="S39"/>
    </row>
    <row r="40" spans="1:19">
      <c r="A40" s="79" t="s">
        <v>522</v>
      </c>
      <c r="B40" s="79">
        <v>1235.6099999999999</v>
      </c>
      <c r="C40" s="79" t="s">
        <v>50</v>
      </c>
      <c r="D40" s="79">
        <v>5273.95</v>
      </c>
      <c r="E40" s="79">
        <v>1</v>
      </c>
      <c r="F40" s="79">
        <v>110.58</v>
      </c>
      <c r="G40" s="79">
        <v>30.42</v>
      </c>
      <c r="H40" s="79">
        <v>10.76</v>
      </c>
      <c r="I40" s="79">
        <v>46.51</v>
      </c>
      <c r="J40" s="79">
        <v>8.07</v>
      </c>
      <c r="K40"/>
      <c r="L40"/>
      <c r="M40"/>
      <c r="N40"/>
      <c r="O40"/>
      <c r="P40"/>
      <c r="Q40"/>
      <c r="R40"/>
      <c r="S40"/>
    </row>
    <row r="41" spans="1:19">
      <c r="A41" s="79" t="s">
        <v>523</v>
      </c>
      <c r="B41" s="79">
        <v>55.74</v>
      </c>
      <c r="C41" s="79" t="s">
        <v>50</v>
      </c>
      <c r="D41" s="79">
        <v>237.91</v>
      </c>
      <c r="E41" s="79">
        <v>1</v>
      </c>
      <c r="F41" s="79">
        <v>65.05</v>
      </c>
      <c r="G41" s="79">
        <v>0</v>
      </c>
      <c r="H41" s="79">
        <v>23.67</v>
      </c>
      <c r="I41" s="79">
        <v>18.59</v>
      </c>
      <c r="J41" s="79">
        <v>53.8</v>
      </c>
      <c r="K41"/>
      <c r="L41"/>
      <c r="M41"/>
      <c r="N41"/>
      <c r="O41"/>
      <c r="P41"/>
      <c r="Q41"/>
      <c r="R41"/>
      <c r="S41"/>
    </row>
    <row r="42" spans="1:19">
      <c r="A42" s="79" t="s">
        <v>524</v>
      </c>
      <c r="B42" s="79">
        <v>55.74</v>
      </c>
      <c r="C42" s="79" t="s">
        <v>50</v>
      </c>
      <c r="D42" s="79">
        <v>237.91</v>
      </c>
      <c r="E42" s="79">
        <v>5</v>
      </c>
      <c r="F42" s="79">
        <v>26.02</v>
      </c>
      <c r="G42" s="79">
        <v>0</v>
      </c>
      <c r="H42" s="79">
        <v>23.67</v>
      </c>
      <c r="I42" s="79">
        <v>18.59</v>
      </c>
      <c r="J42" s="79">
        <v>53.8</v>
      </c>
      <c r="K42"/>
      <c r="L42"/>
      <c r="M42"/>
      <c r="N42"/>
      <c r="O42"/>
      <c r="P42"/>
      <c r="Q42"/>
      <c r="R42"/>
      <c r="S42"/>
    </row>
    <row r="43" spans="1:19">
      <c r="A43" s="79" t="s">
        <v>525</v>
      </c>
      <c r="B43" s="79">
        <v>55.74</v>
      </c>
      <c r="C43" s="79" t="s">
        <v>50</v>
      </c>
      <c r="D43" s="79">
        <v>237.91</v>
      </c>
      <c r="E43" s="79">
        <v>1</v>
      </c>
      <c r="F43" s="79">
        <v>39.03</v>
      </c>
      <c r="G43" s="79">
        <v>0</v>
      </c>
      <c r="H43" s="79">
        <v>23.67</v>
      </c>
      <c r="I43" s="79">
        <v>18.59</v>
      </c>
      <c r="J43" s="79">
        <v>53.8</v>
      </c>
      <c r="K43"/>
      <c r="L43"/>
      <c r="M43"/>
      <c r="N43"/>
      <c r="O43"/>
      <c r="P43"/>
      <c r="Q43"/>
      <c r="R43"/>
      <c r="S43"/>
    </row>
    <row r="44" spans="1:19">
      <c r="A44" s="79" t="s">
        <v>526</v>
      </c>
      <c r="B44" s="79">
        <v>222.97</v>
      </c>
      <c r="C44" s="79" t="s">
        <v>50</v>
      </c>
      <c r="D44" s="79">
        <v>951.7</v>
      </c>
      <c r="E44" s="79">
        <v>1</v>
      </c>
      <c r="F44" s="79">
        <v>0</v>
      </c>
      <c r="G44" s="79">
        <v>0</v>
      </c>
      <c r="H44" s="79">
        <v>23.67</v>
      </c>
      <c r="I44" s="79">
        <v>18.59</v>
      </c>
      <c r="J44" s="79">
        <v>53.8</v>
      </c>
      <c r="K44"/>
      <c r="L44"/>
      <c r="M44"/>
      <c r="N44"/>
      <c r="O44"/>
      <c r="P44"/>
      <c r="Q44"/>
      <c r="R44"/>
      <c r="S44"/>
    </row>
    <row r="45" spans="1:19">
      <c r="A45" s="79" t="s">
        <v>527</v>
      </c>
      <c r="B45" s="79">
        <v>20.9</v>
      </c>
      <c r="C45" s="79" t="s">
        <v>50</v>
      </c>
      <c r="D45" s="79">
        <v>89.21</v>
      </c>
      <c r="E45" s="79">
        <v>5</v>
      </c>
      <c r="F45" s="79">
        <v>19.510000000000002</v>
      </c>
      <c r="G45" s="79">
        <v>4.91</v>
      </c>
      <c r="H45" s="79">
        <v>8.61</v>
      </c>
      <c r="I45" s="79">
        <v>10.45</v>
      </c>
      <c r="J45" s="79">
        <v>10.76</v>
      </c>
      <c r="K45"/>
      <c r="L45"/>
      <c r="M45"/>
      <c r="N45"/>
      <c r="O45"/>
      <c r="P45"/>
      <c r="Q45"/>
      <c r="R45"/>
      <c r="S45"/>
    </row>
    <row r="46" spans="1:19">
      <c r="A46" s="79" t="s">
        <v>528</v>
      </c>
      <c r="B46" s="79">
        <v>27.87</v>
      </c>
      <c r="C46" s="79" t="s">
        <v>50</v>
      </c>
      <c r="D46" s="79">
        <v>118.96</v>
      </c>
      <c r="E46" s="79">
        <v>1</v>
      </c>
      <c r="F46" s="79">
        <v>45.53</v>
      </c>
      <c r="G46" s="79">
        <v>11.44</v>
      </c>
      <c r="H46" s="79">
        <v>8.61</v>
      </c>
      <c r="I46" s="79">
        <v>13.93</v>
      </c>
      <c r="J46" s="79">
        <v>10.76</v>
      </c>
      <c r="K46"/>
      <c r="L46"/>
      <c r="M46"/>
      <c r="N46"/>
      <c r="O46"/>
      <c r="P46"/>
      <c r="Q46"/>
      <c r="R46"/>
      <c r="S46"/>
    </row>
    <row r="47" spans="1:19">
      <c r="A47" s="79" t="s">
        <v>529</v>
      </c>
      <c r="B47" s="79">
        <v>20.9</v>
      </c>
      <c r="C47" s="79" t="s">
        <v>50</v>
      </c>
      <c r="D47" s="79">
        <v>89.21</v>
      </c>
      <c r="E47" s="79">
        <v>6</v>
      </c>
      <c r="F47" s="79">
        <v>19.510000000000002</v>
      </c>
      <c r="G47" s="79">
        <v>4.91</v>
      </c>
      <c r="H47" s="79">
        <v>8.61</v>
      </c>
      <c r="I47" s="79">
        <v>10.45</v>
      </c>
      <c r="J47" s="79">
        <v>10.76</v>
      </c>
      <c r="K47"/>
      <c r="L47"/>
      <c r="M47"/>
      <c r="N47"/>
      <c r="O47"/>
      <c r="P47"/>
      <c r="Q47"/>
      <c r="R47"/>
      <c r="S47"/>
    </row>
    <row r="48" spans="1:19">
      <c r="A48" s="79" t="s">
        <v>530</v>
      </c>
      <c r="B48" s="79">
        <v>617.96</v>
      </c>
      <c r="C48" s="79" t="s">
        <v>50</v>
      </c>
      <c r="D48" s="79">
        <v>2637.63</v>
      </c>
      <c r="E48" s="79">
        <v>1</v>
      </c>
      <c r="F48" s="79">
        <v>214.68</v>
      </c>
      <c r="G48" s="79">
        <v>25.03</v>
      </c>
      <c r="H48" s="79">
        <v>8.61</v>
      </c>
      <c r="I48" s="79">
        <v>46.51</v>
      </c>
      <c r="J48" s="79">
        <v>10.76</v>
      </c>
      <c r="K48"/>
      <c r="L48"/>
      <c r="M48"/>
      <c r="N48"/>
      <c r="O48"/>
      <c r="P48"/>
      <c r="Q48"/>
      <c r="R48"/>
      <c r="S48"/>
    </row>
    <row r="49" spans="1:19">
      <c r="A49" s="79" t="s">
        <v>531</v>
      </c>
      <c r="B49" s="79">
        <v>668.77</v>
      </c>
      <c r="C49" s="79" t="s">
        <v>50</v>
      </c>
      <c r="D49" s="79">
        <v>2854.51</v>
      </c>
      <c r="E49" s="79">
        <v>1</v>
      </c>
      <c r="F49" s="79">
        <v>0</v>
      </c>
      <c r="G49" s="79">
        <v>0</v>
      </c>
      <c r="H49" s="79">
        <v>10.76</v>
      </c>
      <c r="I49" s="79">
        <v>18.59</v>
      </c>
      <c r="J49" s="79">
        <v>10.76</v>
      </c>
      <c r="K49"/>
      <c r="L49"/>
      <c r="M49"/>
      <c r="N49"/>
      <c r="O49"/>
      <c r="P49"/>
      <c r="Q49"/>
      <c r="R49"/>
      <c r="S49"/>
    </row>
    <row r="50" spans="1:19">
      <c r="A50" s="79" t="s">
        <v>532</v>
      </c>
      <c r="B50" s="79">
        <v>569.03</v>
      </c>
      <c r="C50" s="79" t="s">
        <v>50</v>
      </c>
      <c r="D50" s="79">
        <v>2428.79</v>
      </c>
      <c r="E50" s="79">
        <v>1</v>
      </c>
      <c r="F50" s="79">
        <v>91.07</v>
      </c>
      <c r="G50" s="79">
        <v>0</v>
      </c>
      <c r="H50" s="79">
        <v>10.76</v>
      </c>
      <c r="I50" s="79">
        <v>92.59</v>
      </c>
      <c r="J50" s="79">
        <v>0</v>
      </c>
      <c r="K50"/>
      <c r="L50"/>
      <c r="M50"/>
      <c r="N50"/>
      <c r="O50"/>
      <c r="P50"/>
      <c r="Q50"/>
      <c r="R50"/>
      <c r="S50"/>
    </row>
    <row r="51" spans="1:19">
      <c r="A51" s="79" t="s">
        <v>533</v>
      </c>
      <c r="B51" s="79">
        <v>1012.64</v>
      </c>
      <c r="C51" s="79" t="s">
        <v>50</v>
      </c>
      <c r="D51" s="79">
        <v>4322.24</v>
      </c>
      <c r="E51" s="79">
        <v>1</v>
      </c>
      <c r="F51" s="79">
        <v>182.14</v>
      </c>
      <c r="G51" s="79">
        <v>35.76</v>
      </c>
      <c r="H51" s="79">
        <v>10.76</v>
      </c>
      <c r="I51" s="79">
        <v>18.59</v>
      </c>
      <c r="J51" s="79">
        <v>8.07</v>
      </c>
      <c r="K51"/>
      <c r="L51"/>
      <c r="M51"/>
      <c r="N51"/>
      <c r="O51"/>
      <c r="P51"/>
      <c r="Q51"/>
      <c r="R51"/>
      <c r="S51"/>
    </row>
    <row r="52" spans="1:19">
      <c r="A52" s="79" t="s">
        <v>534</v>
      </c>
      <c r="B52" s="79">
        <v>20.9</v>
      </c>
      <c r="C52" s="79" t="s">
        <v>50</v>
      </c>
      <c r="D52" s="79">
        <v>89.21</v>
      </c>
      <c r="E52" s="79">
        <v>10</v>
      </c>
      <c r="F52" s="79">
        <v>19.510000000000002</v>
      </c>
      <c r="G52" s="79">
        <v>4.91</v>
      </c>
      <c r="H52" s="79">
        <v>7.53</v>
      </c>
      <c r="I52" s="79">
        <v>13.93</v>
      </c>
      <c r="J52" s="79">
        <v>10.76</v>
      </c>
      <c r="K52"/>
      <c r="L52"/>
      <c r="M52"/>
      <c r="N52"/>
      <c r="O52"/>
      <c r="P52"/>
      <c r="Q52"/>
      <c r="R52"/>
      <c r="S52"/>
    </row>
    <row r="53" spans="1:19">
      <c r="A53" s="79" t="s">
        <v>535</v>
      </c>
      <c r="B53" s="79">
        <v>34.840000000000003</v>
      </c>
      <c r="C53" s="79" t="s">
        <v>50</v>
      </c>
      <c r="D53" s="79">
        <v>148.71</v>
      </c>
      <c r="E53" s="79">
        <v>1</v>
      </c>
      <c r="F53" s="79">
        <v>52.04</v>
      </c>
      <c r="G53" s="79">
        <v>13.08</v>
      </c>
      <c r="H53" s="79">
        <v>7.53</v>
      </c>
      <c r="I53" s="79">
        <v>23.2</v>
      </c>
      <c r="J53" s="79">
        <v>10.76</v>
      </c>
      <c r="K53"/>
      <c r="L53"/>
      <c r="M53"/>
      <c r="N53"/>
      <c r="O53"/>
      <c r="P53"/>
      <c r="Q53"/>
      <c r="R53"/>
      <c r="S53"/>
    </row>
    <row r="54" spans="1:19">
      <c r="A54" s="79" t="s">
        <v>536</v>
      </c>
      <c r="B54" s="79">
        <v>20.21</v>
      </c>
      <c r="C54" s="79" t="s">
        <v>50</v>
      </c>
      <c r="D54" s="79">
        <v>86.26</v>
      </c>
      <c r="E54" s="79">
        <v>10</v>
      </c>
      <c r="F54" s="79">
        <v>18.87</v>
      </c>
      <c r="G54" s="79">
        <v>4.74</v>
      </c>
      <c r="H54" s="79">
        <v>7.53</v>
      </c>
      <c r="I54" s="79">
        <v>13.48</v>
      </c>
      <c r="J54" s="79">
        <v>10.76</v>
      </c>
      <c r="K54"/>
      <c r="L54"/>
      <c r="M54"/>
      <c r="N54"/>
      <c r="O54"/>
      <c r="P54"/>
      <c r="Q54"/>
      <c r="R54"/>
      <c r="S54"/>
    </row>
    <row r="55" spans="1:19">
      <c r="A55" s="79" t="s">
        <v>537</v>
      </c>
      <c r="B55" s="79">
        <v>34.840000000000003</v>
      </c>
      <c r="C55" s="79" t="s">
        <v>50</v>
      </c>
      <c r="D55" s="79">
        <v>148.71</v>
      </c>
      <c r="E55" s="79">
        <v>1</v>
      </c>
      <c r="F55" s="79">
        <v>52.04</v>
      </c>
      <c r="G55" s="79">
        <v>13.08</v>
      </c>
      <c r="H55" s="79">
        <v>7.53</v>
      </c>
      <c r="I55" s="79">
        <v>23.2</v>
      </c>
      <c r="J55" s="79">
        <v>10.76</v>
      </c>
      <c r="K55"/>
      <c r="L55"/>
      <c r="M55"/>
      <c r="N55"/>
      <c r="O55"/>
      <c r="P55"/>
      <c r="Q55"/>
      <c r="R55"/>
      <c r="S55"/>
    </row>
    <row r="56" spans="1:19">
      <c r="A56" s="79" t="s">
        <v>538</v>
      </c>
      <c r="B56" s="79">
        <v>20.9</v>
      </c>
      <c r="C56" s="79" t="s">
        <v>50</v>
      </c>
      <c r="D56" s="79">
        <v>89.21</v>
      </c>
      <c r="E56" s="79">
        <v>10</v>
      </c>
      <c r="F56" s="79">
        <v>19.510000000000002</v>
      </c>
      <c r="G56" s="79">
        <v>4.91</v>
      </c>
      <c r="H56" s="79">
        <v>7.53</v>
      </c>
      <c r="I56" s="79">
        <v>13.93</v>
      </c>
      <c r="J56" s="79">
        <v>10.76</v>
      </c>
      <c r="K56"/>
      <c r="L56"/>
      <c r="M56"/>
      <c r="N56"/>
      <c r="O56"/>
      <c r="P56"/>
      <c r="Q56"/>
      <c r="R56"/>
      <c r="S56"/>
    </row>
    <row r="57" spans="1:19">
      <c r="A57" s="79" t="s">
        <v>539</v>
      </c>
      <c r="B57" s="79">
        <v>487.74</v>
      </c>
      <c r="C57" s="79" t="s">
        <v>50</v>
      </c>
      <c r="D57" s="79">
        <v>2081.8200000000002</v>
      </c>
      <c r="E57" s="79">
        <v>1</v>
      </c>
      <c r="F57" s="79">
        <v>0</v>
      </c>
      <c r="G57" s="79">
        <v>0</v>
      </c>
      <c r="H57" s="79">
        <v>9.68</v>
      </c>
      <c r="I57" s="79">
        <v>4.6399999999999997</v>
      </c>
      <c r="J57" s="79">
        <v>16.149999999999999</v>
      </c>
      <c r="K57"/>
      <c r="L57"/>
      <c r="M57"/>
      <c r="N57"/>
      <c r="O57"/>
      <c r="P57"/>
      <c r="Q57"/>
      <c r="R57"/>
      <c r="S57"/>
    </row>
    <row r="58" spans="1:19">
      <c r="A58" s="79" t="s">
        <v>540</v>
      </c>
      <c r="B58" s="79">
        <v>27.87</v>
      </c>
      <c r="C58" s="79" t="s">
        <v>50</v>
      </c>
      <c r="D58" s="79">
        <v>118.96</v>
      </c>
      <c r="E58" s="79">
        <v>1</v>
      </c>
      <c r="F58" s="79">
        <v>45.53</v>
      </c>
      <c r="G58" s="79">
        <v>11.44</v>
      </c>
      <c r="H58" s="79">
        <v>7.53</v>
      </c>
      <c r="I58" s="79">
        <v>18.59</v>
      </c>
      <c r="J58" s="79">
        <v>10.76</v>
      </c>
      <c r="K58"/>
      <c r="L58"/>
      <c r="M58"/>
      <c r="N58"/>
      <c r="O58"/>
      <c r="P58"/>
      <c r="Q58"/>
      <c r="R58"/>
      <c r="S58"/>
    </row>
    <row r="59" spans="1:19">
      <c r="A59" s="79" t="s">
        <v>541</v>
      </c>
      <c r="B59" s="79">
        <v>20.21</v>
      </c>
      <c r="C59" s="79" t="s">
        <v>50</v>
      </c>
      <c r="D59" s="79">
        <v>86.26</v>
      </c>
      <c r="E59" s="79">
        <v>10</v>
      </c>
      <c r="F59" s="79">
        <v>18.87</v>
      </c>
      <c r="G59" s="79">
        <v>4.74</v>
      </c>
      <c r="H59" s="79">
        <v>7.53</v>
      </c>
      <c r="I59" s="79">
        <v>13.48</v>
      </c>
      <c r="J59" s="79">
        <v>10.76</v>
      </c>
      <c r="K59"/>
      <c r="L59"/>
      <c r="M59"/>
      <c r="N59"/>
      <c r="O59"/>
      <c r="P59"/>
      <c r="Q59"/>
      <c r="R59"/>
      <c r="S59"/>
    </row>
    <row r="60" spans="1:19">
      <c r="A60" s="79" t="s">
        <v>542</v>
      </c>
      <c r="B60" s="79">
        <v>27.87</v>
      </c>
      <c r="C60" s="79" t="s">
        <v>50</v>
      </c>
      <c r="D60" s="79">
        <v>118.96</v>
      </c>
      <c r="E60" s="79">
        <v>1</v>
      </c>
      <c r="F60" s="79">
        <v>45.53</v>
      </c>
      <c r="G60" s="79">
        <v>11.44</v>
      </c>
      <c r="H60" s="79">
        <v>7.53</v>
      </c>
      <c r="I60" s="79">
        <v>18.59</v>
      </c>
      <c r="J60" s="79">
        <v>10.76</v>
      </c>
      <c r="K60"/>
      <c r="L60"/>
      <c r="M60"/>
      <c r="N60"/>
      <c r="O60"/>
      <c r="P60"/>
      <c r="Q60"/>
      <c r="R60"/>
      <c r="S60"/>
    </row>
    <row r="61" spans="1:19">
      <c r="A61" s="79" t="s">
        <v>543</v>
      </c>
      <c r="B61" s="79">
        <v>905.8</v>
      </c>
      <c r="C61" s="79" t="s">
        <v>50</v>
      </c>
      <c r="D61" s="79">
        <v>3866.25</v>
      </c>
      <c r="E61" s="79">
        <v>1</v>
      </c>
      <c r="F61" s="79">
        <v>0</v>
      </c>
      <c r="G61" s="79">
        <v>0</v>
      </c>
      <c r="H61" s="79">
        <v>10.76</v>
      </c>
      <c r="I61" s="79">
        <v>18.59</v>
      </c>
      <c r="J61" s="79">
        <v>8.07</v>
      </c>
      <c r="K61"/>
      <c r="L61"/>
      <c r="M61"/>
      <c r="N61"/>
      <c r="O61"/>
      <c r="P61"/>
      <c r="Q61"/>
      <c r="R61"/>
      <c r="S61"/>
    </row>
    <row r="62" spans="1:19">
      <c r="A62" s="79" t="s">
        <v>544</v>
      </c>
      <c r="B62" s="79">
        <v>264.77</v>
      </c>
      <c r="C62" s="79" t="s">
        <v>50</v>
      </c>
      <c r="D62" s="79">
        <v>1129.43</v>
      </c>
      <c r="E62" s="79">
        <v>1</v>
      </c>
      <c r="F62" s="79">
        <v>0</v>
      </c>
      <c r="G62" s="79">
        <v>0</v>
      </c>
      <c r="H62" s="79">
        <v>15.06</v>
      </c>
      <c r="I62" s="79">
        <v>3.72</v>
      </c>
      <c r="J62" s="79">
        <v>32.28</v>
      </c>
      <c r="K62"/>
      <c r="L62"/>
      <c r="M62"/>
      <c r="N62"/>
      <c r="O62"/>
      <c r="P62"/>
      <c r="Q62"/>
      <c r="R62"/>
      <c r="S62"/>
    </row>
    <row r="63" spans="1:19">
      <c r="A63" s="79" t="s">
        <v>545</v>
      </c>
      <c r="B63" s="79">
        <v>566.71</v>
      </c>
      <c r="C63" s="79" t="s">
        <v>50</v>
      </c>
      <c r="D63" s="79">
        <v>2418.88</v>
      </c>
      <c r="E63" s="79">
        <v>1</v>
      </c>
      <c r="F63" s="79">
        <v>45.53</v>
      </c>
      <c r="G63" s="79">
        <v>0</v>
      </c>
      <c r="H63" s="79">
        <v>10.76</v>
      </c>
      <c r="I63" s="79">
        <v>92.59</v>
      </c>
      <c r="J63" s="79">
        <v>0</v>
      </c>
      <c r="K63"/>
      <c r="L63"/>
      <c r="M63"/>
      <c r="N63"/>
      <c r="O63"/>
      <c r="P63"/>
      <c r="Q63"/>
      <c r="R63"/>
      <c r="S63"/>
    </row>
    <row r="64" spans="1:19">
      <c r="A64" s="79" t="s">
        <v>546</v>
      </c>
      <c r="B64" s="79">
        <v>566.71</v>
      </c>
      <c r="C64" s="79" t="s">
        <v>50</v>
      </c>
      <c r="D64" s="79">
        <v>2418.88</v>
      </c>
      <c r="E64" s="79">
        <v>1</v>
      </c>
      <c r="F64" s="79">
        <v>45.53</v>
      </c>
      <c r="G64" s="79">
        <v>0</v>
      </c>
      <c r="H64" s="79">
        <v>10.76</v>
      </c>
      <c r="I64" s="79">
        <v>92.59</v>
      </c>
      <c r="J64" s="79">
        <v>0</v>
      </c>
      <c r="K64"/>
      <c r="L64"/>
      <c r="M64"/>
      <c r="N64"/>
      <c r="O64"/>
      <c r="P64"/>
      <c r="Q64"/>
      <c r="R64"/>
      <c r="S64"/>
    </row>
    <row r="65" spans="1:19">
      <c r="A65" s="79" t="s">
        <v>547</v>
      </c>
      <c r="B65" s="79">
        <v>20.9</v>
      </c>
      <c r="C65" s="79" t="s">
        <v>50</v>
      </c>
      <c r="D65" s="79">
        <v>89.21</v>
      </c>
      <c r="E65" s="79">
        <v>10</v>
      </c>
      <c r="F65" s="79">
        <v>19.510000000000002</v>
      </c>
      <c r="G65" s="79">
        <v>4.91</v>
      </c>
      <c r="H65" s="79">
        <v>7.53</v>
      </c>
      <c r="I65" s="79">
        <v>13.93</v>
      </c>
      <c r="J65" s="79">
        <v>10.76</v>
      </c>
      <c r="K65"/>
      <c r="L65"/>
      <c r="M65"/>
      <c r="N65"/>
      <c r="O65"/>
      <c r="P65"/>
      <c r="Q65"/>
      <c r="R65"/>
      <c r="S65"/>
    </row>
    <row r="66" spans="1:19">
      <c r="A66" s="79" t="s">
        <v>548</v>
      </c>
      <c r="B66" s="79">
        <v>34.840000000000003</v>
      </c>
      <c r="C66" s="79" t="s">
        <v>50</v>
      </c>
      <c r="D66" s="79">
        <v>148.71</v>
      </c>
      <c r="E66" s="79">
        <v>1</v>
      </c>
      <c r="F66" s="79">
        <v>52.04</v>
      </c>
      <c r="G66" s="79">
        <v>13.08</v>
      </c>
      <c r="H66" s="79">
        <v>7.53</v>
      </c>
      <c r="I66" s="79">
        <v>23.2</v>
      </c>
      <c r="J66" s="79">
        <v>10.76</v>
      </c>
      <c r="K66"/>
      <c r="L66"/>
      <c r="M66"/>
      <c r="N66"/>
      <c r="O66"/>
      <c r="P66"/>
      <c r="Q66"/>
      <c r="R66"/>
      <c r="S66"/>
    </row>
    <row r="67" spans="1:19">
      <c r="A67" s="79" t="s">
        <v>549</v>
      </c>
      <c r="B67" s="79">
        <v>20.21</v>
      </c>
      <c r="C67" s="79" t="s">
        <v>50</v>
      </c>
      <c r="D67" s="79">
        <v>86.26</v>
      </c>
      <c r="E67" s="79">
        <v>10</v>
      </c>
      <c r="F67" s="79">
        <v>18.87</v>
      </c>
      <c r="G67" s="79">
        <v>4.74</v>
      </c>
      <c r="H67" s="79">
        <v>7.53</v>
      </c>
      <c r="I67" s="79">
        <v>13.48</v>
      </c>
      <c r="J67" s="79">
        <v>10.76</v>
      </c>
      <c r="K67"/>
      <c r="L67"/>
      <c r="M67"/>
      <c r="N67"/>
      <c r="O67"/>
      <c r="P67"/>
      <c r="Q67"/>
      <c r="R67"/>
      <c r="S67"/>
    </row>
    <row r="68" spans="1:19">
      <c r="A68" s="79" t="s">
        <v>550</v>
      </c>
      <c r="B68" s="79">
        <v>34.840000000000003</v>
      </c>
      <c r="C68" s="79" t="s">
        <v>50</v>
      </c>
      <c r="D68" s="79">
        <v>148.71</v>
      </c>
      <c r="E68" s="79">
        <v>1</v>
      </c>
      <c r="F68" s="79">
        <v>52.04</v>
      </c>
      <c r="G68" s="79">
        <v>13.08</v>
      </c>
      <c r="H68" s="79">
        <v>7.53</v>
      </c>
      <c r="I68" s="79">
        <v>23.2</v>
      </c>
      <c r="J68" s="79">
        <v>10.76</v>
      </c>
      <c r="K68"/>
      <c r="L68"/>
      <c r="M68"/>
      <c r="N68"/>
      <c r="O68"/>
      <c r="P68"/>
      <c r="Q68"/>
      <c r="R68"/>
      <c r="S68"/>
    </row>
    <row r="69" spans="1:19">
      <c r="A69" s="79" t="s">
        <v>551</v>
      </c>
      <c r="B69" s="79">
        <v>20.9</v>
      </c>
      <c r="C69" s="79" t="s">
        <v>50</v>
      </c>
      <c r="D69" s="79">
        <v>89.21</v>
      </c>
      <c r="E69" s="79">
        <v>10</v>
      </c>
      <c r="F69" s="79">
        <v>19.510000000000002</v>
      </c>
      <c r="G69" s="79">
        <v>4.91</v>
      </c>
      <c r="H69" s="79">
        <v>7.53</v>
      </c>
      <c r="I69" s="79">
        <v>13.93</v>
      </c>
      <c r="J69" s="79">
        <v>10.76</v>
      </c>
      <c r="K69"/>
      <c r="L69"/>
      <c r="M69"/>
      <c r="N69"/>
      <c r="O69"/>
      <c r="P69"/>
      <c r="Q69"/>
      <c r="R69"/>
      <c r="S69"/>
    </row>
    <row r="70" spans="1:19">
      <c r="A70" s="79" t="s">
        <v>552</v>
      </c>
      <c r="B70" s="79">
        <v>487.74</v>
      </c>
      <c r="C70" s="79" t="s">
        <v>50</v>
      </c>
      <c r="D70" s="79">
        <v>2081.8200000000002</v>
      </c>
      <c r="E70" s="79">
        <v>1</v>
      </c>
      <c r="F70" s="79">
        <v>0</v>
      </c>
      <c r="G70" s="79">
        <v>0</v>
      </c>
      <c r="H70" s="79">
        <v>4.3</v>
      </c>
      <c r="I70" s="79">
        <v>18.59</v>
      </c>
      <c r="J70" s="79">
        <v>53.8</v>
      </c>
      <c r="K70"/>
      <c r="L70"/>
      <c r="M70"/>
      <c r="N70"/>
      <c r="O70"/>
      <c r="P70"/>
      <c r="Q70"/>
      <c r="R70"/>
      <c r="S70"/>
    </row>
    <row r="71" spans="1:19">
      <c r="A71" s="79" t="s">
        <v>553</v>
      </c>
      <c r="B71" s="79">
        <v>27.87</v>
      </c>
      <c r="C71" s="79" t="s">
        <v>50</v>
      </c>
      <c r="D71" s="79">
        <v>118.96</v>
      </c>
      <c r="E71" s="79">
        <v>1</v>
      </c>
      <c r="F71" s="79">
        <v>45.53</v>
      </c>
      <c r="G71" s="79">
        <v>11.44</v>
      </c>
      <c r="H71" s="79">
        <v>7.53</v>
      </c>
      <c r="I71" s="79">
        <v>18.59</v>
      </c>
      <c r="J71" s="79">
        <v>10.76</v>
      </c>
      <c r="K71"/>
      <c r="L71"/>
      <c r="M71"/>
      <c r="N71"/>
      <c r="O71"/>
      <c r="P71"/>
      <c r="Q71"/>
      <c r="R71"/>
      <c r="S71"/>
    </row>
    <row r="72" spans="1:19">
      <c r="A72" s="79" t="s">
        <v>554</v>
      </c>
      <c r="B72" s="79">
        <v>20.21</v>
      </c>
      <c r="C72" s="79" t="s">
        <v>50</v>
      </c>
      <c r="D72" s="79">
        <v>86.26</v>
      </c>
      <c r="E72" s="79">
        <v>10</v>
      </c>
      <c r="F72" s="79">
        <v>18.87</v>
      </c>
      <c r="G72" s="79">
        <v>4.74</v>
      </c>
      <c r="H72" s="79">
        <v>7.53</v>
      </c>
      <c r="I72" s="79">
        <v>13.48</v>
      </c>
      <c r="J72" s="79">
        <v>10.76</v>
      </c>
      <c r="K72"/>
      <c r="L72"/>
      <c r="M72"/>
      <c r="N72"/>
      <c r="O72"/>
      <c r="P72"/>
      <c r="Q72"/>
      <c r="R72"/>
      <c r="S72"/>
    </row>
    <row r="73" spans="1:19">
      <c r="A73" s="79" t="s">
        <v>555</v>
      </c>
      <c r="B73" s="79">
        <v>27.87</v>
      </c>
      <c r="C73" s="79" t="s">
        <v>50</v>
      </c>
      <c r="D73" s="79">
        <v>118.96</v>
      </c>
      <c r="E73" s="79">
        <v>1</v>
      </c>
      <c r="F73" s="79">
        <v>45.53</v>
      </c>
      <c r="G73" s="79">
        <v>11.44</v>
      </c>
      <c r="H73" s="79">
        <v>7.53</v>
      </c>
      <c r="I73" s="79">
        <v>18.59</v>
      </c>
      <c r="J73" s="79">
        <v>10.76</v>
      </c>
      <c r="K73"/>
      <c r="L73"/>
      <c r="M73"/>
      <c r="N73"/>
      <c r="O73"/>
      <c r="P73"/>
      <c r="Q73"/>
      <c r="R73"/>
      <c r="S73"/>
    </row>
    <row r="74" spans="1:19">
      <c r="A74" s="79" t="s">
        <v>556</v>
      </c>
      <c r="B74" s="79">
        <v>905.8</v>
      </c>
      <c r="C74" s="79" t="s">
        <v>50</v>
      </c>
      <c r="D74" s="79">
        <v>3866.22</v>
      </c>
      <c r="E74" s="79">
        <v>1</v>
      </c>
      <c r="F74" s="79">
        <v>0</v>
      </c>
      <c r="G74" s="79">
        <v>0</v>
      </c>
      <c r="H74" s="79">
        <v>10.76</v>
      </c>
      <c r="I74" s="79">
        <v>18.59</v>
      </c>
      <c r="J74" s="79">
        <v>8.07</v>
      </c>
      <c r="K74"/>
      <c r="L74"/>
      <c r="M74"/>
      <c r="N74"/>
      <c r="O74"/>
      <c r="P74"/>
      <c r="Q74"/>
      <c r="R74"/>
      <c r="S74"/>
    </row>
    <row r="75" spans="1:19">
      <c r="A75" s="79" t="s">
        <v>557</v>
      </c>
      <c r="B75" s="79">
        <v>264.77</v>
      </c>
      <c r="C75" s="79" t="s">
        <v>50</v>
      </c>
      <c r="D75" s="79">
        <v>1129.43</v>
      </c>
      <c r="E75" s="79">
        <v>1</v>
      </c>
      <c r="F75" s="79">
        <v>0</v>
      </c>
      <c r="G75" s="79">
        <v>0</v>
      </c>
      <c r="H75" s="79">
        <v>15.06</v>
      </c>
      <c r="I75" s="79">
        <v>3.72</v>
      </c>
      <c r="J75" s="79">
        <v>32.28</v>
      </c>
      <c r="K75"/>
      <c r="L75"/>
      <c r="M75"/>
      <c r="N75"/>
      <c r="O75"/>
      <c r="P75"/>
      <c r="Q75"/>
      <c r="R75"/>
      <c r="S75"/>
    </row>
    <row r="76" spans="1:19">
      <c r="A76" s="79" t="s">
        <v>558</v>
      </c>
      <c r="B76" s="79">
        <v>566.71</v>
      </c>
      <c r="C76" s="79" t="s">
        <v>50</v>
      </c>
      <c r="D76" s="79">
        <v>2418.88</v>
      </c>
      <c r="E76" s="79">
        <v>1</v>
      </c>
      <c r="F76" s="79">
        <v>45.53</v>
      </c>
      <c r="G76" s="79">
        <v>0</v>
      </c>
      <c r="H76" s="79">
        <v>10.76</v>
      </c>
      <c r="I76" s="79">
        <v>92.59</v>
      </c>
      <c r="J76" s="79">
        <v>0</v>
      </c>
      <c r="K76"/>
      <c r="L76"/>
      <c r="M76"/>
      <c r="N76"/>
      <c r="O76"/>
      <c r="P76"/>
      <c r="Q76"/>
      <c r="R76"/>
      <c r="S76"/>
    </row>
    <row r="77" spans="1:19">
      <c r="A77" s="79" t="s">
        <v>559</v>
      </c>
      <c r="B77" s="79">
        <v>566.71</v>
      </c>
      <c r="C77" s="79" t="s">
        <v>50</v>
      </c>
      <c r="D77" s="79">
        <v>2418.88</v>
      </c>
      <c r="E77" s="79">
        <v>1</v>
      </c>
      <c r="F77" s="79">
        <v>45.53</v>
      </c>
      <c r="G77" s="79">
        <v>0</v>
      </c>
      <c r="H77" s="79">
        <v>10.76</v>
      </c>
      <c r="I77" s="79">
        <v>92.59</v>
      </c>
      <c r="J77" s="79">
        <v>0</v>
      </c>
      <c r="K77"/>
      <c r="L77"/>
      <c r="M77"/>
      <c r="N77"/>
      <c r="O77"/>
      <c r="P77"/>
      <c r="Q77"/>
      <c r="R77"/>
      <c r="S77"/>
    </row>
    <row r="78" spans="1:19">
      <c r="A78" s="79" t="s">
        <v>560</v>
      </c>
      <c r="B78" s="79">
        <v>696.77</v>
      </c>
      <c r="C78" s="79" t="s">
        <v>50</v>
      </c>
      <c r="D78" s="79">
        <v>2974.04</v>
      </c>
      <c r="E78" s="79">
        <v>1</v>
      </c>
      <c r="F78" s="79">
        <v>227.67</v>
      </c>
      <c r="G78" s="79">
        <v>35.76</v>
      </c>
      <c r="H78" s="79">
        <v>9.68</v>
      </c>
      <c r="I78" s="79">
        <v>1.39</v>
      </c>
      <c r="J78" s="79">
        <v>2.69</v>
      </c>
      <c r="K78"/>
      <c r="L78"/>
      <c r="M78"/>
      <c r="N78"/>
      <c r="O78"/>
      <c r="P78"/>
      <c r="Q78"/>
      <c r="R78"/>
      <c r="S78"/>
    </row>
    <row r="79" spans="1:19">
      <c r="A79" s="79" t="s">
        <v>561</v>
      </c>
      <c r="B79" s="79">
        <v>1040.51</v>
      </c>
      <c r="C79" s="79" t="s">
        <v>50</v>
      </c>
      <c r="D79" s="79">
        <v>4441.2299999999996</v>
      </c>
      <c r="E79" s="79">
        <v>1</v>
      </c>
      <c r="F79" s="79">
        <v>104.08</v>
      </c>
      <c r="G79" s="79">
        <v>0</v>
      </c>
      <c r="H79" s="79">
        <v>10.76</v>
      </c>
      <c r="I79" s="79">
        <v>18.59</v>
      </c>
      <c r="J79" s="79">
        <v>8.07</v>
      </c>
      <c r="K79"/>
      <c r="L79"/>
      <c r="M79"/>
      <c r="N79"/>
      <c r="O79"/>
      <c r="P79"/>
      <c r="Q79"/>
      <c r="R79"/>
      <c r="S79"/>
    </row>
    <row r="80" spans="1:19">
      <c r="A80" s="79" t="s">
        <v>562</v>
      </c>
      <c r="B80" s="79">
        <v>929.03</v>
      </c>
      <c r="C80" s="79" t="s">
        <v>50</v>
      </c>
      <c r="D80" s="79">
        <v>3965.37</v>
      </c>
      <c r="E80" s="79">
        <v>1</v>
      </c>
      <c r="F80" s="79">
        <v>260.2</v>
      </c>
      <c r="G80" s="79">
        <v>0</v>
      </c>
      <c r="H80" s="79">
        <v>12.91</v>
      </c>
      <c r="I80" s="79">
        <v>18.59</v>
      </c>
      <c r="J80" s="79">
        <v>538.25170000000003</v>
      </c>
      <c r="K80"/>
      <c r="L80"/>
      <c r="M80"/>
      <c r="N80"/>
      <c r="O80"/>
      <c r="P80"/>
      <c r="Q80"/>
      <c r="R80"/>
      <c r="S80"/>
    </row>
    <row r="81" spans="1:19">
      <c r="A81" s="79" t="s">
        <v>563</v>
      </c>
      <c r="B81" s="79">
        <v>69.7</v>
      </c>
      <c r="C81" s="79" t="s">
        <v>50</v>
      </c>
      <c r="D81" s="79">
        <v>297.5</v>
      </c>
      <c r="E81" s="79">
        <v>1</v>
      </c>
      <c r="F81" s="79">
        <v>71.56</v>
      </c>
      <c r="G81" s="79">
        <v>17.98</v>
      </c>
      <c r="H81" s="79">
        <v>11.84</v>
      </c>
      <c r="I81" s="79">
        <v>18.59</v>
      </c>
      <c r="J81" s="79">
        <v>8.07</v>
      </c>
      <c r="K81"/>
      <c r="L81"/>
      <c r="M81"/>
      <c r="N81"/>
      <c r="O81"/>
      <c r="P81"/>
      <c r="Q81"/>
      <c r="R81"/>
      <c r="S81"/>
    </row>
    <row r="82" spans="1:19">
      <c r="A82" s="79" t="s">
        <v>564</v>
      </c>
      <c r="B82" s="79">
        <v>69.680000000000007</v>
      </c>
      <c r="C82" s="79" t="s">
        <v>50</v>
      </c>
      <c r="D82" s="79">
        <v>297.41000000000003</v>
      </c>
      <c r="E82" s="79">
        <v>5</v>
      </c>
      <c r="F82" s="79">
        <v>32.520000000000003</v>
      </c>
      <c r="G82" s="79">
        <v>8.17</v>
      </c>
      <c r="H82" s="79">
        <v>11.84</v>
      </c>
      <c r="I82" s="79">
        <v>18.59</v>
      </c>
      <c r="J82" s="79">
        <v>8.07</v>
      </c>
      <c r="K82"/>
      <c r="L82"/>
      <c r="M82"/>
      <c r="N82"/>
      <c r="O82"/>
      <c r="P82"/>
      <c r="Q82"/>
      <c r="R82"/>
      <c r="S82"/>
    </row>
    <row r="83" spans="1:19">
      <c r="A83" s="79" t="s">
        <v>565</v>
      </c>
      <c r="B83" s="79">
        <v>69.680000000000007</v>
      </c>
      <c r="C83" s="79" t="s">
        <v>50</v>
      </c>
      <c r="D83" s="79">
        <v>297.41000000000003</v>
      </c>
      <c r="E83" s="79">
        <v>1</v>
      </c>
      <c r="F83" s="79">
        <v>71.55</v>
      </c>
      <c r="G83" s="79">
        <v>17.98</v>
      </c>
      <c r="H83" s="79">
        <v>11.84</v>
      </c>
      <c r="I83" s="79">
        <v>18.59</v>
      </c>
      <c r="J83" s="79">
        <v>8.07</v>
      </c>
      <c r="K83"/>
      <c r="L83"/>
      <c r="M83"/>
      <c r="N83"/>
      <c r="O83"/>
      <c r="P83"/>
      <c r="Q83"/>
      <c r="R83"/>
      <c r="S83"/>
    </row>
    <row r="84" spans="1:19">
      <c r="A84" s="79" t="s">
        <v>566</v>
      </c>
      <c r="B84" s="79">
        <v>13.94</v>
      </c>
      <c r="C84" s="79" t="s">
        <v>50</v>
      </c>
      <c r="D84" s="79">
        <v>59.5</v>
      </c>
      <c r="E84" s="79">
        <v>6</v>
      </c>
      <c r="F84" s="79">
        <v>13.01</v>
      </c>
      <c r="G84" s="79">
        <v>2.96</v>
      </c>
      <c r="H84" s="79">
        <v>11.84</v>
      </c>
      <c r="I84" s="79">
        <v>13.95</v>
      </c>
      <c r="J84" s="79">
        <v>8.07</v>
      </c>
      <c r="K84"/>
      <c r="L84"/>
      <c r="M84"/>
      <c r="N84"/>
      <c r="O84"/>
      <c r="P84"/>
      <c r="Q84"/>
      <c r="R84"/>
      <c r="S84"/>
    </row>
    <row r="85" spans="1:19">
      <c r="A85" s="79" t="s">
        <v>567</v>
      </c>
      <c r="B85" s="79">
        <v>501.68</v>
      </c>
      <c r="C85" s="79" t="s">
        <v>50</v>
      </c>
      <c r="D85" s="79">
        <v>2141.3200000000002</v>
      </c>
      <c r="E85" s="79">
        <v>1</v>
      </c>
      <c r="F85" s="79">
        <v>78.06</v>
      </c>
      <c r="G85" s="79">
        <v>0</v>
      </c>
      <c r="H85" s="79">
        <v>10.76</v>
      </c>
      <c r="I85" s="79">
        <v>92.59</v>
      </c>
      <c r="J85" s="79">
        <v>328.44540000000001</v>
      </c>
      <c r="K85"/>
      <c r="L85"/>
      <c r="M85"/>
      <c r="N85"/>
      <c r="O85"/>
      <c r="P85"/>
      <c r="Q85"/>
      <c r="R85"/>
      <c r="S85"/>
    </row>
    <row r="86" spans="1:19">
      <c r="A86" s="79" t="s">
        <v>453</v>
      </c>
      <c r="B86" s="79">
        <v>22422.240000000002</v>
      </c>
      <c r="C86" s="79"/>
      <c r="D86" s="79">
        <v>88862.77</v>
      </c>
      <c r="E86" s="79"/>
      <c r="F86" s="79">
        <v>5184.43</v>
      </c>
      <c r="G86" s="79">
        <v>845.42</v>
      </c>
      <c r="H86" s="79">
        <v>11.31</v>
      </c>
      <c r="I86" s="79">
        <v>14.17</v>
      </c>
      <c r="J86" s="79">
        <v>39.179699999999997</v>
      </c>
      <c r="K86"/>
      <c r="L86"/>
      <c r="M86"/>
      <c r="N86"/>
      <c r="O86"/>
      <c r="P86"/>
      <c r="Q86"/>
      <c r="R86"/>
      <c r="S86"/>
    </row>
    <row r="87" spans="1:19">
      <c r="A87" s="79" t="s">
        <v>568</v>
      </c>
      <c r="B87" s="79">
        <v>22422.240000000002</v>
      </c>
      <c r="C87" s="79"/>
      <c r="D87" s="79">
        <v>88862.77</v>
      </c>
      <c r="E87" s="79"/>
      <c r="F87" s="79">
        <v>5184.43</v>
      </c>
      <c r="G87" s="79">
        <v>845.42</v>
      </c>
      <c r="H87" s="79">
        <v>11.31</v>
      </c>
      <c r="I87" s="79">
        <v>14.17</v>
      </c>
      <c r="J87" s="79">
        <v>39.179699999999997</v>
      </c>
      <c r="K87"/>
      <c r="L87"/>
      <c r="M87"/>
      <c r="N87"/>
      <c r="O87"/>
      <c r="P87"/>
      <c r="Q87"/>
      <c r="R87"/>
      <c r="S87"/>
    </row>
    <row r="88" spans="1:19">
      <c r="A88" s="79" t="s">
        <v>569</v>
      </c>
      <c r="B88" s="79">
        <v>0</v>
      </c>
      <c r="C88" s="79"/>
      <c r="D88" s="79">
        <v>0</v>
      </c>
      <c r="E88" s="79"/>
      <c r="F88" s="79">
        <v>0</v>
      </c>
      <c r="G88" s="79">
        <v>0</v>
      </c>
      <c r="H88" s="79"/>
      <c r="I88" s="79"/>
      <c r="J88" s="79"/>
      <c r="K88"/>
      <c r="L88"/>
      <c r="M88"/>
      <c r="N88"/>
      <c r="O88"/>
      <c r="P88"/>
      <c r="Q88"/>
      <c r="R88"/>
      <c r="S88"/>
    </row>
    <row r="89" spans="1:19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</row>
    <row r="90" spans="1:19">
      <c r="A90" s="78"/>
      <c r="B90" s="79" t="s">
        <v>336</v>
      </c>
      <c r="C90" s="79" t="s">
        <v>570</v>
      </c>
      <c r="D90" s="79" t="s">
        <v>571</v>
      </c>
      <c r="E90" s="79" t="s">
        <v>572</v>
      </c>
      <c r="F90" s="79" t="s">
        <v>573</v>
      </c>
      <c r="G90" s="79" t="s">
        <v>574</v>
      </c>
      <c r="H90" s="79" t="s">
        <v>575</v>
      </c>
      <c r="I90" s="79" t="s">
        <v>576</v>
      </c>
      <c r="J90"/>
      <c r="K90"/>
      <c r="L90"/>
      <c r="M90"/>
      <c r="N90"/>
      <c r="O90"/>
      <c r="P90"/>
      <c r="Q90"/>
      <c r="R90"/>
      <c r="S90"/>
    </row>
    <row r="91" spans="1:19">
      <c r="A91" s="79" t="s">
        <v>577</v>
      </c>
      <c r="B91" s="79" t="s">
        <v>578</v>
      </c>
      <c r="C91" s="79">
        <v>0.3</v>
      </c>
      <c r="D91" s="79">
        <v>4.4020000000000001</v>
      </c>
      <c r="E91" s="79">
        <v>12.9</v>
      </c>
      <c r="F91" s="79">
        <v>170.98</v>
      </c>
      <c r="G91" s="79">
        <v>0</v>
      </c>
      <c r="H91" s="79">
        <v>90</v>
      </c>
      <c r="I91" s="79" t="s">
        <v>579</v>
      </c>
      <c r="J91"/>
      <c r="K91"/>
      <c r="L91"/>
      <c r="M91"/>
      <c r="N91"/>
      <c r="O91"/>
      <c r="P91"/>
      <c r="Q91"/>
      <c r="R91"/>
      <c r="S91"/>
    </row>
    <row r="92" spans="1:19">
      <c r="A92" s="79" t="s">
        <v>580</v>
      </c>
      <c r="B92" s="79" t="s">
        <v>578</v>
      </c>
      <c r="C92" s="79">
        <v>0.3</v>
      </c>
      <c r="D92" s="79">
        <v>4.4020000000000001</v>
      </c>
      <c r="E92" s="79">
        <v>12.9</v>
      </c>
      <c r="F92" s="79">
        <v>130.1</v>
      </c>
      <c r="G92" s="79">
        <v>90</v>
      </c>
      <c r="H92" s="79">
        <v>90</v>
      </c>
      <c r="I92" s="79" t="s">
        <v>581</v>
      </c>
      <c r="J92"/>
      <c r="K92"/>
      <c r="L92"/>
      <c r="M92"/>
      <c r="N92"/>
      <c r="O92"/>
      <c r="P92"/>
      <c r="Q92"/>
      <c r="R92"/>
      <c r="S92"/>
    </row>
    <row r="93" spans="1:19">
      <c r="A93" s="79" t="s">
        <v>582</v>
      </c>
      <c r="B93" s="79" t="s">
        <v>578</v>
      </c>
      <c r="C93" s="79">
        <v>0.3</v>
      </c>
      <c r="D93" s="79">
        <v>4.4020000000000001</v>
      </c>
      <c r="E93" s="79">
        <v>12.9</v>
      </c>
      <c r="F93" s="79">
        <v>170.98</v>
      </c>
      <c r="G93" s="79">
        <v>180</v>
      </c>
      <c r="H93" s="79">
        <v>90</v>
      </c>
      <c r="I93" s="79" t="s">
        <v>583</v>
      </c>
      <c r="J93"/>
      <c r="K93"/>
      <c r="L93"/>
      <c r="M93"/>
      <c r="N93"/>
      <c r="O93"/>
      <c r="P93"/>
      <c r="Q93"/>
      <c r="R93"/>
      <c r="S93"/>
    </row>
    <row r="94" spans="1:19">
      <c r="A94" s="79" t="s">
        <v>584</v>
      </c>
      <c r="B94" s="79" t="s">
        <v>578</v>
      </c>
      <c r="C94" s="79">
        <v>0.3</v>
      </c>
      <c r="D94" s="79">
        <v>4.4020000000000001</v>
      </c>
      <c r="E94" s="79">
        <v>12.9</v>
      </c>
      <c r="F94" s="79">
        <v>130.1</v>
      </c>
      <c r="G94" s="79">
        <v>270</v>
      </c>
      <c r="H94" s="79">
        <v>90</v>
      </c>
      <c r="I94" s="79" t="s">
        <v>585</v>
      </c>
      <c r="J94"/>
      <c r="K94"/>
      <c r="L94"/>
      <c r="M94"/>
      <c r="N94"/>
      <c r="O94"/>
      <c r="P94"/>
      <c r="Q94"/>
      <c r="R94"/>
      <c r="S94"/>
    </row>
    <row r="95" spans="1:19">
      <c r="A95" s="79" t="s">
        <v>586</v>
      </c>
      <c r="B95" s="79" t="s">
        <v>578</v>
      </c>
      <c r="C95" s="79">
        <v>0.3</v>
      </c>
      <c r="D95" s="79">
        <v>3.12</v>
      </c>
      <c r="E95" s="79">
        <v>12.9</v>
      </c>
      <c r="F95" s="79">
        <v>3739.35</v>
      </c>
      <c r="G95" s="79">
        <v>0</v>
      </c>
      <c r="H95" s="79">
        <v>180</v>
      </c>
      <c r="I95" s="79"/>
      <c r="J95"/>
      <c r="K95"/>
      <c r="L95"/>
      <c r="M95"/>
      <c r="N95"/>
      <c r="O95"/>
      <c r="P95"/>
      <c r="Q95"/>
      <c r="R95"/>
      <c r="S95"/>
    </row>
    <row r="96" spans="1:19">
      <c r="A96" s="79" t="s">
        <v>587</v>
      </c>
      <c r="B96" s="79" t="s">
        <v>588</v>
      </c>
      <c r="C96" s="79">
        <v>0.08</v>
      </c>
      <c r="D96" s="79">
        <v>0.45400000000000001</v>
      </c>
      <c r="E96" s="79">
        <v>0.49</v>
      </c>
      <c r="F96" s="79">
        <v>104.08</v>
      </c>
      <c r="G96" s="79">
        <v>180</v>
      </c>
      <c r="H96" s="79">
        <v>90</v>
      </c>
      <c r="I96" s="79" t="s">
        <v>583</v>
      </c>
      <c r="J96"/>
      <c r="K96"/>
      <c r="L96"/>
      <c r="M96"/>
      <c r="N96"/>
      <c r="O96"/>
      <c r="P96"/>
      <c r="Q96"/>
      <c r="R96"/>
      <c r="S96"/>
    </row>
    <row r="97" spans="1:19">
      <c r="A97" s="79" t="s">
        <v>589</v>
      </c>
      <c r="B97" s="79" t="s">
        <v>588</v>
      </c>
      <c r="C97" s="79">
        <v>0.08</v>
      </c>
      <c r="D97" s="79">
        <v>0.45400000000000001</v>
      </c>
      <c r="E97" s="79">
        <v>0.49</v>
      </c>
      <c r="F97" s="79">
        <v>19.510000000000002</v>
      </c>
      <c r="G97" s="79">
        <v>90</v>
      </c>
      <c r="H97" s="79">
        <v>90</v>
      </c>
      <c r="I97" s="79" t="s">
        <v>581</v>
      </c>
      <c r="J97"/>
      <c r="K97"/>
      <c r="L97"/>
      <c r="M97"/>
      <c r="N97"/>
      <c r="O97"/>
      <c r="P97"/>
      <c r="Q97"/>
      <c r="R97"/>
      <c r="S97"/>
    </row>
    <row r="98" spans="1:19">
      <c r="A98" s="79" t="s">
        <v>590</v>
      </c>
      <c r="B98" s="79" t="s">
        <v>588</v>
      </c>
      <c r="C98" s="79">
        <v>0.08</v>
      </c>
      <c r="D98" s="79">
        <v>0.45400000000000001</v>
      </c>
      <c r="E98" s="79">
        <v>0.49</v>
      </c>
      <c r="F98" s="79">
        <v>26.02</v>
      </c>
      <c r="G98" s="79">
        <v>180</v>
      </c>
      <c r="H98" s="79">
        <v>90</v>
      </c>
      <c r="I98" s="79" t="s">
        <v>583</v>
      </c>
      <c r="J98"/>
      <c r="K98"/>
      <c r="L98"/>
      <c r="M98"/>
      <c r="N98"/>
      <c r="O98"/>
      <c r="P98"/>
      <c r="Q98"/>
      <c r="R98"/>
      <c r="S98"/>
    </row>
    <row r="99" spans="1:19">
      <c r="A99" s="79" t="s">
        <v>591</v>
      </c>
      <c r="B99" s="79" t="s">
        <v>588</v>
      </c>
      <c r="C99" s="79">
        <v>0.08</v>
      </c>
      <c r="D99" s="79">
        <v>0.45400000000000001</v>
      </c>
      <c r="E99" s="79">
        <v>0.49</v>
      </c>
      <c r="F99" s="79">
        <v>78.06</v>
      </c>
      <c r="G99" s="79">
        <v>90</v>
      </c>
      <c r="H99" s="79">
        <v>90</v>
      </c>
      <c r="I99" s="79" t="s">
        <v>581</v>
      </c>
      <c r="J99"/>
      <c r="K99"/>
      <c r="L99"/>
      <c r="M99"/>
      <c r="N99"/>
      <c r="O99"/>
      <c r="P99"/>
      <c r="Q99"/>
      <c r="R99"/>
      <c r="S99"/>
    </row>
    <row r="100" spans="1:19">
      <c r="A100" s="79" t="s">
        <v>592</v>
      </c>
      <c r="B100" s="79" t="s">
        <v>588</v>
      </c>
      <c r="C100" s="79">
        <v>0.08</v>
      </c>
      <c r="D100" s="79">
        <v>0.45400000000000001</v>
      </c>
      <c r="E100" s="79">
        <v>0.49</v>
      </c>
      <c r="F100" s="79">
        <v>26.02</v>
      </c>
      <c r="G100" s="79">
        <v>0</v>
      </c>
      <c r="H100" s="79">
        <v>90</v>
      </c>
      <c r="I100" s="79" t="s">
        <v>579</v>
      </c>
      <c r="J100"/>
      <c r="K100"/>
      <c r="L100"/>
      <c r="M100"/>
      <c r="N100"/>
      <c r="O100"/>
      <c r="P100"/>
      <c r="Q100"/>
      <c r="R100"/>
      <c r="S100"/>
    </row>
    <row r="101" spans="1:19">
      <c r="A101" s="79" t="s">
        <v>593</v>
      </c>
      <c r="B101" s="79" t="s">
        <v>588</v>
      </c>
      <c r="C101" s="79">
        <v>0.08</v>
      </c>
      <c r="D101" s="79">
        <v>0.45400000000000001</v>
      </c>
      <c r="E101" s="79">
        <v>0.49</v>
      </c>
      <c r="F101" s="79">
        <v>19.510000000000002</v>
      </c>
      <c r="G101" s="79">
        <v>90</v>
      </c>
      <c r="H101" s="79">
        <v>90</v>
      </c>
      <c r="I101" s="79" t="s">
        <v>581</v>
      </c>
      <c r="J101"/>
      <c r="K101"/>
      <c r="L101"/>
      <c r="M101"/>
      <c r="N101"/>
      <c r="O101"/>
      <c r="P101"/>
      <c r="Q101"/>
      <c r="R101"/>
      <c r="S101"/>
    </row>
    <row r="102" spans="1:19">
      <c r="A102" s="79" t="s">
        <v>594</v>
      </c>
      <c r="B102" s="79" t="s">
        <v>588</v>
      </c>
      <c r="C102" s="79">
        <v>0.08</v>
      </c>
      <c r="D102" s="79">
        <v>0.45400000000000001</v>
      </c>
      <c r="E102" s="79">
        <v>0.49</v>
      </c>
      <c r="F102" s="79">
        <v>104.08</v>
      </c>
      <c r="G102" s="79">
        <v>0</v>
      </c>
      <c r="H102" s="79">
        <v>90</v>
      </c>
      <c r="I102" s="79" t="s">
        <v>579</v>
      </c>
      <c r="J102"/>
      <c r="K102"/>
      <c r="L102"/>
      <c r="M102"/>
      <c r="N102"/>
      <c r="O102"/>
      <c r="P102"/>
      <c r="Q102"/>
      <c r="R102"/>
      <c r="S102"/>
    </row>
    <row r="103" spans="1:19">
      <c r="A103" s="79" t="s">
        <v>595</v>
      </c>
      <c r="B103" s="79" t="s">
        <v>588</v>
      </c>
      <c r="C103" s="79">
        <v>0.08</v>
      </c>
      <c r="D103" s="79">
        <v>0.45400000000000001</v>
      </c>
      <c r="E103" s="79">
        <v>0.49</v>
      </c>
      <c r="F103" s="79">
        <v>52.04</v>
      </c>
      <c r="G103" s="79">
        <v>180</v>
      </c>
      <c r="H103" s="79">
        <v>90</v>
      </c>
      <c r="I103" s="79" t="s">
        <v>583</v>
      </c>
      <c r="J103"/>
      <c r="K103"/>
      <c r="L103"/>
      <c r="M103"/>
      <c r="N103"/>
      <c r="O103"/>
      <c r="P103"/>
      <c r="Q103"/>
      <c r="R103"/>
      <c r="S103"/>
    </row>
    <row r="104" spans="1:19">
      <c r="A104" s="79" t="s">
        <v>596</v>
      </c>
      <c r="B104" s="79" t="s">
        <v>588</v>
      </c>
      <c r="C104" s="79">
        <v>0.08</v>
      </c>
      <c r="D104" s="79">
        <v>0.45400000000000001</v>
      </c>
      <c r="E104" s="79">
        <v>0.49</v>
      </c>
      <c r="F104" s="79">
        <v>123.59</v>
      </c>
      <c r="G104" s="79">
        <v>0</v>
      </c>
      <c r="H104" s="79">
        <v>90</v>
      </c>
      <c r="I104" s="79" t="s">
        <v>579</v>
      </c>
      <c r="J104"/>
      <c r="K104"/>
      <c r="L104"/>
      <c r="M104"/>
      <c r="N104"/>
      <c r="O104"/>
      <c r="P104"/>
      <c r="Q104"/>
      <c r="R104"/>
      <c r="S104"/>
    </row>
    <row r="105" spans="1:19">
      <c r="A105" s="79" t="s">
        <v>597</v>
      </c>
      <c r="B105" s="79" t="s">
        <v>588</v>
      </c>
      <c r="C105" s="79">
        <v>0.08</v>
      </c>
      <c r="D105" s="79">
        <v>0.45400000000000001</v>
      </c>
      <c r="E105" s="79">
        <v>0.49</v>
      </c>
      <c r="F105" s="79">
        <v>227.67</v>
      </c>
      <c r="G105" s="79">
        <v>270</v>
      </c>
      <c r="H105" s="79">
        <v>90</v>
      </c>
      <c r="I105" s="79" t="s">
        <v>585</v>
      </c>
      <c r="J105"/>
      <c r="K105"/>
      <c r="L105"/>
      <c r="M105"/>
      <c r="N105"/>
      <c r="O105"/>
      <c r="P105"/>
      <c r="Q105"/>
      <c r="R105"/>
      <c r="S105"/>
    </row>
    <row r="106" spans="1:19">
      <c r="A106" s="79" t="s">
        <v>598</v>
      </c>
      <c r="B106" s="79" t="s">
        <v>588</v>
      </c>
      <c r="C106" s="79">
        <v>0.08</v>
      </c>
      <c r="D106" s="79">
        <v>0.45400000000000001</v>
      </c>
      <c r="E106" s="79">
        <v>0.49</v>
      </c>
      <c r="F106" s="79">
        <v>26.02</v>
      </c>
      <c r="G106" s="79">
        <v>180</v>
      </c>
      <c r="H106" s="79">
        <v>90</v>
      </c>
      <c r="I106" s="79" t="s">
        <v>583</v>
      </c>
      <c r="J106"/>
      <c r="K106"/>
      <c r="L106"/>
      <c r="M106"/>
      <c r="N106"/>
      <c r="O106"/>
      <c r="P106"/>
      <c r="Q106"/>
      <c r="R106"/>
      <c r="S106"/>
    </row>
    <row r="107" spans="1:19">
      <c r="A107" s="79" t="s">
        <v>599</v>
      </c>
      <c r="B107" s="79" t="s">
        <v>588</v>
      </c>
      <c r="C107" s="79">
        <v>0.08</v>
      </c>
      <c r="D107" s="79">
        <v>0.45400000000000001</v>
      </c>
      <c r="E107" s="79">
        <v>0.49</v>
      </c>
      <c r="F107" s="79">
        <v>32.5</v>
      </c>
      <c r="G107" s="79">
        <v>180</v>
      </c>
      <c r="H107" s="79">
        <v>90</v>
      </c>
      <c r="I107" s="79" t="s">
        <v>583</v>
      </c>
      <c r="J107"/>
      <c r="K107"/>
      <c r="L107"/>
      <c r="M107"/>
      <c r="N107"/>
      <c r="O107"/>
      <c r="P107"/>
      <c r="Q107"/>
      <c r="R107"/>
      <c r="S107"/>
    </row>
    <row r="108" spans="1:19">
      <c r="A108" s="79" t="s">
        <v>600</v>
      </c>
      <c r="B108" s="79" t="s">
        <v>588</v>
      </c>
      <c r="C108" s="79">
        <v>0.08</v>
      </c>
      <c r="D108" s="79">
        <v>0.45400000000000001</v>
      </c>
      <c r="E108" s="79">
        <v>0.49</v>
      </c>
      <c r="F108" s="79">
        <v>45.53</v>
      </c>
      <c r="G108" s="79">
        <v>0</v>
      </c>
      <c r="H108" s="79">
        <v>90</v>
      </c>
      <c r="I108" s="79" t="s">
        <v>579</v>
      </c>
      <c r="J108"/>
      <c r="K108"/>
      <c r="L108"/>
      <c r="M108"/>
      <c r="N108"/>
      <c r="O108"/>
      <c r="P108"/>
      <c r="Q108"/>
      <c r="R108"/>
      <c r="S108"/>
    </row>
    <row r="109" spans="1:19">
      <c r="A109" s="79" t="s">
        <v>601</v>
      </c>
      <c r="B109" s="79" t="s">
        <v>588</v>
      </c>
      <c r="C109" s="79">
        <v>0.08</v>
      </c>
      <c r="D109" s="79">
        <v>0.45400000000000001</v>
      </c>
      <c r="E109" s="79">
        <v>0.49</v>
      </c>
      <c r="F109" s="79">
        <v>45.53</v>
      </c>
      <c r="G109" s="79">
        <v>180</v>
      </c>
      <c r="H109" s="79">
        <v>90</v>
      </c>
      <c r="I109" s="79" t="s">
        <v>583</v>
      </c>
      <c r="J109"/>
      <c r="K109"/>
      <c r="L109"/>
      <c r="M109"/>
      <c r="N109"/>
      <c r="O109"/>
      <c r="P109"/>
      <c r="Q109"/>
      <c r="R109"/>
      <c r="S109"/>
    </row>
    <row r="110" spans="1:19">
      <c r="A110" s="79" t="s">
        <v>602</v>
      </c>
      <c r="B110" s="79" t="s">
        <v>588</v>
      </c>
      <c r="C110" s="79">
        <v>0.08</v>
      </c>
      <c r="D110" s="79">
        <v>0.45400000000000001</v>
      </c>
      <c r="E110" s="79">
        <v>0.49</v>
      </c>
      <c r="F110" s="79">
        <v>110.58</v>
      </c>
      <c r="G110" s="79">
        <v>90</v>
      </c>
      <c r="H110" s="79">
        <v>90</v>
      </c>
      <c r="I110" s="79" t="s">
        <v>581</v>
      </c>
      <c r="J110"/>
      <c r="K110"/>
      <c r="L110"/>
      <c r="M110"/>
      <c r="N110"/>
      <c r="O110"/>
      <c r="P110"/>
      <c r="Q110"/>
      <c r="R110"/>
      <c r="S110"/>
    </row>
    <row r="111" spans="1:19">
      <c r="A111" s="79" t="s">
        <v>603</v>
      </c>
      <c r="B111" s="79" t="s">
        <v>588</v>
      </c>
      <c r="C111" s="79">
        <v>0.08</v>
      </c>
      <c r="D111" s="79">
        <v>0.45400000000000001</v>
      </c>
      <c r="E111" s="79">
        <v>0.49</v>
      </c>
      <c r="F111" s="79">
        <v>39.03</v>
      </c>
      <c r="G111" s="79">
        <v>0</v>
      </c>
      <c r="H111" s="79">
        <v>90</v>
      </c>
      <c r="I111" s="79" t="s">
        <v>579</v>
      </c>
      <c r="J111"/>
      <c r="K111"/>
      <c r="L111"/>
      <c r="M111"/>
      <c r="N111"/>
      <c r="O111"/>
      <c r="P111"/>
      <c r="Q111"/>
      <c r="R111"/>
      <c r="S111"/>
    </row>
    <row r="112" spans="1:19">
      <c r="A112" s="79" t="s">
        <v>604</v>
      </c>
      <c r="B112" s="79" t="s">
        <v>588</v>
      </c>
      <c r="C112" s="79">
        <v>0.08</v>
      </c>
      <c r="D112" s="79">
        <v>0.45400000000000001</v>
      </c>
      <c r="E112" s="79">
        <v>0.49</v>
      </c>
      <c r="F112" s="79">
        <v>26.02</v>
      </c>
      <c r="G112" s="79">
        <v>90</v>
      </c>
      <c r="H112" s="79">
        <v>90</v>
      </c>
      <c r="I112" s="79" t="s">
        <v>581</v>
      </c>
      <c r="J112"/>
      <c r="K112"/>
      <c r="L112"/>
      <c r="M112"/>
      <c r="N112"/>
      <c r="O112"/>
      <c r="P112"/>
      <c r="Q112"/>
      <c r="R112"/>
      <c r="S112"/>
    </row>
    <row r="113" spans="1:19">
      <c r="A113" s="79" t="s">
        <v>605</v>
      </c>
      <c r="B113" s="79" t="s">
        <v>588</v>
      </c>
      <c r="C113" s="79">
        <v>0.08</v>
      </c>
      <c r="D113" s="79">
        <v>0.45400000000000001</v>
      </c>
      <c r="E113" s="79">
        <v>0.49</v>
      </c>
      <c r="F113" s="79">
        <v>130.1</v>
      </c>
      <c r="G113" s="79">
        <v>90</v>
      </c>
      <c r="H113" s="79">
        <v>90</v>
      </c>
      <c r="I113" s="79" t="s">
        <v>581</v>
      </c>
      <c r="J113"/>
      <c r="K113"/>
      <c r="L113"/>
      <c r="M113"/>
      <c r="N113"/>
      <c r="O113"/>
      <c r="P113"/>
      <c r="Q113"/>
      <c r="R113"/>
      <c r="S113"/>
    </row>
    <row r="114" spans="1:19">
      <c r="A114" s="79" t="s">
        <v>606</v>
      </c>
      <c r="B114" s="79" t="s">
        <v>588</v>
      </c>
      <c r="C114" s="79">
        <v>0.08</v>
      </c>
      <c r="D114" s="79">
        <v>0.45400000000000001</v>
      </c>
      <c r="E114" s="79">
        <v>0.49</v>
      </c>
      <c r="F114" s="79">
        <v>39.03</v>
      </c>
      <c r="G114" s="79">
        <v>0</v>
      </c>
      <c r="H114" s="79">
        <v>90</v>
      </c>
      <c r="I114" s="79" t="s">
        <v>579</v>
      </c>
      <c r="J114"/>
      <c r="K114"/>
      <c r="L114"/>
      <c r="M114"/>
      <c r="N114"/>
      <c r="O114"/>
      <c r="P114"/>
      <c r="Q114"/>
      <c r="R114"/>
      <c r="S114"/>
    </row>
    <row r="115" spans="1:19">
      <c r="A115" s="79" t="s">
        <v>607</v>
      </c>
      <c r="B115" s="79" t="s">
        <v>588</v>
      </c>
      <c r="C115" s="79">
        <v>0.08</v>
      </c>
      <c r="D115" s="79">
        <v>0.45400000000000001</v>
      </c>
      <c r="E115" s="79">
        <v>0.49</v>
      </c>
      <c r="F115" s="79">
        <v>97.57</v>
      </c>
      <c r="G115" s="79">
        <v>0</v>
      </c>
      <c r="H115" s="79">
        <v>90</v>
      </c>
      <c r="I115" s="79" t="s">
        <v>579</v>
      </c>
      <c r="J115"/>
      <c r="K115"/>
      <c r="L115"/>
      <c r="M115"/>
      <c r="N115"/>
      <c r="O115"/>
      <c r="P115"/>
      <c r="Q115"/>
      <c r="R115"/>
      <c r="S115"/>
    </row>
    <row r="116" spans="1:19">
      <c r="A116" s="79" t="s">
        <v>608</v>
      </c>
      <c r="B116" s="79" t="s">
        <v>588</v>
      </c>
      <c r="C116" s="79">
        <v>0.08</v>
      </c>
      <c r="D116" s="79">
        <v>0.45400000000000001</v>
      </c>
      <c r="E116" s="79">
        <v>0.49</v>
      </c>
      <c r="F116" s="79">
        <v>26.02</v>
      </c>
      <c r="G116" s="79">
        <v>0</v>
      </c>
      <c r="H116" s="79">
        <v>90</v>
      </c>
      <c r="I116" s="79" t="s">
        <v>579</v>
      </c>
      <c r="J116"/>
      <c r="K116"/>
      <c r="L116"/>
      <c r="M116"/>
      <c r="N116"/>
      <c r="O116"/>
      <c r="P116"/>
      <c r="Q116"/>
      <c r="R116"/>
      <c r="S116"/>
    </row>
    <row r="117" spans="1:19">
      <c r="A117" s="79" t="s">
        <v>609</v>
      </c>
      <c r="B117" s="79" t="s">
        <v>588</v>
      </c>
      <c r="C117" s="79">
        <v>0.08</v>
      </c>
      <c r="D117" s="79">
        <v>0.45400000000000001</v>
      </c>
      <c r="E117" s="79">
        <v>0.49</v>
      </c>
      <c r="F117" s="79">
        <v>19.510000000000002</v>
      </c>
      <c r="G117" s="79">
        <v>270</v>
      </c>
      <c r="H117" s="79">
        <v>90</v>
      </c>
      <c r="I117" s="79" t="s">
        <v>585</v>
      </c>
      <c r="J117"/>
      <c r="K117"/>
      <c r="L117"/>
      <c r="M117"/>
      <c r="N117"/>
      <c r="O117"/>
      <c r="P117"/>
      <c r="Q117"/>
      <c r="R117"/>
      <c r="S117"/>
    </row>
    <row r="118" spans="1:19">
      <c r="A118" s="79" t="s">
        <v>610</v>
      </c>
      <c r="B118" s="79" t="s">
        <v>588</v>
      </c>
      <c r="C118" s="79">
        <v>0.08</v>
      </c>
      <c r="D118" s="79">
        <v>0.45400000000000001</v>
      </c>
      <c r="E118" s="79">
        <v>0.49</v>
      </c>
      <c r="F118" s="79">
        <v>117.09</v>
      </c>
      <c r="G118" s="79">
        <v>270</v>
      </c>
      <c r="H118" s="79">
        <v>90</v>
      </c>
      <c r="I118" s="79" t="s">
        <v>585</v>
      </c>
      <c r="J118"/>
      <c r="K118"/>
      <c r="L118"/>
      <c r="M118"/>
      <c r="N118"/>
      <c r="O118"/>
      <c r="P118"/>
      <c r="Q118"/>
      <c r="R118"/>
      <c r="S118"/>
    </row>
    <row r="119" spans="1:19">
      <c r="A119" s="79" t="s">
        <v>611</v>
      </c>
      <c r="B119" s="79" t="s">
        <v>588</v>
      </c>
      <c r="C119" s="79">
        <v>0.08</v>
      </c>
      <c r="D119" s="79">
        <v>0.45400000000000001</v>
      </c>
      <c r="E119" s="79">
        <v>0.49</v>
      </c>
      <c r="F119" s="79">
        <v>123.59</v>
      </c>
      <c r="G119" s="79">
        <v>180</v>
      </c>
      <c r="H119" s="79">
        <v>90</v>
      </c>
      <c r="I119" s="79" t="s">
        <v>583</v>
      </c>
      <c r="J119"/>
      <c r="K119"/>
      <c r="L119"/>
      <c r="M119"/>
      <c r="N119"/>
      <c r="O119"/>
      <c r="P119"/>
      <c r="Q119"/>
      <c r="R119"/>
      <c r="S119"/>
    </row>
    <row r="120" spans="1:19">
      <c r="A120" s="79" t="s">
        <v>612</v>
      </c>
      <c r="B120" s="79" t="s">
        <v>588</v>
      </c>
      <c r="C120" s="79">
        <v>0.08</v>
      </c>
      <c r="D120" s="79">
        <v>0.45400000000000001</v>
      </c>
      <c r="E120" s="79">
        <v>0.49</v>
      </c>
      <c r="F120" s="79">
        <v>91.09</v>
      </c>
      <c r="G120" s="79">
        <v>270</v>
      </c>
      <c r="H120" s="79">
        <v>90</v>
      </c>
      <c r="I120" s="79" t="s">
        <v>585</v>
      </c>
      <c r="J120"/>
      <c r="K120"/>
      <c r="L120"/>
      <c r="M120"/>
      <c r="N120"/>
      <c r="O120"/>
      <c r="P120"/>
      <c r="Q120"/>
      <c r="R120"/>
      <c r="S120"/>
    </row>
    <row r="121" spans="1:19">
      <c r="A121" s="79" t="s">
        <v>613</v>
      </c>
      <c r="B121" s="79" t="s">
        <v>588</v>
      </c>
      <c r="C121" s="79">
        <v>0.08</v>
      </c>
      <c r="D121" s="79">
        <v>0.45400000000000001</v>
      </c>
      <c r="E121" s="79">
        <v>0.49</v>
      </c>
      <c r="F121" s="79">
        <v>45.53</v>
      </c>
      <c r="G121" s="79">
        <v>0</v>
      </c>
      <c r="H121" s="79">
        <v>90</v>
      </c>
      <c r="I121" s="79" t="s">
        <v>579</v>
      </c>
      <c r="J121"/>
      <c r="K121"/>
      <c r="L121"/>
      <c r="M121"/>
      <c r="N121"/>
      <c r="O121"/>
      <c r="P121"/>
      <c r="Q121"/>
      <c r="R121"/>
      <c r="S121"/>
    </row>
    <row r="122" spans="1:19">
      <c r="A122" s="79" t="s">
        <v>614</v>
      </c>
      <c r="B122" s="79" t="s">
        <v>588</v>
      </c>
      <c r="C122" s="79">
        <v>0.08</v>
      </c>
      <c r="D122" s="79">
        <v>0.45400000000000001</v>
      </c>
      <c r="E122" s="79">
        <v>0.49</v>
      </c>
      <c r="F122" s="79">
        <v>45.53</v>
      </c>
      <c r="G122" s="79">
        <v>180</v>
      </c>
      <c r="H122" s="79">
        <v>90</v>
      </c>
      <c r="I122" s="79" t="s">
        <v>583</v>
      </c>
      <c r="J122"/>
      <c r="K122"/>
      <c r="L122"/>
      <c r="M122"/>
      <c r="N122"/>
      <c r="O122"/>
      <c r="P122"/>
      <c r="Q122"/>
      <c r="R122"/>
      <c r="S122"/>
    </row>
    <row r="123" spans="1:19">
      <c r="A123" s="79" t="s">
        <v>615</v>
      </c>
      <c r="B123" s="79" t="s">
        <v>588</v>
      </c>
      <c r="C123" s="79">
        <v>0.08</v>
      </c>
      <c r="D123" s="79">
        <v>0.45400000000000001</v>
      </c>
      <c r="E123" s="79">
        <v>0.49</v>
      </c>
      <c r="F123" s="79">
        <v>52.04</v>
      </c>
      <c r="G123" s="79">
        <v>0</v>
      </c>
      <c r="H123" s="79">
        <v>90</v>
      </c>
      <c r="I123" s="79" t="s">
        <v>579</v>
      </c>
      <c r="J123"/>
      <c r="K123"/>
      <c r="L123"/>
      <c r="M123"/>
      <c r="N123"/>
      <c r="O123"/>
      <c r="P123"/>
      <c r="Q123"/>
      <c r="R123"/>
      <c r="S123"/>
    </row>
    <row r="124" spans="1:19">
      <c r="A124" s="79" t="s">
        <v>616</v>
      </c>
      <c r="B124" s="79" t="s">
        <v>588</v>
      </c>
      <c r="C124" s="79">
        <v>0.08</v>
      </c>
      <c r="D124" s="79">
        <v>0.45400000000000001</v>
      </c>
      <c r="E124" s="79">
        <v>0.49</v>
      </c>
      <c r="F124" s="79">
        <v>130.1</v>
      </c>
      <c r="G124" s="79">
        <v>180</v>
      </c>
      <c r="H124" s="79">
        <v>90</v>
      </c>
      <c r="I124" s="79" t="s">
        <v>583</v>
      </c>
      <c r="J124"/>
      <c r="K124"/>
      <c r="L124"/>
      <c r="M124"/>
      <c r="N124"/>
      <c r="O124"/>
      <c r="P124"/>
      <c r="Q124"/>
      <c r="R124"/>
      <c r="S124"/>
    </row>
    <row r="125" spans="1:19">
      <c r="A125" s="79" t="s">
        <v>617</v>
      </c>
      <c r="B125" s="79" t="s">
        <v>588</v>
      </c>
      <c r="C125" s="79">
        <v>0.08</v>
      </c>
      <c r="D125" s="79">
        <v>0.45400000000000001</v>
      </c>
      <c r="E125" s="79">
        <v>0.49</v>
      </c>
      <c r="F125" s="79">
        <v>195.15</v>
      </c>
      <c r="G125" s="79">
        <v>180</v>
      </c>
      <c r="H125" s="79">
        <v>90</v>
      </c>
      <c r="I125" s="79" t="s">
        <v>583</v>
      </c>
      <c r="J125"/>
      <c r="K125"/>
      <c r="L125"/>
      <c r="M125"/>
      <c r="N125"/>
      <c r="O125"/>
      <c r="P125"/>
      <c r="Q125"/>
      <c r="R125"/>
      <c r="S125"/>
    </row>
    <row r="126" spans="1:19">
      <c r="A126" s="79" t="s">
        <v>618</v>
      </c>
      <c r="B126" s="79" t="s">
        <v>588</v>
      </c>
      <c r="C126" s="79">
        <v>0.08</v>
      </c>
      <c r="D126" s="79">
        <v>0.45400000000000001</v>
      </c>
      <c r="E126" s="79">
        <v>0.49</v>
      </c>
      <c r="F126" s="79">
        <v>19.510000000000002</v>
      </c>
      <c r="G126" s="79">
        <v>90</v>
      </c>
      <c r="H126" s="79">
        <v>90</v>
      </c>
      <c r="I126" s="79" t="s">
        <v>581</v>
      </c>
      <c r="J126"/>
      <c r="K126"/>
      <c r="L126"/>
      <c r="M126"/>
      <c r="N126"/>
      <c r="O126"/>
      <c r="P126"/>
      <c r="Q126"/>
      <c r="R126"/>
      <c r="S126"/>
    </row>
    <row r="127" spans="1:19">
      <c r="A127" s="79" t="s">
        <v>619</v>
      </c>
      <c r="B127" s="79" t="s">
        <v>588</v>
      </c>
      <c r="C127" s="79">
        <v>0.08</v>
      </c>
      <c r="D127" s="79">
        <v>0.45400000000000001</v>
      </c>
      <c r="E127" s="79">
        <v>0.49</v>
      </c>
      <c r="F127" s="79">
        <v>32.520000000000003</v>
      </c>
      <c r="G127" s="79">
        <v>180</v>
      </c>
      <c r="H127" s="79">
        <v>90</v>
      </c>
      <c r="I127" s="79" t="s">
        <v>583</v>
      </c>
      <c r="J127"/>
      <c r="K127"/>
      <c r="L127"/>
      <c r="M127"/>
      <c r="N127"/>
      <c r="O127"/>
      <c r="P127"/>
      <c r="Q127"/>
      <c r="R127"/>
      <c r="S127"/>
    </row>
    <row r="128" spans="1:19">
      <c r="A128" s="79" t="s">
        <v>620</v>
      </c>
      <c r="B128" s="79" t="s">
        <v>588</v>
      </c>
      <c r="C128" s="79">
        <v>0.08</v>
      </c>
      <c r="D128" s="79">
        <v>0.45400000000000001</v>
      </c>
      <c r="E128" s="79">
        <v>0.49</v>
      </c>
      <c r="F128" s="79">
        <v>188.66</v>
      </c>
      <c r="G128" s="79">
        <v>90</v>
      </c>
      <c r="H128" s="79">
        <v>90</v>
      </c>
      <c r="I128" s="79" t="s">
        <v>581</v>
      </c>
      <c r="J128"/>
      <c r="K128"/>
      <c r="L128"/>
      <c r="M128"/>
      <c r="N128"/>
      <c r="O128"/>
      <c r="P128"/>
      <c r="Q128"/>
      <c r="R128"/>
      <c r="S128"/>
    </row>
    <row r="129" spans="1:19">
      <c r="A129" s="79" t="s">
        <v>621</v>
      </c>
      <c r="B129" s="79" t="s">
        <v>588</v>
      </c>
      <c r="C129" s="79">
        <v>0.08</v>
      </c>
      <c r="D129" s="79">
        <v>0.45400000000000001</v>
      </c>
      <c r="E129" s="79">
        <v>0.49</v>
      </c>
      <c r="F129" s="79">
        <v>32.520000000000003</v>
      </c>
      <c r="G129" s="79">
        <v>0</v>
      </c>
      <c r="H129" s="79">
        <v>90</v>
      </c>
      <c r="I129" s="79" t="s">
        <v>579</v>
      </c>
      <c r="J129"/>
      <c r="K129"/>
      <c r="L129"/>
      <c r="M129"/>
      <c r="N129"/>
      <c r="O129"/>
      <c r="P129"/>
      <c r="Q129"/>
      <c r="R129"/>
      <c r="S129"/>
    </row>
    <row r="130" spans="1:19">
      <c r="A130" s="79" t="s">
        <v>622</v>
      </c>
      <c r="B130" s="79" t="s">
        <v>588</v>
      </c>
      <c r="C130" s="79">
        <v>0.08</v>
      </c>
      <c r="D130" s="79">
        <v>0.45400000000000001</v>
      </c>
      <c r="E130" s="79">
        <v>0.49</v>
      </c>
      <c r="F130" s="79">
        <v>19.510000000000002</v>
      </c>
      <c r="G130" s="79">
        <v>90</v>
      </c>
      <c r="H130" s="79">
        <v>90</v>
      </c>
      <c r="I130" s="79" t="s">
        <v>581</v>
      </c>
      <c r="J130"/>
      <c r="K130"/>
      <c r="L130"/>
      <c r="M130"/>
      <c r="N130"/>
      <c r="O130"/>
      <c r="P130"/>
      <c r="Q130"/>
      <c r="R130"/>
      <c r="S130"/>
    </row>
    <row r="131" spans="1:19">
      <c r="A131" s="79" t="s">
        <v>623</v>
      </c>
      <c r="B131" s="79" t="s">
        <v>588</v>
      </c>
      <c r="C131" s="79">
        <v>0.08</v>
      </c>
      <c r="D131" s="79">
        <v>0.45400000000000001</v>
      </c>
      <c r="E131" s="79">
        <v>0.49</v>
      </c>
      <c r="F131" s="79">
        <v>195.15</v>
      </c>
      <c r="G131" s="79">
        <v>0</v>
      </c>
      <c r="H131" s="79">
        <v>90</v>
      </c>
      <c r="I131" s="79" t="s">
        <v>579</v>
      </c>
      <c r="J131"/>
      <c r="K131"/>
      <c r="L131"/>
      <c r="M131"/>
      <c r="N131"/>
      <c r="O131"/>
      <c r="P131"/>
      <c r="Q131"/>
      <c r="R131"/>
      <c r="S131"/>
    </row>
    <row r="132" spans="1:19">
      <c r="A132" s="79" t="s">
        <v>624</v>
      </c>
      <c r="B132" s="79" t="s">
        <v>588</v>
      </c>
      <c r="C132" s="79">
        <v>0.08</v>
      </c>
      <c r="D132" s="79">
        <v>0.45400000000000001</v>
      </c>
      <c r="E132" s="79">
        <v>0.49</v>
      </c>
      <c r="F132" s="79">
        <v>26.02</v>
      </c>
      <c r="G132" s="79">
        <v>180</v>
      </c>
      <c r="H132" s="79">
        <v>90</v>
      </c>
      <c r="I132" s="79" t="s">
        <v>583</v>
      </c>
      <c r="J132"/>
      <c r="K132"/>
      <c r="L132"/>
      <c r="M132"/>
      <c r="N132"/>
      <c r="O132"/>
      <c r="P132"/>
      <c r="Q132"/>
      <c r="R132"/>
      <c r="S132"/>
    </row>
    <row r="133" spans="1:19">
      <c r="A133" s="79" t="s">
        <v>625</v>
      </c>
      <c r="B133" s="79" t="s">
        <v>588</v>
      </c>
      <c r="C133" s="79">
        <v>0.08</v>
      </c>
      <c r="D133" s="79">
        <v>0.45400000000000001</v>
      </c>
      <c r="E133" s="79">
        <v>0.49</v>
      </c>
      <c r="F133" s="79">
        <v>19.510000000000002</v>
      </c>
      <c r="G133" s="79">
        <v>270</v>
      </c>
      <c r="H133" s="79">
        <v>90</v>
      </c>
      <c r="I133" s="79" t="s">
        <v>585</v>
      </c>
      <c r="J133"/>
      <c r="K133"/>
      <c r="L133"/>
      <c r="M133"/>
      <c r="N133"/>
      <c r="O133"/>
      <c r="P133"/>
      <c r="Q133"/>
      <c r="R133"/>
      <c r="S133"/>
    </row>
    <row r="134" spans="1:19">
      <c r="A134" s="79" t="s">
        <v>626</v>
      </c>
      <c r="B134" s="79" t="s">
        <v>588</v>
      </c>
      <c r="C134" s="79">
        <v>0.08</v>
      </c>
      <c r="D134" s="79">
        <v>0.45400000000000001</v>
      </c>
      <c r="E134" s="79">
        <v>0.49</v>
      </c>
      <c r="F134" s="79">
        <v>188.66</v>
      </c>
      <c r="G134" s="79">
        <v>270</v>
      </c>
      <c r="H134" s="79">
        <v>90</v>
      </c>
      <c r="I134" s="79" t="s">
        <v>585</v>
      </c>
      <c r="J134"/>
      <c r="K134"/>
      <c r="L134"/>
      <c r="M134"/>
      <c r="N134"/>
      <c r="O134"/>
      <c r="P134"/>
      <c r="Q134"/>
      <c r="R134"/>
      <c r="S134"/>
    </row>
    <row r="135" spans="1:19">
      <c r="A135" s="79" t="s">
        <v>627</v>
      </c>
      <c r="B135" s="79" t="s">
        <v>588</v>
      </c>
      <c r="C135" s="79">
        <v>0.08</v>
      </c>
      <c r="D135" s="79">
        <v>0.45400000000000001</v>
      </c>
      <c r="E135" s="79">
        <v>0.49</v>
      </c>
      <c r="F135" s="79">
        <v>26.02</v>
      </c>
      <c r="G135" s="79">
        <v>0</v>
      </c>
      <c r="H135" s="79">
        <v>90</v>
      </c>
      <c r="I135" s="79" t="s">
        <v>579</v>
      </c>
      <c r="J135"/>
      <c r="K135"/>
      <c r="L135"/>
      <c r="M135"/>
      <c r="N135"/>
      <c r="O135"/>
      <c r="P135"/>
      <c r="Q135"/>
      <c r="R135"/>
      <c r="S135"/>
    </row>
    <row r="136" spans="1:19">
      <c r="A136" s="79" t="s">
        <v>628</v>
      </c>
      <c r="B136" s="79" t="s">
        <v>588</v>
      </c>
      <c r="C136" s="79">
        <v>0.08</v>
      </c>
      <c r="D136" s="79">
        <v>0.45400000000000001</v>
      </c>
      <c r="E136" s="79">
        <v>0.49</v>
      </c>
      <c r="F136" s="79">
        <v>19.510000000000002</v>
      </c>
      <c r="G136" s="79">
        <v>270</v>
      </c>
      <c r="H136" s="79">
        <v>90</v>
      </c>
      <c r="I136" s="79" t="s">
        <v>585</v>
      </c>
      <c r="J136"/>
      <c r="K136"/>
      <c r="L136"/>
      <c r="M136"/>
      <c r="N136"/>
      <c r="O136"/>
      <c r="P136"/>
      <c r="Q136"/>
      <c r="R136"/>
      <c r="S136"/>
    </row>
    <row r="137" spans="1:19">
      <c r="A137" s="79" t="s">
        <v>629</v>
      </c>
      <c r="B137" s="79" t="s">
        <v>588</v>
      </c>
      <c r="C137" s="79">
        <v>0.08</v>
      </c>
      <c r="D137" s="79">
        <v>0.45400000000000001</v>
      </c>
      <c r="E137" s="79">
        <v>0.49</v>
      </c>
      <c r="F137" s="79">
        <v>45.53</v>
      </c>
      <c r="G137" s="79">
        <v>180</v>
      </c>
      <c r="H137" s="79">
        <v>90</v>
      </c>
      <c r="I137" s="79" t="s">
        <v>583</v>
      </c>
      <c r="J137"/>
      <c r="K137"/>
      <c r="L137"/>
      <c r="M137"/>
      <c r="N137"/>
      <c r="O137"/>
      <c r="P137"/>
      <c r="Q137"/>
      <c r="R137"/>
      <c r="S137"/>
    </row>
    <row r="138" spans="1:19">
      <c r="A138" s="79" t="s">
        <v>630</v>
      </c>
      <c r="B138" s="79" t="s">
        <v>588</v>
      </c>
      <c r="C138" s="79">
        <v>0.08</v>
      </c>
      <c r="D138" s="79">
        <v>0.45400000000000001</v>
      </c>
      <c r="E138" s="79">
        <v>0.49</v>
      </c>
      <c r="F138" s="79">
        <v>45.53</v>
      </c>
      <c r="G138" s="79">
        <v>0</v>
      </c>
      <c r="H138" s="79">
        <v>90</v>
      </c>
      <c r="I138" s="79" t="s">
        <v>579</v>
      </c>
      <c r="J138"/>
      <c r="K138"/>
      <c r="L138"/>
      <c r="M138"/>
      <c r="N138"/>
      <c r="O138"/>
      <c r="P138"/>
      <c r="Q138"/>
      <c r="R138"/>
      <c r="S138"/>
    </row>
    <row r="139" spans="1:19">
      <c r="A139" s="79" t="s">
        <v>631</v>
      </c>
      <c r="B139" s="79" t="s">
        <v>588</v>
      </c>
      <c r="C139" s="79">
        <v>0.08</v>
      </c>
      <c r="D139" s="79">
        <v>0.45400000000000001</v>
      </c>
      <c r="E139" s="79">
        <v>0.49</v>
      </c>
      <c r="F139" s="79">
        <v>195.15</v>
      </c>
      <c r="G139" s="79">
        <v>180</v>
      </c>
      <c r="H139" s="79">
        <v>90</v>
      </c>
      <c r="I139" s="79" t="s">
        <v>583</v>
      </c>
      <c r="J139"/>
      <c r="K139"/>
      <c r="L139"/>
      <c r="M139"/>
      <c r="N139"/>
      <c r="O139"/>
      <c r="P139"/>
      <c r="Q139"/>
      <c r="R139"/>
      <c r="S139"/>
    </row>
    <row r="140" spans="1:19">
      <c r="A140" s="79" t="s">
        <v>632</v>
      </c>
      <c r="B140" s="79" t="s">
        <v>588</v>
      </c>
      <c r="C140" s="79">
        <v>0.08</v>
      </c>
      <c r="D140" s="79">
        <v>0.45400000000000001</v>
      </c>
      <c r="E140" s="79">
        <v>0.49</v>
      </c>
      <c r="F140" s="79">
        <v>19.510000000000002</v>
      </c>
      <c r="G140" s="79">
        <v>90</v>
      </c>
      <c r="H140" s="79">
        <v>90</v>
      </c>
      <c r="I140" s="79" t="s">
        <v>581</v>
      </c>
      <c r="J140"/>
      <c r="K140"/>
      <c r="L140"/>
      <c r="M140"/>
      <c r="N140"/>
      <c r="O140"/>
      <c r="P140"/>
      <c r="Q140"/>
      <c r="R140"/>
      <c r="S140"/>
    </row>
    <row r="141" spans="1:19">
      <c r="A141" s="79" t="s">
        <v>633</v>
      </c>
      <c r="B141" s="79" t="s">
        <v>588</v>
      </c>
      <c r="C141" s="79">
        <v>0.08</v>
      </c>
      <c r="D141" s="79">
        <v>0.45400000000000001</v>
      </c>
      <c r="E141" s="79">
        <v>0.49</v>
      </c>
      <c r="F141" s="79">
        <v>32.520000000000003</v>
      </c>
      <c r="G141" s="79">
        <v>180</v>
      </c>
      <c r="H141" s="79">
        <v>90</v>
      </c>
      <c r="I141" s="79" t="s">
        <v>583</v>
      </c>
      <c r="J141"/>
      <c r="K141"/>
      <c r="L141"/>
      <c r="M141"/>
      <c r="N141"/>
      <c r="O141"/>
      <c r="P141"/>
      <c r="Q141"/>
      <c r="R141"/>
      <c r="S141"/>
    </row>
    <row r="142" spans="1:19">
      <c r="A142" s="79" t="s">
        <v>634</v>
      </c>
      <c r="B142" s="79" t="s">
        <v>588</v>
      </c>
      <c r="C142" s="79">
        <v>0.08</v>
      </c>
      <c r="D142" s="79">
        <v>0.45400000000000001</v>
      </c>
      <c r="E142" s="79">
        <v>0.49</v>
      </c>
      <c r="F142" s="79">
        <v>188.66</v>
      </c>
      <c r="G142" s="79">
        <v>90</v>
      </c>
      <c r="H142" s="79">
        <v>90</v>
      </c>
      <c r="I142" s="79" t="s">
        <v>581</v>
      </c>
      <c r="J142"/>
      <c r="K142"/>
      <c r="L142"/>
      <c r="M142"/>
      <c r="N142"/>
      <c r="O142"/>
      <c r="P142"/>
      <c r="Q142"/>
      <c r="R142"/>
      <c r="S142"/>
    </row>
    <row r="143" spans="1:19">
      <c r="A143" s="79" t="s">
        <v>635</v>
      </c>
      <c r="B143" s="79" t="s">
        <v>588</v>
      </c>
      <c r="C143" s="79">
        <v>0.08</v>
      </c>
      <c r="D143" s="79">
        <v>0.45400000000000001</v>
      </c>
      <c r="E143" s="79">
        <v>0.49</v>
      </c>
      <c r="F143" s="79">
        <v>32.520000000000003</v>
      </c>
      <c r="G143" s="79">
        <v>0</v>
      </c>
      <c r="H143" s="79">
        <v>90</v>
      </c>
      <c r="I143" s="79" t="s">
        <v>579</v>
      </c>
      <c r="J143"/>
      <c r="K143"/>
      <c r="L143"/>
      <c r="M143"/>
      <c r="N143"/>
      <c r="O143"/>
      <c r="P143"/>
      <c r="Q143"/>
      <c r="R143"/>
      <c r="S143"/>
    </row>
    <row r="144" spans="1:19">
      <c r="A144" s="79" t="s">
        <v>636</v>
      </c>
      <c r="B144" s="79" t="s">
        <v>588</v>
      </c>
      <c r="C144" s="79">
        <v>0.08</v>
      </c>
      <c r="D144" s="79">
        <v>0.45400000000000001</v>
      </c>
      <c r="E144" s="79">
        <v>0.49</v>
      </c>
      <c r="F144" s="79">
        <v>19.510000000000002</v>
      </c>
      <c r="G144" s="79">
        <v>90</v>
      </c>
      <c r="H144" s="79">
        <v>90</v>
      </c>
      <c r="I144" s="79" t="s">
        <v>581</v>
      </c>
      <c r="J144"/>
      <c r="K144"/>
      <c r="L144"/>
      <c r="M144"/>
      <c r="N144"/>
      <c r="O144"/>
      <c r="P144"/>
      <c r="Q144"/>
      <c r="R144"/>
      <c r="S144"/>
    </row>
    <row r="145" spans="1:19">
      <c r="A145" s="79" t="s">
        <v>637</v>
      </c>
      <c r="B145" s="79" t="s">
        <v>588</v>
      </c>
      <c r="C145" s="79">
        <v>0.08</v>
      </c>
      <c r="D145" s="79">
        <v>0.45400000000000001</v>
      </c>
      <c r="E145" s="79">
        <v>0.49</v>
      </c>
      <c r="F145" s="79">
        <v>195.15</v>
      </c>
      <c r="G145" s="79">
        <v>0</v>
      </c>
      <c r="H145" s="79">
        <v>90</v>
      </c>
      <c r="I145" s="79" t="s">
        <v>579</v>
      </c>
      <c r="J145"/>
      <c r="K145"/>
      <c r="L145"/>
      <c r="M145"/>
      <c r="N145"/>
      <c r="O145"/>
      <c r="P145"/>
      <c r="Q145"/>
      <c r="R145"/>
      <c r="S145"/>
    </row>
    <row r="146" spans="1:19">
      <c r="A146" s="79" t="s">
        <v>638</v>
      </c>
      <c r="B146" s="79" t="s">
        <v>588</v>
      </c>
      <c r="C146" s="79">
        <v>0.08</v>
      </c>
      <c r="D146" s="79">
        <v>0.45400000000000001</v>
      </c>
      <c r="E146" s="79">
        <v>0.49</v>
      </c>
      <c r="F146" s="79">
        <v>26.02</v>
      </c>
      <c r="G146" s="79">
        <v>180</v>
      </c>
      <c r="H146" s="79">
        <v>90</v>
      </c>
      <c r="I146" s="79" t="s">
        <v>583</v>
      </c>
      <c r="J146"/>
      <c r="K146"/>
      <c r="L146"/>
      <c r="M146"/>
      <c r="N146"/>
      <c r="O146"/>
      <c r="P146"/>
      <c r="Q146"/>
      <c r="R146"/>
      <c r="S146"/>
    </row>
    <row r="147" spans="1:19">
      <c r="A147" s="79" t="s">
        <v>639</v>
      </c>
      <c r="B147" s="79" t="s">
        <v>588</v>
      </c>
      <c r="C147" s="79">
        <v>0.08</v>
      </c>
      <c r="D147" s="79">
        <v>0.45400000000000001</v>
      </c>
      <c r="E147" s="79">
        <v>0.49</v>
      </c>
      <c r="F147" s="79">
        <v>19.510000000000002</v>
      </c>
      <c r="G147" s="79">
        <v>270</v>
      </c>
      <c r="H147" s="79">
        <v>90</v>
      </c>
      <c r="I147" s="79" t="s">
        <v>585</v>
      </c>
      <c r="J147"/>
      <c r="K147"/>
      <c r="L147"/>
      <c r="M147"/>
      <c r="N147"/>
      <c r="O147"/>
      <c r="P147"/>
      <c r="Q147"/>
      <c r="R147"/>
      <c r="S147"/>
    </row>
    <row r="148" spans="1:19">
      <c r="A148" s="79" t="s">
        <v>640</v>
      </c>
      <c r="B148" s="79" t="s">
        <v>588</v>
      </c>
      <c r="C148" s="79">
        <v>0.08</v>
      </c>
      <c r="D148" s="79">
        <v>0.45400000000000001</v>
      </c>
      <c r="E148" s="79">
        <v>0.49</v>
      </c>
      <c r="F148" s="79">
        <v>188.66</v>
      </c>
      <c r="G148" s="79">
        <v>270</v>
      </c>
      <c r="H148" s="79">
        <v>90</v>
      </c>
      <c r="I148" s="79" t="s">
        <v>585</v>
      </c>
      <c r="J148"/>
      <c r="K148"/>
      <c r="L148"/>
      <c r="M148"/>
      <c r="N148"/>
      <c r="O148"/>
      <c r="P148"/>
      <c r="Q148"/>
      <c r="R148"/>
      <c r="S148"/>
    </row>
    <row r="149" spans="1:19">
      <c r="A149" s="79" t="s">
        <v>641</v>
      </c>
      <c r="B149" s="79" t="s">
        <v>588</v>
      </c>
      <c r="C149" s="79">
        <v>0.08</v>
      </c>
      <c r="D149" s="79">
        <v>0.45400000000000001</v>
      </c>
      <c r="E149" s="79">
        <v>0.49</v>
      </c>
      <c r="F149" s="79">
        <v>26.02</v>
      </c>
      <c r="G149" s="79">
        <v>0</v>
      </c>
      <c r="H149" s="79">
        <v>90</v>
      </c>
      <c r="I149" s="79" t="s">
        <v>579</v>
      </c>
      <c r="J149"/>
      <c r="K149"/>
      <c r="L149"/>
      <c r="M149"/>
      <c r="N149"/>
      <c r="O149"/>
      <c r="P149"/>
      <c r="Q149"/>
      <c r="R149"/>
      <c r="S149"/>
    </row>
    <row r="150" spans="1:19">
      <c r="A150" s="79" t="s">
        <v>642</v>
      </c>
      <c r="B150" s="79" t="s">
        <v>588</v>
      </c>
      <c r="C150" s="79">
        <v>0.08</v>
      </c>
      <c r="D150" s="79">
        <v>0.45400000000000001</v>
      </c>
      <c r="E150" s="79">
        <v>0.49</v>
      </c>
      <c r="F150" s="79">
        <v>19.510000000000002</v>
      </c>
      <c r="G150" s="79">
        <v>270</v>
      </c>
      <c r="H150" s="79">
        <v>90</v>
      </c>
      <c r="I150" s="79" t="s">
        <v>585</v>
      </c>
      <c r="J150"/>
      <c r="K150"/>
      <c r="L150"/>
      <c r="M150"/>
      <c r="N150"/>
      <c r="O150"/>
      <c r="P150"/>
      <c r="Q150"/>
      <c r="R150"/>
      <c r="S150"/>
    </row>
    <row r="151" spans="1:19">
      <c r="A151" s="79" t="s">
        <v>643</v>
      </c>
      <c r="B151" s="79" t="s">
        <v>588</v>
      </c>
      <c r="C151" s="79">
        <v>0.08</v>
      </c>
      <c r="D151" s="79">
        <v>0.45400000000000001</v>
      </c>
      <c r="E151" s="79">
        <v>0.49</v>
      </c>
      <c r="F151" s="79">
        <v>45.53</v>
      </c>
      <c r="G151" s="79">
        <v>180</v>
      </c>
      <c r="H151" s="79">
        <v>90</v>
      </c>
      <c r="I151" s="79" t="s">
        <v>583</v>
      </c>
      <c r="J151"/>
      <c r="K151"/>
      <c r="L151"/>
      <c r="M151"/>
      <c r="N151"/>
      <c r="O151"/>
      <c r="P151"/>
      <c r="Q151"/>
      <c r="R151"/>
      <c r="S151"/>
    </row>
    <row r="152" spans="1:19">
      <c r="A152" s="79" t="s">
        <v>644</v>
      </c>
      <c r="B152" s="79" t="s">
        <v>588</v>
      </c>
      <c r="C152" s="79">
        <v>0.08</v>
      </c>
      <c r="D152" s="79">
        <v>0.45400000000000001</v>
      </c>
      <c r="E152" s="79">
        <v>0.49</v>
      </c>
      <c r="F152" s="79">
        <v>45.53</v>
      </c>
      <c r="G152" s="79">
        <v>0</v>
      </c>
      <c r="H152" s="79">
        <v>90</v>
      </c>
      <c r="I152" s="79" t="s">
        <v>579</v>
      </c>
      <c r="J152"/>
      <c r="K152"/>
      <c r="L152"/>
      <c r="M152"/>
      <c r="N152"/>
      <c r="O152"/>
      <c r="P152"/>
      <c r="Q152"/>
      <c r="R152"/>
      <c r="S152"/>
    </row>
    <row r="153" spans="1:19">
      <c r="A153" s="79" t="s">
        <v>645</v>
      </c>
      <c r="B153" s="79" t="s">
        <v>588</v>
      </c>
      <c r="C153" s="79">
        <v>0.08</v>
      </c>
      <c r="D153" s="79">
        <v>0.45400000000000001</v>
      </c>
      <c r="E153" s="79">
        <v>0.49</v>
      </c>
      <c r="F153" s="79">
        <v>97.57</v>
      </c>
      <c r="G153" s="79">
        <v>90</v>
      </c>
      <c r="H153" s="79">
        <v>90</v>
      </c>
      <c r="I153" s="79" t="s">
        <v>581</v>
      </c>
      <c r="J153"/>
      <c r="K153"/>
      <c r="L153"/>
      <c r="M153"/>
      <c r="N153"/>
      <c r="O153"/>
      <c r="P153"/>
      <c r="Q153"/>
      <c r="R153"/>
      <c r="S153"/>
    </row>
    <row r="154" spans="1:19">
      <c r="A154" s="79" t="s">
        <v>646</v>
      </c>
      <c r="B154" s="79" t="s">
        <v>588</v>
      </c>
      <c r="C154" s="79">
        <v>0.08</v>
      </c>
      <c r="D154" s="79">
        <v>0.45400000000000001</v>
      </c>
      <c r="E154" s="79">
        <v>0.49</v>
      </c>
      <c r="F154" s="79">
        <v>130.1</v>
      </c>
      <c r="G154" s="79">
        <v>180</v>
      </c>
      <c r="H154" s="79">
        <v>90</v>
      </c>
      <c r="I154" s="79" t="s">
        <v>583</v>
      </c>
      <c r="J154"/>
      <c r="K154"/>
      <c r="L154"/>
      <c r="M154"/>
      <c r="N154"/>
      <c r="O154"/>
      <c r="P154"/>
      <c r="Q154"/>
      <c r="R154"/>
      <c r="S154"/>
    </row>
    <row r="155" spans="1:19">
      <c r="A155" s="79" t="s">
        <v>647</v>
      </c>
      <c r="B155" s="79" t="s">
        <v>648</v>
      </c>
      <c r="C155" s="79">
        <v>0.3</v>
      </c>
      <c r="D155" s="79">
        <v>0.35699999999999998</v>
      </c>
      <c r="E155" s="79">
        <v>0.38</v>
      </c>
      <c r="F155" s="79">
        <v>696.77</v>
      </c>
      <c r="G155" s="79">
        <v>90</v>
      </c>
      <c r="H155" s="79">
        <v>0</v>
      </c>
      <c r="I155" s="79"/>
      <c r="J155"/>
      <c r="K155"/>
      <c r="L155"/>
      <c r="M155"/>
      <c r="N155"/>
      <c r="O155"/>
      <c r="P155"/>
      <c r="Q155"/>
      <c r="R155"/>
      <c r="S155"/>
    </row>
    <row r="156" spans="1:19">
      <c r="A156" s="79" t="s">
        <v>649</v>
      </c>
      <c r="B156" s="79" t="s">
        <v>588</v>
      </c>
      <c r="C156" s="79">
        <v>0.08</v>
      </c>
      <c r="D156" s="79">
        <v>0.45400000000000001</v>
      </c>
      <c r="E156" s="79">
        <v>0.49</v>
      </c>
      <c r="F156" s="79">
        <v>104.08</v>
      </c>
      <c r="G156" s="79">
        <v>180</v>
      </c>
      <c r="H156" s="79">
        <v>90</v>
      </c>
      <c r="I156" s="79" t="s">
        <v>583</v>
      </c>
      <c r="J156"/>
      <c r="K156"/>
      <c r="L156"/>
      <c r="M156"/>
      <c r="N156"/>
      <c r="O156"/>
      <c r="P156"/>
      <c r="Q156"/>
      <c r="R156"/>
      <c r="S156"/>
    </row>
    <row r="157" spans="1:19">
      <c r="A157" s="79" t="s">
        <v>650</v>
      </c>
      <c r="B157" s="79" t="s">
        <v>648</v>
      </c>
      <c r="C157" s="79">
        <v>0.3</v>
      </c>
      <c r="D157" s="79">
        <v>0.35699999999999998</v>
      </c>
      <c r="E157" s="79">
        <v>0.38</v>
      </c>
      <c r="F157" s="79">
        <v>1040.51</v>
      </c>
      <c r="G157" s="79">
        <v>90</v>
      </c>
      <c r="H157" s="79">
        <v>0</v>
      </c>
      <c r="I157" s="79"/>
      <c r="J157"/>
      <c r="K157"/>
      <c r="L157"/>
      <c r="M157"/>
      <c r="N157"/>
      <c r="O157"/>
      <c r="P157"/>
      <c r="Q157"/>
      <c r="R157"/>
      <c r="S157"/>
    </row>
    <row r="158" spans="1:19">
      <c r="A158" s="79" t="s">
        <v>651</v>
      </c>
      <c r="B158" s="79" t="s">
        <v>588</v>
      </c>
      <c r="C158" s="79">
        <v>0.08</v>
      </c>
      <c r="D158" s="79">
        <v>0.45400000000000001</v>
      </c>
      <c r="E158" s="79">
        <v>0.49</v>
      </c>
      <c r="F158" s="79">
        <v>130.1</v>
      </c>
      <c r="G158" s="79">
        <v>0</v>
      </c>
      <c r="H158" s="79">
        <v>90</v>
      </c>
      <c r="I158" s="79" t="s">
        <v>579</v>
      </c>
      <c r="J158"/>
      <c r="K158"/>
      <c r="L158"/>
      <c r="M158"/>
      <c r="N158"/>
      <c r="O158"/>
      <c r="P158"/>
      <c r="Q158"/>
      <c r="R158"/>
      <c r="S158"/>
    </row>
    <row r="159" spans="1:19">
      <c r="A159" s="79" t="s">
        <v>652</v>
      </c>
      <c r="B159" s="79" t="s">
        <v>588</v>
      </c>
      <c r="C159" s="79">
        <v>0.08</v>
      </c>
      <c r="D159" s="79">
        <v>0.45400000000000001</v>
      </c>
      <c r="E159" s="79">
        <v>0.49</v>
      </c>
      <c r="F159" s="79">
        <v>130.1</v>
      </c>
      <c r="G159" s="79">
        <v>90</v>
      </c>
      <c r="H159" s="79">
        <v>90</v>
      </c>
      <c r="I159" s="79" t="s">
        <v>581</v>
      </c>
      <c r="J159"/>
      <c r="K159"/>
      <c r="L159"/>
      <c r="M159"/>
      <c r="N159"/>
      <c r="O159"/>
      <c r="P159"/>
      <c r="Q159"/>
      <c r="R159"/>
      <c r="S159"/>
    </row>
    <row r="160" spans="1:19">
      <c r="A160" s="79" t="s">
        <v>653</v>
      </c>
      <c r="B160" s="79" t="s">
        <v>648</v>
      </c>
      <c r="C160" s="79">
        <v>0.3</v>
      </c>
      <c r="D160" s="79">
        <v>0.35699999999999998</v>
      </c>
      <c r="E160" s="79">
        <v>0.38</v>
      </c>
      <c r="F160" s="79">
        <v>929.03</v>
      </c>
      <c r="G160" s="79">
        <v>180</v>
      </c>
      <c r="H160" s="79">
        <v>0</v>
      </c>
      <c r="I160" s="79"/>
      <c r="J160"/>
      <c r="K160"/>
      <c r="L160"/>
      <c r="M160"/>
      <c r="N160"/>
      <c r="O160"/>
      <c r="P160"/>
      <c r="Q160"/>
      <c r="R160"/>
      <c r="S160"/>
    </row>
    <row r="161" spans="1:19">
      <c r="A161" s="79" t="s">
        <v>654</v>
      </c>
      <c r="B161" s="79" t="s">
        <v>588</v>
      </c>
      <c r="C161" s="79">
        <v>0.08</v>
      </c>
      <c r="D161" s="79">
        <v>0.45400000000000001</v>
      </c>
      <c r="E161" s="79">
        <v>0.49</v>
      </c>
      <c r="F161" s="79">
        <v>39.03</v>
      </c>
      <c r="G161" s="79">
        <v>180</v>
      </c>
      <c r="H161" s="79">
        <v>90</v>
      </c>
      <c r="I161" s="79" t="s">
        <v>583</v>
      </c>
      <c r="J161"/>
      <c r="K161"/>
      <c r="L161"/>
      <c r="M161"/>
      <c r="N161"/>
      <c r="O161"/>
      <c r="P161"/>
      <c r="Q161"/>
      <c r="R161"/>
      <c r="S161"/>
    </row>
    <row r="162" spans="1:19">
      <c r="A162" s="79" t="s">
        <v>655</v>
      </c>
      <c r="B162" s="79" t="s">
        <v>588</v>
      </c>
      <c r="C162" s="79">
        <v>0.08</v>
      </c>
      <c r="D162" s="79">
        <v>0.45400000000000001</v>
      </c>
      <c r="E162" s="79">
        <v>0.49</v>
      </c>
      <c r="F162" s="79">
        <v>32.53</v>
      </c>
      <c r="G162" s="79">
        <v>270</v>
      </c>
      <c r="H162" s="79">
        <v>90</v>
      </c>
      <c r="I162" s="79" t="s">
        <v>585</v>
      </c>
      <c r="J162"/>
      <c r="K162"/>
      <c r="L162"/>
      <c r="M162"/>
      <c r="N162"/>
      <c r="O162"/>
      <c r="P162"/>
      <c r="Q162"/>
      <c r="R162"/>
      <c r="S162"/>
    </row>
    <row r="163" spans="1:19">
      <c r="A163" s="79" t="s">
        <v>656</v>
      </c>
      <c r="B163" s="79" t="s">
        <v>648</v>
      </c>
      <c r="C163" s="79">
        <v>0.3</v>
      </c>
      <c r="D163" s="79">
        <v>0.35699999999999998</v>
      </c>
      <c r="E163" s="79">
        <v>0.38</v>
      </c>
      <c r="F163" s="79">
        <v>69.7</v>
      </c>
      <c r="G163" s="79">
        <v>180</v>
      </c>
      <c r="H163" s="79">
        <v>0</v>
      </c>
      <c r="I163" s="79"/>
      <c r="J163"/>
      <c r="K163"/>
      <c r="L163"/>
      <c r="M163"/>
      <c r="N163"/>
      <c r="O163"/>
      <c r="P163"/>
      <c r="Q163"/>
      <c r="R163"/>
      <c r="S163"/>
    </row>
    <row r="164" spans="1:19">
      <c r="A164" s="79" t="s">
        <v>657</v>
      </c>
      <c r="B164" s="79" t="s">
        <v>588</v>
      </c>
      <c r="C164" s="79">
        <v>0.08</v>
      </c>
      <c r="D164" s="79">
        <v>0.45400000000000001</v>
      </c>
      <c r="E164" s="79">
        <v>0.49</v>
      </c>
      <c r="F164" s="79">
        <v>162.58000000000001</v>
      </c>
      <c r="G164" s="79">
        <v>270</v>
      </c>
      <c r="H164" s="79">
        <v>90</v>
      </c>
      <c r="I164" s="79" t="s">
        <v>585</v>
      </c>
      <c r="J164"/>
      <c r="K164"/>
      <c r="L164"/>
      <c r="M164"/>
      <c r="N164"/>
      <c r="O164"/>
      <c r="P164"/>
      <c r="Q164"/>
      <c r="R164"/>
      <c r="S164"/>
    </row>
    <row r="165" spans="1:19">
      <c r="A165" s="79" t="s">
        <v>658</v>
      </c>
      <c r="B165" s="79" t="s">
        <v>648</v>
      </c>
      <c r="C165" s="79">
        <v>0.3</v>
      </c>
      <c r="D165" s="79">
        <v>0.35699999999999998</v>
      </c>
      <c r="E165" s="79">
        <v>0.38</v>
      </c>
      <c r="F165" s="79">
        <v>348.39</v>
      </c>
      <c r="G165" s="79">
        <v>180</v>
      </c>
      <c r="H165" s="79">
        <v>0</v>
      </c>
      <c r="I165" s="79"/>
      <c r="J165"/>
      <c r="K165"/>
      <c r="L165"/>
      <c r="M165"/>
      <c r="N165"/>
      <c r="O165"/>
      <c r="P165"/>
      <c r="Q165"/>
      <c r="R165"/>
      <c r="S165"/>
    </row>
    <row r="166" spans="1:19">
      <c r="A166" s="79" t="s">
        <v>659</v>
      </c>
      <c r="B166" s="79" t="s">
        <v>588</v>
      </c>
      <c r="C166" s="79">
        <v>0.08</v>
      </c>
      <c r="D166" s="79">
        <v>0.45400000000000001</v>
      </c>
      <c r="E166" s="79">
        <v>0.49</v>
      </c>
      <c r="F166" s="79">
        <v>39.03</v>
      </c>
      <c r="G166" s="79">
        <v>0</v>
      </c>
      <c r="H166" s="79">
        <v>90</v>
      </c>
      <c r="I166" s="79" t="s">
        <v>579</v>
      </c>
      <c r="J166"/>
      <c r="K166"/>
      <c r="L166"/>
      <c r="M166"/>
      <c r="N166"/>
      <c r="O166"/>
      <c r="P166"/>
      <c r="Q166"/>
      <c r="R166"/>
      <c r="S166"/>
    </row>
    <row r="167" spans="1:19">
      <c r="A167" s="79" t="s">
        <v>660</v>
      </c>
      <c r="B167" s="79" t="s">
        <v>588</v>
      </c>
      <c r="C167" s="79">
        <v>0.08</v>
      </c>
      <c r="D167" s="79">
        <v>0.45400000000000001</v>
      </c>
      <c r="E167" s="79">
        <v>0.49</v>
      </c>
      <c r="F167" s="79">
        <v>32.520000000000003</v>
      </c>
      <c r="G167" s="79">
        <v>270</v>
      </c>
      <c r="H167" s="79">
        <v>90</v>
      </c>
      <c r="I167" s="79" t="s">
        <v>585</v>
      </c>
      <c r="J167"/>
      <c r="K167"/>
      <c r="L167"/>
      <c r="M167"/>
      <c r="N167"/>
      <c r="O167"/>
      <c r="P167"/>
      <c r="Q167"/>
      <c r="R167"/>
      <c r="S167"/>
    </row>
    <row r="168" spans="1:19">
      <c r="A168" s="79" t="s">
        <v>661</v>
      </c>
      <c r="B168" s="79" t="s">
        <v>648</v>
      </c>
      <c r="C168" s="79">
        <v>0.3</v>
      </c>
      <c r="D168" s="79">
        <v>0.35699999999999998</v>
      </c>
      <c r="E168" s="79">
        <v>0.38</v>
      </c>
      <c r="F168" s="79">
        <v>69.680000000000007</v>
      </c>
      <c r="G168" s="79">
        <v>180</v>
      </c>
      <c r="H168" s="79">
        <v>0</v>
      </c>
      <c r="I168" s="79"/>
      <c r="J168"/>
      <c r="K168"/>
      <c r="L168"/>
      <c r="M168"/>
      <c r="N168"/>
      <c r="O168"/>
      <c r="P168"/>
      <c r="Q168"/>
      <c r="R168"/>
      <c r="S168"/>
    </row>
    <row r="169" spans="1:19">
      <c r="A169" s="79" t="s">
        <v>662</v>
      </c>
      <c r="B169" s="79" t="s">
        <v>588</v>
      </c>
      <c r="C169" s="79">
        <v>0.08</v>
      </c>
      <c r="D169" s="79">
        <v>0.45400000000000001</v>
      </c>
      <c r="E169" s="79">
        <v>0.49</v>
      </c>
      <c r="F169" s="79">
        <v>78.06</v>
      </c>
      <c r="G169" s="79">
        <v>0</v>
      </c>
      <c r="H169" s="79">
        <v>90</v>
      </c>
      <c r="I169" s="79" t="s">
        <v>579</v>
      </c>
      <c r="J169"/>
      <c r="K169"/>
      <c r="L169"/>
      <c r="M169"/>
      <c r="N169"/>
      <c r="O169"/>
      <c r="P169"/>
      <c r="Q169"/>
      <c r="R169"/>
      <c r="S169"/>
    </row>
    <row r="170" spans="1:19">
      <c r="A170" s="79" t="s">
        <v>663</v>
      </c>
      <c r="B170" s="79" t="s">
        <v>648</v>
      </c>
      <c r="C170" s="79">
        <v>0.3</v>
      </c>
      <c r="D170" s="79">
        <v>0.35699999999999998</v>
      </c>
      <c r="E170" s="79">
        <v>0.38</v>
      </c>
      <c r="F170" s="79">
        <v>83.61</v>
      </c>
      <c r="G170" s="79">
        <v>180</v>
      </c>
      <c r="H170" s="79">
        <v>0</v>
      </c>
      <c r="I170" s="79"/>
      <c r="J170"/>
      <c r="K170"/>
      <c r="L170"/>
      <c r="M170"/>
      <c r="N170"/>
      <c r="O170"/>
      <c r="P170"/>
      <c r="Q170"/>
      <c r="R170"/>
      <c r="S170"/>
    </row>
    <row r="171" spans="1:19">
      <c r="A171" s="79" t="s">
        <v>664</v>
      </c>
      <c r="B171" s="79" t="s">
        <v>588</v>
      </c>
      <c r="C171" s="79">
        <v>0.08</v>
      </c>
      <c r="D171" s="79">
        <v>0.45400000000000001</v>
      </c>
      <c r="E171" s="79">
        <v>0.49</v>
      </c>
      <c r="F171" s="79">
        <v>52.04</v>
      </c>
      <c r="G171" s="79">
        <v>0</v>
      </c>
      <c r="H171" s="79">
        <v>90</v>
      </c>
      <c r="I171" s="79" t="s">
        <v>579</v>
      </c>
      <c r="J171"/>
      <c r="K171"/>
      <c r="L171"/>
      <c r="M171"/>
      <c r="N171"/>
      <c r="O171"/>
      <c r="P171"/>
      <c r="Q171"/>
      <c r="R171"/>
      <c r="S171"/>
    </row>
    <row r="172" spans="1:19">
      <c r="A172" s="79" t="s">
        <v>665</v>
      </c>
      <c r="B172" s="79" t="s">
        <v>588</v>
      </c>
      <c r="C172" s="79">
        <v>0.08</v>
      </c>
      <c r="D172" s="79">
        <v>0.45400000000000001</v>
      </c>
      <c r="E172" s="79">
        <v>0.49</v>
      </c>
      <c r="F172" s="79">
        <v>26.02</v>
      </c>
      <c r="G172" s="79">
        <v>180</v>
      </c>
      <c r="H172" s="79">
        <v>90</v>
      </c>
      <c r="I172" s="79" t="s">
        <v>583</v>
      </c>
      <c r="J172"/>
      <c r="K172"/>
      <c r="L172"/>
      <c r="M172"/>
      <c r="N172"/>
      <c r="O172"/>
      <c r="P172"/>
      <c r="Q172"/>
      <c r="R172"/>
      <c r="S172"/>
    </row>
    <row r="173" spans="1:19">
      <c r="A173" s="79" t="s">
        <v>666</v>
      </c>
      <c r="B173" s="79" t="s">
        <v>648</v>
      </c>
      <c r="C173" s="79">
        <v>0.3</v>
      </c>
      <c r="D173" s="79">
        <v>0.35699999999999998</v>
      </c>
      <c r="E173" s="79">
        <v>0.38</v>
      </c>
      <c r="F173" s="79">
        <v>501.68</v>
      </c>
      <c r="G173" s="79">
        <v>90</v>
      </c>
      <c r="H173" s="79">
        <v>0</v>
      </c>
      <c r="I173" s="79"/>
      <c r="J173"/>
      <c r="K173"/>
      <c r="L173"/>
      <c r="M173"/>
      <c r="N173"/>
      <c r="O173"/>
      <c r="P173"/>
      <c r="Q173"/>
      <c r="R173"/>
      <c r="S173"/>
    </row>
    <row r="174" spans="1:19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</row>
    <row r="175" spans="1:19">
      <c r="A175" s="78"/>
      <c r="B175" s="79" t="s">
        <v>336</v>
      </c>
      <c r="C175" s="79" t="s">
        <v>667</v>
      </c>
      <c r="D175" s="79" t="s">
        <v>668</v>
      </c>
      <c r="E175" s="79" t="s">
        <v>669</v>
      </c>
      <c r="F175" s="79" t="s">
        <v>331</v>
      </c>
      <c r="G175" s="79" t="s">
        <v>670</v>
      </c>
      <c r="H175" s="79" t="s">
        <v>671</v>
      </c>
      <c r="I175" s="79" t="s">
        <v>672</v>
      </c>
      <c r="J175" s="79" t="s">
        <v>574</v>
      </c>
      <c r="K175" s="79" t="s">
        <v>576</v>
      </c>
      <c r="L175"/>
      <c r="M175"/>
      <c r="N175"/>
      <c r="O175"/>
      <c r="P175"/>
      <c r="Q175"/>
      <c r="R175"/>
      <c r="S175"/>
    </row>
    <row r="176" spans="1:19">
      <c r="A176" s="79" t="s">
        <v>673</v>
      </c>
      <c r="B176" s="79" t="s">
        <v>674</v>
      </c>
      <c r="C176" s="79">
        <v>2.96</v>
      </c>
      <c r="D176" s="79">
        <v>11.86</v>
      </c>
      <c r="E176" s="79">
        <v>3.18</v>
      </c>
      <c r="F176" s="79">
        <v>0.501</v>
      </c>
      <c r="G176" s="79">
        <v>0.49</v>
      </c>
      <c r="H176" s="79" t="s">
        <v>675</v>
      </c>
      <c r="I176" s="79" t="s">
        <v>595</v>
      </c>
      <c r="J176" s="79">
        <v>180</v>
      </c>
      <c r="K176" s="79" t="s">
        <v>583</v>
      </c>
      <c r="L176"/>
      <c r="M176"/>
      <c r="N176"/>
      <c r="O176"/>
      <c r="P176"/>
      <c r="Q176"/>
      <c r="R176"/>
      <c r="S176"/>
    </row>
    <row r="177" spans="1:19">
      <c r="A177" s="79" t="s">
        <v>676</v>
      </c>
      <c r="B177" s="79" t="s">
        <v>677</v>
      </c>
      <c r="C177" s="79">
        <v>62.63</v>
      </c>
      <c r="D177" s="79">
        <v>62.63</v>
      </c>
      <c r="E177" s="79">
        <v>3.18</v>
      </c>
      <c r="F177" s="79">
        <v>0.501</v>
      </c>
      <c r="G177" s="79">
        <v>0.49</v>
      </c>
      <c r="H177" s="79" t="s">
        <v>675</v>
      </c>
      <c r="I177" s="79" t="s">
        <v>597</v>
      </c>
      <c r="J177" s="79">
        <v>270</v>
      </c>
      <c r="K177" s="79" t="s">
        <v>585</v>
      </c>
      <c r="L177"/>
      <c r="M177"/>
      <c r="N177"/>
      <c r="O177"/>
      <c r="P177"/>
      <c r="Q177"/>
      <c r="R177"/>
      <c r="S177"/>
    </row>
    <row r="178" spans="1:19">
      <c r="A178" s="79" t="s">
        <v>678</v>
      </c>
      <c r="B178" s="79" t="s">
        <v>679</v>
      </c>
      <c r="C178" s="79">
        <v>30.42</v>
      </c>
      <c r="D178" s="79">
        <v>30.42</v>
      </c>
      <c r="E178" s="79">
        <v>3.18</v>
      </c>
      <c r="F178" s="79">
        <v>0.501</v>
      </c>
      <c r="G178" s="79">
        <v>0.49</v>
      </c>
      <c r="H178" s="79" t="s">
        <v>675</v>
      </c>
      <c r="I178" s="79" t="s">
        <v>602</v>
      </c>
      <c r="J178" s="79">
        <v>90</v>
      </c>
      <c r="K178" s="79" t="s">
        <v>581</v>
      </c>
      <c r="L178"/>
      <c r="M178"/>
      <c r="N178"/>
      <c r="O178"/>
      <c r="P178"/>
      <c r="Q178"/>
      <c r="R178"/>
      <c r="S178"/>
    </row>
    <row r="179" spans="1:19">
      <c r="A179" s="79" t="s">
        <v>680</v>
      </c>
      <c r="B179" s="79" t="s">
        <v>681</v>
      </c>
      <c r="C179" s="79">
        <v>4.91</v>
      </c>
      <c r="D179" s="79">
        <v>24.53</v>
      </c>
      <c r="E179" s="79">
        <v>3.18</v>
      </c>
      <c r="F179" s="79">
        <v>0.65100000000000002</v>
      </c>
      <c r="G179" s="79">
        <v>0.64</v>
      </c>
      <c r="H179" s="79" t="s">
        <v>675</v>
      </c>
      <c r="I179" s="79" t="s">
        <v>607</v>
      </c>
      <c r="J179" s="79">
        <v>0</v>
      </c>
      <c r="K179" s="79" t="s">
        <v>579</v>
      </c>
      <c r="L179"/>
      <c r="M179"/>
      <c r="N179"/>
      <c r="O179"/>
      <c r="P179"/>
      <c r="Q179"/>
      <c r="R179"/>
      <c r="S179"/>
    </row>
    <row r="180" spans="1:19">
      <c r="A180" s="79" t="s">
        <v>682</v>
      </c>
      <c r="B180" s="79" t="s">
        <v>681</v>
      </c>
      <c r="C180" s="79">
        <v>6.54</v>
      </c>
      <c r="D180" s="79">
        <v>6.54</v>
      </c>
      <c r="E180" s="79">
        <v>3.18</v>
      </c>
      <c r="F180" s="79">
        <v>0.65100000000000002</v>
      </c>
      <c r="G180" s="79">
        <v>0.64</v>
      </c>
      <c r="H180" s="79" t="s">
        <v>675</v>
      </c>
      <c r="I180" s="79" t="s">
        <v>608</v>
      </c>
      <c r="J180" s="79">
        <v>0</v>
      </c>
      <c r="K180" s="79" t="s">
        <v>579</v>
      </c>
      <c r="L180"/>
      <c r="M180"/>
      <c r="N180"/>
      <c r="O180"/>
      <c r="P180"/>
      <c r="Q180"/>
      <c r="R180"/>
      <c r="S180"/>
    </row>
    <row r="181" spans="1:19">
      <c r="A181" s="79" t="s">
        <v>683</v>
      </c>
      <c r="B181" s="79" t="s">
        <v>677</v>
      </c>
      <c r="C181" s="79">
        <v>4.91</v>
      </c>
      <c r="D181" s="79">
        <v>4.91</v>
      </c>
      <c r="E181" s="79">
        <v>3.18</v>
      </c>
      <c r="F181" s="79">
        <v>0.501</v>
      </c>
      <c r="G181" s="79">
        <v>0.49</v>
      </c>
      <c r="H181" s="79" t="s">
        <v>675</v>
      </c>
      <c r="I181" s="79" t="s">
        <v>609</v>
      </c>
      <c r="J181" s="79">
        <v>270</v>
      </c>
      <c r="K181" s="79" t="s">
        <v>585</v>
      </c>
      <c r="L181"/>
      <c r="M181"/>
      <c r="N181"/>
      <c r="O181"/>
      <c r="P181"/>
      <c r="Q181"/>
      <c r="R181"/>
      <c r="S181"/>
    </row>
    <row r="182" spans="1:19">
      <c r="A182" s="79" t="s">
        <v>684</v>
      </c>
      <c r="B182" s="79" t="s">
        <v>677</v>
      </c>
      <c r="C182" s="79">
        <v>4.91</v>
      </c>
      <c r="D182" s="79">
        <v>29.43</v>
      </c>
      <c r="E182" s="79">
        <v>3.18</v>
      </c>
      <c r="F182" s="79">
        <v>0.501</v>
      </c>
      <c r="G182" s="79">
        <v>0.49</v>
      </c>
      <c r="H182" s="79" t="s">
        <v>675</v>
      </c>
      <c r="I182" s="79" t="s">
        <v>610</v>
      </c>
      <c r="J182" s="79">
        <v>270</v>
      </c>
      <c r="K182" s="79" t="s">
        <v>585</v>
      </c>
      <c r="L182"/>
      <c r="M182"/>
      <c r="N182"/>
      <c r="O182"/>
      <c r="P182"/>
      <c r="Q182"/>
      <c r="R182"/>
      <c r="S182"/>
    </row>
    <row r="183" spans="1:19">
      <c r="A183" s="79" t="s">
        <v>685</v>
      </c>
      <c r="B183" s="79" t="s">
        <v>677</v>
      </c>
      <c r="C183" s="79">
        <v>25.03</v>
      </c>
      <c r="D183" s="79">
        <v>25.03</v>
      </c>
      <c r="E183" s="79">
        <v>3.18</v>
      </c>
      <c r="F183" s="79">
        <v>0.501</v>
      </c>
      <c r="G183" s="79">
        <v>0.49</v>
      </c>
      <c r="H183" s="79" t="s">
        <v>675</v>
      </c>
      <c r="I183" s="79" t="s">
        <v>612</v>
      </c>
      <c r="J183" s="79">
        <v>270</v>
      </c>
      <c r="K183" s="79" t="s">
        <v>585</v>
      </c>
      <c r="L183"/>
      <c r="M183"/>
      <c r="N183"/>
      <c r="O183"/>
      <c r="P183"/>
      <c r="Q183"/>
      <c r="R183"/>
      <c r="S183"/>
    </row>
    <row r="184" spans="1:19">
      <c r="A184" s="79" t="s">
        <v>686</v>
      </c>
      <c r="B184" s="79" t="s">
        <v>674</v>
      </c>
      <c r="C184" s="79">
        <v>35.76</v>
      </c>
      <c r="D184" s="79">
        <v>35.76</v>
      </c>
      <c r="E184" s="79">
        <v>3.18</v>
      </c>
      <c r="F184" s="79">
        <v>0.501</v>
      </c>
      <c r="G184" s="79">
        <v>0.49</v>
      </c>
      <c r="H184" s="79" t="s">
        <v>675</v>
      </c>
      <c r="I184" s="79" t="s">
        <v>616</v>
      </c>
      <c r="J184" s="79">
        <v>180</v>
      </c>
      <c r="K184" s="79" t="s">
        <v>583</v>
      </c>
      <c r="L184"/>
      <c r="M184"/>
      <c r="N184"/>
      <c r="O184"/>
      <c r="P184"/>
      <c r="Q184"/>
      <c r="R184"/>
      <c r="S184"/>
    </row>
    <row r="185" spans="1:19">
      <c r="A185" s="79" t="s">
        <v>687</v>
      </c>
      <c r="B185" s="79" t="s">
        <v>674</v>
      </c>
      <c r="C185" s="79">
        <v>4.91</v>
      </c>
      <c r="D185" s="79">
        <v>49.05</v>
      </c>
      <c r="E185" s="79">
        <v>3.18</v>
      </c>
      <c r="F185" s="79">
        <v>0.501</v>
      </c>
      <c r="G185" s="79">
        <v>0.49</v>
      </c>
      <c r="H185" s="79" t="s">
        <v>675</v>
      </c>
      <c r="I185" s="79" t="s">
        <v>617</v>
      </c>
      <c r="J185" s="79">
        <v>180</v>
      </c>
      <c r="K185" s="79" t="s">
        <v>583</v>
      </c>
      <c r="L185"/>
      <c r="M185"/>
      <c r="N185"/>
      <c r="O185"/>
      <c r="P185"/>
      <c r="Q185"/>
      <c r="R185"/>
      <c r="S185"/>
    </row>
    <row r="186" spans="1:19">
      <c r="A186" s="79" t="s">
        <v>688</v>
      </c>
      <c r="B186" s="79" t="s">
        <v>679</v>
      </c>
      <c r="C186" s="79">
        <v>4.91</v>
      </c>
      <c r="D186" s="79">
        <v>4.91</v>
      </c>
      <c r="E186" s="79">
        <v>3.18</v>
      </c>
      <c r="F186" s="79">
        <v>0.501</v>
      </c>
      <c r="G186" s="79">
        <v>0.49</v>
      </c>
      <c r="H186" s="79" t="s">
        <v>675</v>
      </c>
      <c r="I186" s="79" t="s">
        <v>618</v>
      </c>
      <c r="J186" s="79">
        <v>90</v>
      </c>
      <c r="K186" s="79" t="s">
        <v>581</v>
      </c>
      <c r="L186"/>
      <c r="M186"/>
      <c r="N186"/>
      <c r="O186"/>
      <c r="P186"/>
      <c r="Q186"/>
      <c r="R186"/>
      <c r="S186"/>
    </row>
    <row r="187" spans="1:19">
      <c r="A187" s="79" t="s">
        <v>689</v>
      </c>
      <c r="B187" s="79" t="s">
        <v>674</v>
      </c>
      <c r="C187" s="79">
        <v>8.17</v>
      </c>
      <c r="D187" s="79">
        <v>8.17</v>
      </c>
      <c r="E187" s="79">
        <v>3.18</v>
      </c>
      <c r="F187" s="79">
        <v>0.501</v>
      </c>
      <c r="G187" s="79">
        <v>0.49</v>
      </c>
      <c r="H187" s="79" t="s">
        <v>675</v>
      </c>
      <c r="I187" s="79" t="s">
        <v>619</v>
      </c>
      <c r="J187" s="79">
        <v>180</v>
      </c>
      <c r="K187" s="79" t="s">
        <v>583</v>
      </c>
      <c r="L187"/>
      <c r="M187"/>
      <c r="N187"/>
      <c r="O187"/>
      <c r="P187"/>
      <c r="Q187"/>
      <c r="R187"/>
      <c r="S187"/>
    </row>
    <row r="188" spans="1:19">
      <c r="A188" s="79" t="s">
        <v>690</v>
      </c>
      <c r="B188" s="79" t="s">
        <v>679</v>
      </c>
      <c r="C188" s="79">
        <v>4.74</v>
      </c>
      <c r="D188" s="79">
        <v>47.41</v>
      </c>
      <c r="E188" s="79">
        <v>3.18</v>
      </c>
      <c r="F188" s="79">
        <v>0.501</v>
      </c>
      <c r="G188" s="79">
        <v>0.49</v>
      </c>
      <c r="H188" s="79" t="s">
        <v>675</v>
      </c>
      <c r="I188" s="79" t="s">
        <v>620</v>
      </c>
      <c r="J188" s="79">
        <v>90</v>
      </c>
      <c r="K188" s="79" t="s">
        <v>581</v>
      </c>
      <c r="L188"/>
      <c r="M188"/>
      <c r="N188"/>
      <c r="O188"/>
      <c r="P188"/>
      <c r="Q188"/>
      <c r="R188"/>
      <c r="S188"/>
    </row>
    <row r="189" spans="1:19">
      <c r="A189" s="79" t="s">
        <v>691</v>
      </c>
      <c r="B189" s="79" t="s">
        <v>681</v>
      </c>
      <c r="C189" s="79">
        <v>8.17</v>
      </c>
      <c r="D189" s="79">
        <v>8.17</v>
      </c>
      <c r="E189" s="79">
        <v>3.18</v>
      </c>
      <c r="F189" s="79">
        <v>0.65100000000000002</v>
      </c>
      <c r="G189" s="79">
        <v>0.64</v>
      </c>
      <c r="H189" s="79" t="s">
        <v>675</v>
      </c>
      <c r="I189" s="79" t="s">
        <v>621</v>
      </c>
      <c r="J189" s="79">
        <v>0</v>
      </c>
      <c r="K189" s="79" t="s">
        <v>579</v>
      </c>
      <c r="L189"/>
      <c r="M189"/>
      <c r="N189"/>
      <c r="O189"/>
      <c r="P189"/>
      <c r="Q189"/>
      <c r="R189"/>
      <c r="S189"/>
    </row>
    <row r="190" spans="1:19">
      <c r="A190" s="79" t="s">
        <v>692</v>
      </c>
      <c r="B190" s="79" t="s">
        <v>679</v>
      </c>
      <c r="C190" s="79">
        <v>4.91</v>
      </c>
      <c r="D190" s="79">
        <v>4.91</v>
      </c>
      <c r="E190" s="79">
        <v>3.18</v>
      </c>
      <c r="F190" s="79">
        <v>0.501</v>
      </c>
      <c r="G190" s="79">
        <v>0.49</v>
      </c>
      <c r="H190" s="79" t="s">
        <v>675</v>
      </c>
      <c r="I190" s="79" t="s">
        <v>622</v>
      </c>
      <c r="J190" s="79">
        <v>90</v>
      </c>
      <c r="K190" s="79" t="s">
        <v>581</v>
      </c>
      <c r="L190"/>
      <c r="M190"/>
      <c r="N190"/>
      <c r="O190"/>
      <c r="P190"/>
      <c r="Q190"/>
      <c r="R190"/>
      <c r="S190"/>
    </row>
    <row r="191" spans="1:19">
      <c r="A191" s="79" t="s">
        <v>693</v>
      </c>
      <c r="B191" s="79" t="s">
        <v>681</v>
      </c>
      <c r="C191" s="79">
        <v>4.91</v>
      </c>
      <c r="D191" s="79">
        <v>49.05</v>
      </c>
      <c r="E191" s="79">
        <v>3.18</v>
      </c>
      <c r="F191" s="79">
        <v>0.65100000000000002</v>
      </c>
      <c r="G191" s="79">
        <v>0.64</v>
      </c>
      <c r="H191" s="79" t="s">
        <v>675</v>
      </c>
      <c r="I191" s="79" t="s">
        <v>623</v>
      </c>
      <c r="J191" s="79">
        <v>0</v>
      </c>
      <c r="K191" s="79" t="s">
        <v>579</v>
      </c>
      <c r="L191"/>
      <c r="M191"/>
      <c r="N191"/>
      <c r="O191"/>
      <c r="P191"/>
      <c r="Q191"/>
      <c r="R191"/>
      <c r="S191"/>
    </row>
    <row r="192" spans="1:19">
      <c r="A192" s="79" t="s">
        <v>694</v>
      </c>
      <c r="B192" s="79" t="s">
        <v>674</v>
      </c>
      <c r="C192" s="79">
        <v>6.54</v>
      </c>
      <c r="D192" s="79">
        <v>6.54</v>
      </c>
      <c r="E192" s="79">
        <v>3.18</v>
      </c>
      <c r="F192" s="79">
        <v>0.501</v>
      </c>
      <c r="G192" s="79">
        <v>0.49</v>
      </c>
      <c r="H192" s="79" t="s">
        <v>675</v>
      </c>
      <c r="I192" s="79" t="s">
        <v>624</v>
      </c>
      <c r="J192" s="79">
        <v>180</v>
      </c>
      <c r="K192" s="79" t="s">
        <v>583</v>
      </c>
      <c r="L192"/>
      <c r="M192"/>
      <c r="N192"/>
      <c r="O192"/>
      <c r="P192"/>
      <c r="Q192"/>
      <c r="R192"/>
      <c r="S192"/>
    </row>
    <row r="193" spans="1:19">
      <c r="A193" s="79" t="s">
        <v>695</v>
      </c>
      <c r="B193" s="79" t="s">
        <v>677</v>
      </c>
      <c r="C193" s="79">
        <v>4.91</v>
      </c>
      <c r="D193" s="79">
        <v>4.91</v>
      </c>
      <c r="E193" s="79">
        <v>3.18</v>
      </c>
      <c r="F193" s="79">
        <v>0.501</v>
      </c>
      <c r="G193" s="79">
        <v>0.49</v>
      </c>
      <c r="H193" s="79" t="s">
        <v>675</v>
      </c>
      <c r="I193" s="79" t="s">
        <v>625</v>
      </c>
      <c r="J193" s="79">
        <v>270</v>
      </c>
      <c r="K193" s="79" t="s">
        <v>585</v>
      </c>
      <c r="L193"/>
      <c r="M193"/>
      <c r="N193"/>
      <c r="O193"/>
      <c r="P193"/>
      <c r="Q193"/>
      <c r="R193"/>
      <c r="S193"/>
    </row>
    <row r="194" spans="1:19">
      <c r="A194" s="79" t="s">
        <v>696</v>
      </c>
      <c r="B194" s="79" t="s">
        <v>679</v>
      </c>
      <c r="C194" s="79">
        <v>4.74</v>
      </c>
      <c r="D194" s="79">
        <v>47.41</v>
      </c>
      <c r="E194" s="79">
        <v>3.18</v>
      </c>
      <c r="F194" s="79">
        <v>0.501</v>
      </c>
      <c r="G194" s="79">
        <v>0.49</v>
      </c>
      <c r="H194" s="79" t="s">
        <v>675</v>
      </c>
      <c r="I194" s="79" t="s">
        <v>626</v>
      </c>
      <c r="J194" s="79">
        <v>270</v>
      </c>
      <c r="K194" s="79" t="s">
        <v>585</v>
      </c>
      <c r="L194"/>
      <c r="M194"/>
      <c r="N194"/>
      <c r="O194"/>
      <c r="P194"/>
      <c r="Q194"/>
      <c r="R194"/>
      <c r="S194"/>
    </row>
    <row r="195" spans="1:19">
      <c r="A195" s="79" t="s">
        <v>697</v>
      </c>
      <c r="B195" s="79" t="s">
        <v>681</v>
      </c>
      <c r="C195" s="79">
        <v>6.54</v>
      </c>
      <c r="D195" s="79">
        <v>6.54</v>
      </c>
      <c r="E195" s="79">
        <v>3.18</v>
      </c>
      <c r="F195" s="79">
        <v>0.65100000000000002</v>
      </c>
      <c r="G195" s="79">
        <v>0.64</v>
      </c>
      <c r="H195" s="79" t="s">
        <v>675</v>
      </c>
      <c r="I195" s="79" t="s">
        <v>627</v>
      </c>
      <c r="J195" s="79">
        <v>0</v>
      </c>
      <c r="K195" s="79" t="s">
        <v>579</v>
      </c>
      <c r="L195"/>
      <c r="M195"/>
      <c r="N195"/>
      <c r="O195"/>
      <c r="P195"/>
      <c r="Q195"/>
      <c r="R195"/>
      <c r="S195"/>
    </row>
    <row r="196" spans="1:19">
      <c r="A196" s="79" t="s">
        <v>698</v>
      </c>
      <c r="B196" s="79" t="s">
        <v>677</v>
      </c>
      <c r="C196" s="79">
        <v>4.91</v>
      </c>
      <c r="D196" s="79">
        <v>4.91</v>
      </c>
      <c r="E196" s="79">
        <v>3.18</v>
      </c>
      <c r="F196" s="79">
        <v>0.501</v>
      </c>
      <c r="G196" s="79">
        <v>0.49</v>
      </c>
      <c r="H196" s="79" t="s">
        <v>675</v>
      </c>
      <c r="I196" s="79" t="s">
        <v>628</v>
      </c>
      <c r="J196" s="79">
        <v>270</v>
      </c>
      <c r="K196" s="79" t="s">
        <v>585</v>
      </c>
      <c r="L196"/>
      <c r="M196"/>
      <c r="N196"/>
      <c r="O196"/>
      <c r="P196"/>
      <c r="Q196"/>
      <c r="R196"/>
      <c r="S196"/>
    </row>
    <row r="197" spans="1:19">
      <c r="A197" s="79" t="s">
        <v>699</v>
      </c>
      <c r="B197" s="79" t="s">
        <v>674</v>
      </c>
      <c r="C197" s="79">
        <v>4.91</v>
      </c>
      <c r="D197" s="79">
        <v>49.05</v>
      </c>
      <c r="E197" s="79">
        <v>3.18</v>
      </c>
      <c r="F197" s="79">
        <v>0.501</v>
      </c>
      <c r="G197" s="79">
        <v>0.49</v>
      </c>
      <c r="H197" s="79" t="s">
        <v>675</v>
      </c>
      <c r="I197" s="79" t="s">
        <v>631</v>
      </c>
      <c r="J197" s="79">
        <v>180</v>
      </c>
      <c r="K197" s="79" t="s">
        <v>583</v>
      </c>
      <c r="L197"/>
      <c r="M197"/>
      <c r="N197"/>
      <c r="O197"/>
      <c r="P197"/>
      <c r="Q197"/>
      <c r="R197"/>
      <c r="S197"/>
    </row>
    <row r="198" spans="1:19">
      <c r="A198" s="79" t="s">
        <v>700</v>
      </c>
      <c r="B198" s="79" t="s">
        <v>679</v>
      </c>
      <c r="C198" s="79">
        <v>4.91</v>
      </c>
      <c r="D198" s="79">
        <v>4.91</v>
      </c>
      <c r="E198" s="79">
        <v>3.18</v>
      </c>
      <c r="F198" s="79">
        <v>0.501</v>
      </c>
      <c r="G198" s="79">
        <v>0.49</v>
      </c>
      <c r="H198" s="79" t="s">
        <v>675</v>
      </c>
      <c r="I198" s="79" t="s">
        <v>632</v>
      </c>
      <c r="J198" s="79">
        <v>90</v>
      </c>
      <c r="K198" s="79" t="s">
        <v>581</v>
      </c>
      <c r="L198"/>
      <c r="M198"/>
      <c r="N198"/>
      <c r="O198"/>
      <c r="P198"/>
      <c r="Q198"/>
      <c r="R198"/>
      <c r="S198"/>
    </row>
    <row r="199" spans="1:19">
      <c r="A199" s="79" t="s">
        <v>701</v>
      </c>
      <c r="B199" s="79" t="s">
        <v>674</v>
      </c>
      <c r="C199" s="79">
        <v>8.17</v>
      </c>
      <c r="D199" s="79">
        <v>8.17</v>
      </c>
      <c r="E199" s="79">
        <v>3.18</v>
      </c>
      <c r="F199" s="79">
        <v>0.501</v>
      </c>
      <c r="G199" s="79">
        <v>0.49</v>
      </c>
      <c r="H199" s="79" t="s">
        <v>675</v>
      </c>
      <c r="I199" s="79" t="s">
        <v>633</v>
      </c>
      <c r="J199" s="79">
        <v>180</v>
      </c>
      <c r="K199" s="79" t="s">
        <v>583</v>
      </c>
      <c r="L199"/>
      <c r="M199"/>
      <c r="N199"/>
      <c r="O199"/>
      <c r="P199"/>
      <c r="Q199"/>
      <c r="R199"/>
      <c r="S199"/>
    </row>
    <row r="200" spans="1:19">
      <c r="A200" s="79" t="s">
        <v>702</v>
      </c>
      <c r="B200" s="79" t="s">
        <v>679</v>
      </c>
      <c r="C200" s="79">
        <v>4.74</v>
      </c>
      <c r="D200" s="79">
        <v>47.41</v>
      </c>
      <c r="E200" s="79">
        <v>3.18</v>
      </c>
      <c r="F200" s="79">
        <v>0.501</v>
      </c>
      <c r="G200" s="79">
        <v>0.49</v>
      </c>
      <c r="H200" s="79" t="s">
        <v>675</v>
      </c>
      <c r="I200" s="79" t="s">
        <v>634</v>
      </c>
      <c r="J200" s="79">
        <v>90</v>
      </c>
      <c r="K200" s="79" t="s">
        <v>581</v>
      </c>
      <c r="L200"/>
      <c r="M200"/>
      <c r="N200"/>
      <c r="O200"/>
      <c r="P200"/>
      <c r="Q200"/>
      <c r="R200"/>
      <c r="S200"/>
    </row>
    <row r="201" spans="1:19">
      <c r="A201" s="79" t="s">
        <v>703</v>
      </c>
      <c r="B201" s="79" t="s">
        <v>681</v>
      </c>
      <c r="C201" s="79">
        <v>8.17</v>
      </c>
      <c r="D201" s="79">
        <v>8.17</v>
      </c>
      <c r="E201" s="79">
        <v>3.18</v>
      </c>
      <c r="F201" s="79">
        <v>0.65100000000000002</v>
      </c>
      <c r="G201" s="79">
        <v>0.64</v>
      </c>
      <c r="H201" s="79" t="s">
        <v>675</v>
      </c>
      <c r="I201" s="79" t="s">
        <v>635</v>
      </c>
      <c r="J201" s="79">
        <v>0</v>
      </c>
      <c r="K201" s="79" t="s">
        <v>579</v>
      </c>
      <c r="L201"/>
      <c r="M201"/>
      <c r="N201"/>
      <c r="O201"/>
      <c r="P201"/>
      <c r="Q201"/>
      <c r="R201"/>
      <c r="S201"/>
    </row>
    <row r="202" spans="1:19">
      <c r="A202" s="79" t="s">
        <v>704</v>
      </c>
      <c r="B202" s="79" t="s">
        <v>679</v>
      </c>
      <c r="C202" s="79">
        <v>4.91</v>
      </c>
      <c r="D202" s="79">
        <v>4.91</v>
      </c>
      <c r="E202" s="79">
        <v>3.18</v>
      </c>
      <c r="F202" s="79">
        <v>0.501</v>
      </c>
      <c r="G202" s="79">
        <v>0.49</v>
      </c>
      <c r="H202" s="79" t="s">
        <v>675</v>
      </c>
      <c r="I202" s="79" t="s">
        <v>636</v>
      </c>
      <c r="J202" s="79">
        <v>90</v>
      </c>
      <c r="K202" s="79" t="s">
        <v>581</v>
      </c>
      <c r="L202"/>
      <c r="M202"/>
      <c r="N202"/>
      <c r="O202"/>
      <c r="P202"/>
      <c r="Q202"/>
      <c r="R202"/>
      <c r="S202"/>
    </row>
    <row r="203" spans="1:19">
      <c r="A203" s="79" t="s">
        <v>705</v>
      </c>
      <c r="B203" s="79" t="s">
        <v>681</v>
      </c>
      <c r="C203" s="79">
        <v>4.91</v>
      </c>
      <c r="D203" s="79">
        <v>49.05</v>
      </c>
      <c r="E203" s="79">
        <v>3.18</v>
      </c>
      <c r="F203" s="79">
        <v>0.65100000000000002</v>
      </c>
      <c r="G203" s="79">
        <v>0.64</v>
      </c>
      <c r="H203" s="79" t="s">
        <v>675</v>
      </c>
      <c r="I203" s="79" t="s">
        <v>637</v>
      </c>
      <c r="J203" s="79">
        <v>0</v>
      </c>
      <c r="K203" s="79" t="s">
        <v>579</v>
      </c>
      <c r="L203"/>
      <c r="M203"/>
      <c r="N203"/>
      <c r="O203"/>
      <c r="P203"/>
      <c r="Q203"/>
      <c r="R203"/>
      <c r="S203"/>
    </row>
    <row r="204" spans="1:19">
      <c r="A204" s="79" t="s">
        <v>706</v>
      </c>
      <c r="B204" s="79" t="s">
        <v>674</v>
      </c>
      <c r="C204" s="79">
        <v>6.54</v>
      </c>
      <c r="D204" s="79">
        <v>6.54</v>
      </c>
      <c r="E204" s="79">
        <v>3.18</v>
      </c>
      <c r="F204" s="79">
        <v>0.501</v>
      </c>
      <c r="G204" s="79">
        <v>0.49</v>
      </c>
      <c r="H204" s="79" t="s">
        <v>675</v>
      </c>
      <c r="I204" s="79" t="s">
        <v>638</v>
      </c>
      <c r="J204" s="79">
        <v>180</v>
      </c>
      <c r="K204" s="79" t="s">
        <v>583</v>
      </c>
      <c r="L204"/>
      <c r="M204"/>
      <c r="N204"/>
      <c r="O204"/>
      <c r="P204"/>
      <c r="Q204"/>
      <c r="R204"/>
      <c r="S204"/>
    </row>
    <row r="205" spans="1:19">
      <c r="A205" s="79" t="s">
        <v>707</v>
      </c>
      <c r="B205" s="79" t="s">
        <v>677</v>
      </c>
      <c r="C205" s="79">
        <v>4.91</v>
      </c>
      <c r="D205" s="79">
        <v>4.91</v>
      </c>
      <c r="E205" s="79">
        <v>3.18</v>
      </c>
      <c r="F205" s="79">
        <v>0.501</v>
      </c>
      <c r="G205" s="79">
        <v>0.49</v>
      </c>
      <c r="H205" s="79" t="s">
        <v>675</v>
      </c>
      <c r="I205" s="79" t="s">
        <v>639</v>
      </c>
      <c r="J205" s="79">
        <v>270</v>
      </c>
      <c r="K205" s="79" t="s">
        <v>585</v>
      </c>
      <c r="L205"/>
      <c r="M205"/>
      <c r="N205"/>
      <c r="O205"/>
      <c r="P205"/>
      <c r="Q205"/>
      <c r="R205"/>
      <c r="S205"/>
    </row>
    <row r="206" spans="1:19">
      <c r="A206" s="79" t="s">
        <v>708</v>
      </c>
      <c r="B206" s="79" t="s">
        <v>679</v>
      </c>
      <c r="C206" s="79">
        <v>4.74</v>
      </c>
      <c r="D206" s="79">
        <v>47.41</v>
      </c>
      <c r="E206" s="79">
        <v>3.18</v>
      </c>
      <c r="F206" s="79">
        <v>0.501</v>
      </c>
      <c r="G206" s="79">
        <v>0.49</v>
      </c>
      <c r="H206" s="79" t="s">
        <v>675</v>
      </c>
      <c r="I206" s="79" t="s">
        <v>640</v>
      </c>
      <c r="J206" s="79">
        <v>270</v>
      </c>
      <c r="K206" s="79" t="s">
        <v>585</v>
      </c>
      <c r="L206"/>
      <c r="M206"/>
      <c r="N206"/>
      <c r="O206"/>
      <c r="P206"/>
      <c r="Q206"/>
      <c r="R206"/>
      <c r="S206"/>
    </row>
    <row r="207" spans="1:19">
      <c r="A207" s="79" t="s">
        <v>709</v>
      </c>
      <c r="B207" s="79" t="s">
        <v>681</v>
      </c>
      <c r="C207" s="79">
        <v>6.54</v>
      </c>
      <c r="D207" s="79">
        <v>6.54</v>
      </c>
      <c r="E207" s="79">
        <v>3.18</v>
      </c>
      <c r="F207" s="79">
        <v>0.65100000000000002</v>
      </c>
      <c r="G207" s="79">
        <v>0.64</v>
      </c>
      <c r="H207" s="79" t="s">
        <v>675</v>
      </c>
      <c r="I207" s="79" t="s">
        <v>641</v>
      </c>
      <c r="J207" s="79">
        <v>0</v>
      </c>
      <c r="K207" s="79" t="s">
        <v>579</v>
      </c>
      <c r="L207"/>
      <c r="M207"/>
      <c r="N207"/>
      <c r="O207"/>
      <c r="P207"/>
      <c r="Q207"/>
      <c r="R207"/>
      <c r="S207"/>
    </row>
    <row r="208" spans="1:19">
      <c r="A208" s="79" t="s">
        <v>710</v>
      </c>
      <c r="B208" s="79" t="s">
        <v>677</v>
      </c>
      <c r="C208" s="79">
        <v>4.91</v>
      </c>
      <c r="D208" s="79">
        <v>4.91</v>
      </c>
      <c r="E208" s="79">
        <v>3.18</v>
      </c>
      <c r="F208" s="79">
        <v>0.501</v>
      </c>
      <c r="G208" s="79">
        <v>0.49</v>
      </c>
      <c r="H208" s="79" t="s">
        <v>675</v>
      </c>
      <c r="I208" s="79" t="s">
        <v>642</v>
      </c>
      <c r="J208" s="79">
        <v>270</v>
      </c>
      <c r="K208" s="79" t="s">
        <v>585</v>
      </c>
      <c r="L208"/>
      <c r="M208"/>
      <c r="N208"/>
      <c r="O208"/>
      <c r="P208"/>
      <c r="Q208"/>
      <c r="R208"/>
      <c r="S208"/>
    </row>
    <row r="209" spans="1:19">
      <c r="A209" s="79" t="s">
        <v>711</v>
      </c>
      <c r="B209" s="79" t="s">
        <v>674</v>
      </c>
      <c r="C209" s="79">
        <v>35.76</v>
      </c>
      <c r="D209" s="79">
        <v>35.76</v>
      </c>
      <c r="E209" s="79">
        <v>3.18</v>
      </c>
      <c r="F209" s="79">
        <v>0.501</v>
      </c>
      <c r="G209" s="79">
        <v>0.49</v>
      </c>
      <c r="H209" s="79" t="s">
        <v>675</v>
      </c>
      <c r="I209" s="79" t="s">
        <v>646</v>
      </c>
      <c r="J209" s="79">
        <v>180</v>
      </c>
      <c r="K209" s="79" t="s">
        <v>583</v>
      </c>
      <c r="L209"/>
      <c r="M209"/>
      <c r="N209"/>
      <c r="O209"/>
      <c r="P209"/>
      <c r="Q209"/>
      <c r="R209"/>
      <c r="S209"/>
    </row>
    <row r="210" spans="1:19">
      <c r="A210" s="79" t="s">
        <v>712</v>
      </c>
      <c r="B210" s="79" t="s">
        <v>674</v>
      </c>
      <c r="C210" s="79">
        <v>9.81</v>
      </c>
      <c r="D210" s="79">
        <v>9.81</v>
      </c>
      <c r="E210" s="79">
        <v>3.18</v>
      </c>
      <c r="F210" s="79">
        <v>0.501</v>
      </c>
      <c r="G210" s="79">
        <v>0.49</v>
      </c>
      <c r="H210" s="79" t="s">
        <v>675</v>
      </c>
      <c r="I210" s="79" t="s">
        <v>654</v>
      </c>
      <c r="J210" s="79">
        <v>180</v>
      </c>
      <c r="K210" s="79" t="s">
        <v>583</v>
      </c>
      <c r="L210"/>
      <c r="M210"/>
      <c r="N210"/>
      <c r="O210"/>
      <c r="P210"/>
      <c r="Q210"/>
      <c r="R210"/>
      <c r="S210"/>
    </row>
    <row r="211" spans="1:19">
      <c r="A211" s="79" t="s">
        <v>713</v>
      </c>
      <c r="B211" s="79" t="s">
        <v>677</v>
      </c>
      <c r="C211" s="79">
        <v>8.17</v>
      </c>
      <c r="D211" s="79">
        <v>8.17</v>
      </c>
      <c r="E211" s="79">
        <v>3.18</v>
      </c>
      <c r="F211" s="79">
        <v>0.501</v>
      </c>
      <c r="G211" s="79">
        <v>0.49</v>
      </c>
      <c r="H211" s="79" t="s">
        <v>675</v>
      </c>
      <c r="I211" s="79" t="s">
        <v>655</v>
      </c>
      <c r="J211" s="79">
        <v>270</v>
      </c>
      <c r="K211" s="79" t="s">
        <v>585</v>
      </c>
      <c r="L211"/>
      <c r="M211"/>
      <c r="N211"/>
      <c r="O211"/>
      <c r="P211"/>
      <c r="Q211"/>
      <c r="R211"/>
      <c r="S211"/>
    </row>
    <row r="212" spans="1:19">
      <c r="A212" s="79" t="s">
        <v>714</v>
      </c>
      <c r="B212" s="79" t="s">
        <v>677</v>
      </c>
      <c r="C212" s="79">
        <v>8.17</v>
      </c>
      <c r="D212" s="79">
        <v>40.869999999999997</v>
      </c>
      <c r="E212" s="79">
        <v>3.18</v>
      </c>
      <c r="F212" s="79">
        <v>0.501</v>
      </c>
      <c r="G212" s="79">
        <v>0.49</v>
      </c>
      <c r="H212" s="79" t="s">
        <v>675</v>
      </c>
      <c r="I212" s="79" t="s">
        <v>657</v>
      </c>
      <c r="J212" s="79">
        <v>270</v>
      </c>
      <c r="K212" s="79" t="s">
        <v>585</v>
      </c>
      <c r="L212"/>
      <c r="M212"/>
      <c r="N212"/>
      <c r="O212"/>
      <c r="P212"/>
      <c r="Q212"/>
      <c r="R212"/>
      <c r="S212"/>
    </row>
    <row r="213" spans="1:19">
      <c r="A213" s="79" t="s">
        <v>715</v>
      </c>
      <c r="B213" s="79" t="s">
        <v>681</v>
      </c>
      <c r="C213" s="79">
        <v>9.81</v>
      </c>
      <c r="D213" s="79">
        <v>9.81</v>
      </c>
      <c r="E213" s="79">
        <v>3.18</v>
      </c>
      <c r="F213" s="79">
        <v>0.65100000000000002</v>
      </c>
      <c r="G213" s="79">
        <v>0.64</v>
      </c>
      <c r="H213" s="79" t="s">
        <v>675</v>
      </c>
      <c r="I213" s="79" t="s">
        <v>659</v>
      </c>
      <c r="J213" s="79">
        <v>0</v>
      </c>
      <c r="K213" s="79" t="s">
        <v>579</v>
      </c>
      <c r="L213"/>
      <c r="M213"/>
      <c r="N213"/>
      <c r="O213"/>
      <c r="P213"/>
      <c r="Q213"/>
      <c r="R213"/>
      <c r="S213"/>
    </row>
    <row r="214" spans="1:19">
      <c r="A214" s="79" t="s">
        <v>716</v>
      </c>
      <c r="B214" s="79" t="s">
        <v>677</v>
      </c>
      <c r="C214" s="79">
        <v>8.17</v>
      </c>
      <c r="D214" s="79">
        <v>8.17</v>
      </c>
      <c r="E214" s="79">
        <v>3.18</v>
      </c>
      <c r="F214" s="79">
        <v>0.501</v>
      </c>
      <c r="G214" s="79">
        <v>0.49</v>
      </c>
      <c r="H214" s="79" t="s">
        <v>675</v>
      </c>
      <c r="I214" s="79" t="s">
        <v>660</v>
      </c>
      <c r="J214" s="79">
        <v>270</v>
      </c>
      <c r="K214" s="79" t="s">
        <v>585</v>
      </c>
      <c r="L214"/>
      <c r="M214"/>
      <c r="N214"/>
      <c r="O214"/>
      <c r="P214"/>
      <c r="Q214"/>
      <c r="R214"/>
      <c r="S214"/>
    </row>
    <row r="215" spans="1:19">
      <c r="A215" s="79" t="s">
        <v>717</v>
      </c>
      <c r="B215" s="79" t="s">
        <v>681</v>
      </c>
      <c r="C215" s="79">
        <v>2.96</v>
      </c>
      <c r="D215" s="79">
        <v>17.77</v>
      </c>
      <c r="E215" s="79">
        <v>3.18</v>
      </c>
      <c r="F215" s="79">
        <v>0.65100000000000002</v>
      </c>
      <c r="G215" s="79">
        <v>0.64</v>
      </c>
      <c r="H215" s="79" t="s">
        <v>675</v>
      </c>
      <c r="I215" s="79" t="s">
        <v>662</v>
      </c>
      <c r="J215" s="79">
        <v>0</v>
      </c>
      <c r="K215" s="79" t="s">
        <v>579</v>
      </c>
      <c r="L215"/>
      <c r="M215"/>
      <c r="N215"/>
      <c r="O215"/>
      <c r="P215"/>
      <c r="Q215"/>
      <c r="R215"/>
      <c r="S215"/>
    </row>
    <row r="216" spans="1:19">
      <c r="A216" s="79" t="s">
        <v>718</v>
      </c>
      <c r="B216" s="79"/>
      <c r="C216" s="79"/>
      <c r="D216" s="79">
        <v>845.42</v>
      </c>
      <c r="E216" s="79">
        <v>3.18</v>
      </c>
      <c r="F216" s="79">
        <v>0.53400000000000003</v>
      </c>
      <c r="G216" s="79">
        <v>0.52300000000000002</v>
      </c>
      <c r="H216" s="79"/>
      <c r="I216" s="79"/>
      <c r="J216" s="79"/>
      <c r="K216" s="79"/>
      <c r="L216"/>
      <c r="M216"/>
      <c r="N216"/>
      <c r="O216"/>
      <c r="P216"/>
      <c r="Q216"/>
      <c r="R216"/>
      <c r="S216"/>
    </row>
    <row r="217" spans="1:19">
      <c r="A217" s="79" t="s">
        <v>719</v>
      </c>
      <c r="B217" s="79"/>
      <c r="C217" s="79"/>
      <c r="D217" s="79">
        <v>186.18</v>
      </c>
      <c r="E217" s="79">
        <v>3.18</v>
      </c>
      <c r="F217" s="79">
        <v>0.65100000000000002</v>
      </c>
      <c r="G217" s="79">
        <v>0.64</v>
      </c>
      <c r="H217" s="79"/>
      <c r="I217" s="79"/>
      <c r="J217" s="79"/>
      <c r="K217" s="79"/>
      <c r="L217"/>
      <c r="M217"/>
      <c r="N217"/>
      <c r="O217"/>
      <c r="P217"/>
      <c r="Q217"/>
      <c r="R217"/>
      <c r="S217"/>
    </row>
    <row r="218" spans="1:19">
      <c r="A218" s="79" t="s">
        <v>720</v>
      </c>
      <c r="B218" s="79"/>
      <c r="C218" s="79"/>
      <c r="D218" s="79">
        <v>659.24</v>
      </c>
      <c r="E218" s="79">
        <v>3.18</v>
      </c>
      <c r="F218" s="79">
        <v>0.501</v>
      </c>
      <c r="G218" s="79">
        <v>0.49</v>
      </c>
      <c r="H218" s="79"/>
      <c r="I218" s="79"/>
      <c r="J218" s="79"/>
      <c r="K218" s="79"/>
      <c r="L218"/>
      <c r="M218"/>
      <c r="N218"/>
      <c r="O218"/>
      <c r="P218"/>
      <c r="Q218"/>
      <c r="R218"/>
      <c r="S218"/>
    </row>
    <row r="219" spans="1:19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</row>
    <row r="220" spans="1:19">
      <c r="A220" s="78"/>
      <c r="B220" s="79" t="s">
        <v>401</v>
      </c>
      <c r="C220" s="79" t="s">
        <v>721</v>
      </c>
      <c r="D220" s="79" t="s">
        <v>722</v>
      </c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</row>
    <row r="221" spans="1:19">
      <c r="A221" s="79" t="s">
        <v>723</v>
      </c>
      <c r="B221" s="79" t="s">
        <v>724</v>
      </c>
      <c r="C221" s="79">
        <v>1969943.19</v>
      </c>
      <c r="D221" s="79">
        <v>6.1</v>
      </c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</row>
    <row r="222" spans="1:19">
      <c r="A222" s="79" t="s">
        <v>725</v>
      </c>
      <c r="B222" s="79" t="s">
        <v>726</v>
      </c>
      <c r="C222" s="79">
        <v>5031723</v>
      </c>
      <c r="D222" s="79">
        <v>0.79</v>
      </c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</row>
    <row r="223" spans="1:19">
      <c r="A223" s="79" t="s">
        <v>727</v>
      </c>
      <c r="B223" s="79" t="s">
        <v>728</v>
      </c>
      <c r="C223" s="79">
        <v>1834307.76</v>
      </c>
      <c r="D223" s="79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</row>
    <row r="224" spans="1:19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</row>
    <row r="225" spans="1:19">
      <c r="A225" s="78"/>
      <c r="B225" s="79" t="s">
        <v>401</v>
      </c>
      <c r="C225" s="79" t="s">
        <v>729</v>
      </c>
      <c r="D225" s="79" t="s">
        <v>730</v>
      </c>
      <c r="E225" s="79" t="s">
        <v>731</v>
      </c>
      <c r="F225" s="79" t="s">
        <v>732</v>
      </c>
      <c r="G225" s="79" t="s">
        <v>722</v>
      </c>
      <c r="H225"/>
      <c r="I225"/>
      <c r="J225"/>
      <c r="K225"/>
      <c r="L225"/>
      <c r="M225"/>
      <c r="N225"/>
      <c r="O225"/>
      <c r="P225"/>
      <c r="Q225"/>
      <c r="R225"/>
      <c r="S225"/>
    </row>
    <row r="226" spans="1:19">
      <c r="A226" s="79" t="s">
        <v>733</v>
      </c>
      <c r="B226" s="79" t="s">
        <v>734</v>
      </c>
      <c r="C226" s="79" t="s">
        <v>735</v>
      </c>
      <c r="D226" s="79" t="s">
        <v>735</v>
      </c>
      <c r="E226" s="79" t="s">
        <v>735</v>
      </c>
      <c r="F226" s="79" t="s">
        <v>735</v>
      </c>
      <c r="G226" s="79" t="s">
        <v>735</v>
      </c>
      <c r="H226"/>
      <c r="I226"/>
      <c r="J226"/>
      <c r="K226"/>
      <c r="L226"/>
      <c r="M226"/>
      <c r="N226"/>
      <c r="O226"/>
      <c r="P226"/>
      <c r="Q226"/>
      <c r="R226"/>
      <c r="S226"/>
    </row>
    <row r="227" spans="1:19">
      <c r="A227" s="79" t="s">
        <v>736</v>
      </c>
      <c r="B227" s="79" t="s">
        <v>734</v>
      </c>
      <c r="C227" s="79" t="s">
        <v>735</v>
      </c>
      <c r="D227" s="79" t="s">
        <v>735</v>
      </c>
      <c r="E227" s="79" t="s">
        <v>735</v>
      </c>
      <c r="F227" s="79" t="s">
        <v>735</v>
      </c>
      <c r="G227" s="79" t="s">
        <v>735</v>
      </c>
      <c r="H227"/>
      <c r="I227"/>
      <c r="J227"/>
      <c r="K227"/>
      <c r="L227"/>
      <c r="M227"/>
      <c r="N227"/>
      <c r="O227"/>
      <c r="P227"/>
      <c r="Q227"/>
      <c r="R227"/>
      <c r="S227"/>
    </row>
    <row r="228" spans="1:19">
      <c r="A228" s="79" t="s">
        <v>737</v>
      </c>
      <c r="B228" s="79" t="s">
        <v>734</v>
      </c>
      <c r="C228" s="79" t="s">
        <v>735</v>
      </c>
      <c r="D228" s="79" t="s">
        <v>735</v>
      </c>
      <c r="E228" s="79" t="s">
        <v>735</v>
      </c>
      <c r="F228" s="79" t="s">
        <v>735</v>
      </c>
      <c r="G228" s="79" t="s">
        <v>735</v>
      </c>
      <c r="H228"/>
      <c r="I228"/>
      <c r="J228"/>
      <c r="K228"/>
      <c r="L228"/>
      <c r="M228"/>
      <c r="N228"/>
      <c r="O228"/>
      <c r="P228"/>
      <c r="Q228"/>
      <c r="R228"/>
      <c r="S228"/>
    </row>
    <row r="229" spans="1:19">
      <c r="A229" s="79" t="s">
        <v>738</v>
      </c>
      <c r="B229" s="79" t="s">
        <v>734</v>
      </c>
      <c r="C229" s="79" t="s">
        <v>735</v>
      </c>
      <c r="D229" s="79" t="s">
        <v>735</v>
      </c>
      <c r="E229" s="79" t="s">
        <v>735</v>
      </c>
      <c r="F229" s="79" t="s">
        <v>735</v>
      </c>
      <c r="G229" s="79" t="s">
        <v>735</v>
      </c>
      <c r="H229"/>
      <c r="I229"/>
      <c r="J229"/>
      <c r="K229"/>
      <c r="L229"/>
      <c r="M229"/>
      <c r="N229"/>
      <c r="O229"/>
      <c r="P229"/>
      <c r="Q229"/>
      <c r="R229"/>
      <c r="S229"/>
    </row>
    <row r="230" spans="1:19">
      <c r="A230" s="79" t="s">
        <v>739</v>
      </c>
      <c r="B230" s="79" t="s">
        <v>734</v>
      </c>
      <c r="C230" s="79" t="s">
        <v>735</v>
      </c>
      <c r="D230" s="79" t="s">
        <v>735</v>
      </c>
      <c r="E230" s="79" t="s">
        <v>735</v>
      </c>
      <c r="F230" s="79" t="s">
        <v>735</v>
      </c>
      <c r="G230" s="79" t="s">
        <v>735</v>
      </c>
      <c r="H230"/>
      <c r="I230"/>
      <c r="J230"/>
      <c r="K230"/>
      <c r="L230"/>
      <c r="M230"/>
      <c r="N230"/>
      <c r="O230"/>
      <c r="P230"/>
      <c r="Q230"/>
      <c r="R230"/>
      <c r="S230"/>
    </row>
    <row r="231" spans="1:19">
      <c r="A231" s="79" t="s">
        <v>740</v>
      </c>
      <c r="B231" s="79" t="s">
        <v>734</v>
      </c>
      <c r="C231" s="79" t="s">
        <v>735</v>
      </c>
      <c r="D231" s="79" t="s">
        <v>735</v>
      </c>
      <c r="E231" s="79" t="s">
        <v>735</v>
      </c>
      <c r="F231" s="79" t="s">
        <v>735</v>
      </c>
      <c r="G231" s="79" t="s">
        <v>735</v>
      </c>
      <c r="H231"/>
      <c r="I231"/>
      <c r="J231"/>
      <c r="K231"/>
      <c r="L231"/>
      <c r="M231"/>
      <c r="N231"/>
      <c r="O231"/>
      <c r="P231"/>
      <c r="Q231"/>
      <c r="R231"/>
      <c r="S231"/>
    </row>
    <row r="232" spans="1:19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</row>
    <row r="233" spans="1:19">
      <c r="A233" s="78"/>
      <c r="B233" s="79" t="s">
        <v>401</v>
      </c>
      <c r="C233" s="79" t="s">
        <v>729</v>
      </c>
      <c r="D233" s="79" t="s">
        <v>722</v>
      </c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</row>
    <row r="234" spans="1:19">
      <c r="A234" s="79" t="s">
        <v>741</v>
      </c>
      <c r="B234" s="79" t="s">
        <v>742</v>
      </c>
      <c r="C234" s="79">
        <v>-99999</v>
      </c>
      <c r="D234" s="79" t="s">
        <v>735</v>
      </c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</row>
    <row r="235" spans="1:19">
      <c r="A235" s="79" t="s">
        <v>743</v>
      </c>
      <c r="B235" s="79" t="s">
        <v>742</v>
      </c>
      <c r="C235" s="79">
        <v>-99999</v>
      </c>
      <c r="D235" s="79" t="s">
        <v>735</v>
      </c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</row>
    <row r="236" spans="1:19">
      <c r="A236" s="79" t="s">
        <v>744</v>
      </c>
      <c r="B236" s="79" t="s">
        <v>742</v>
      </c>
      <c r="C236" s="79">
        <v>-99999</v>
      </c>
      <c r="D236" s="79" t="s">
        <v>735</v>
      </c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</row>
    <row r="237" spans="1:19">
      <c r="A237" s="79" t="s">
        <v>745</v>
      </c>
      <c r="B237" s="79" t="s">
        <v>742</v>
      </c>
      <c r="C237" s="79">
        <v>-99999</v>
      </c>
      <c r="D237" s="79" t="s">
        <v>735</v>
      </c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</row>
    <row r="238" spans="1:19">
      <c r="A238" s="79" t="s">
        <v>746</v>
      </c>
      <c r="B238" s="79" t="s">
        <v>742</v>
      </c>
      <c r="C238" s="79">
        <v>-99999</v>
      </c>
      <c r="D238" s="79" t="s">
        <v>735</v>
      </c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</row>
    <row r="239" spans="1:19">
      <c r="A239" s="79" t="s">
        <v>747</v>
      </c>
      <c r="B239" s="79" t="s">
        <v>742</v>
      </c>
      <c r="C239" s="79">
        <v>-99999</v>
      </c>
      <c r="D239" s="79" t="s">
        <v>735</v>
      </c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</row>
    <row r="240" spans="1:19">
      <c r="A240" s="79" t="s">
        <v>748</v>
      </c>
      <c r="B240" s="79" t="s">
        <v>742</v>
      </c>
      <c r="C240" s="79">
        <v>-99999</v>
      </c>
      <c r="D240" s="79" t="s">
        <v>735</v>
      </c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</row>
    <row r="241" spans="1:19">
      <c r="A241" s="79" t="s">
        <v>749</v>
      </c>
      <c r="B241" s="79" t="s">
        <v>742</v>
      </c>
      <c r="C241" s="79">
        <v>-99999</v>
      </c>
      <c r="D241" s="79" t="s">
        <v>735</v>
      </c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</row>
    <row r="242" spans="1:19">
      <c r="A242" s="79" t="s">
        <v>750</v>
      </c>
      <c r="B242" s="79" t="s">
        <v>742</v>
      </c>
      <c r="C242" s="79">
        <v>-99999</v>
      </c>
      <c r="D242" s="79" t="s">
        <v>735</v>
      </c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</row>
    <row r="243" spans="1:19">
      <c r="A243" s="79" t="s">
        <v>751</v>
      </c>
      <c r="B243" s="79" t="s">
        <v>742</v>
      </c>
      <c r="C243" s="79">
        <v>-99999</v>
      </c>
      <c r="D243" s="79" t="s">
        <v>735</v>
      </c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</row>
    <row r="244" spans="1:19">
      <c r="A244" s="79" t="s">
        <v>752</v>
      </c>
      <c r="B244" s="79" t="s">
        <v>742</v>
      </c>
      <c r="C244" s="79">
        <v>-99999</v>
      </c>
      <c r="D244" s="79" t="s">
        <v>735</v>
      </c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</row>
    <row r="245" spans="1:19">
      <c r="A245" s="79" t="s">
        <v>753</v>
      </c>
      <c r="B245" s="79" t="s">
        <v>742</v>
      </c>
      <c r="C245" s="79">
        <v>-99999</v>
      </c>
      <c r="D245" s="79" t="s">
        <v>735</v>
      </c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</row>
    <row r="246" spans="1:19">
      <c r="A246" s="79" t="s">
        <v>754</v>
      </c>
      <c r="B246" s="79" t="s">
        <v>742</v>
      </c>
      <c r="C246" s="79">
        <v>-99999</v>
      </c>
      <c r="D246" s="79" t="s">
        <v>735</v>
      </c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</row>
    <row r="247" spans="1:19">
      <c r="A247" s="79" t="s">
        <v>755</v>
      </c>
      <c r="B247" s="79" t="s">
        <v>742</v>
      </c>
      <c r="C247" s="79">
        <v>-99999</v>
      </c>
      <c r="D247" s="79" t="s">
        <v>735</v>
      </c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</row>
    <row r="248" spans="1:19">
      <c r="A248" s="79" t="s">
        <v>756</v>
      </c>
      <c r="B248" s="79" t="s">
        <v>742</v>
      </c>
      <c r="C248" s="79">
        <v>-99999</v>
      </c>
      <c r="D248" s="79" t="s">
        <v>735</v>
      </c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</row>
    <row r="249" spans="1:19">
      <c r="A249" s="79" t="s">
        <v>757</v>
      </c>
      <c r="B249" s="79" t="s">
        <v>742</v>
      </c>
      <c r="C249" s="79">
        <v>-99999</v>
      </c>
      <c r="D249" s="79" t="s">
        <v>735</v>
      </c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</row>
    <row r="250" spans="1:19">
      <c r="A250" s="79" t="s">
        <v>758</v>
      </c>
      <c r="B250" s="79" t="s">
        <v>742</v>
      </c>
      <c r="C250" s="79">
        <v>-99999</v>
      </c>
      <c r="D250" s="79" t="s">
        <v>735</v>
      </c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</row>
    <row r="251" spans="1:19">
      <c r="A251" s="79" t="s">
        <v>759</v>
      </c>
      <c r="B251" s="79" t="s">
        <v>742</v>
      </c>
      <c r="C251" s="79">
        <v>-99999</v>
      </c>
      <c r="D251" s="79" t="s">
        <v>735</v>
      </c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</row>
    <row r="252" spans="1:19">
      <c r="A252" s="79" t="s">
        <v>760</v>
      </c>
      <c r="B252" s="79" t="s">
        <v>742</v>
      </c>
      <c r="C252" s="79">
        <v>-99999</v>
      </c>
      <c r="D252" s="79" t="s">
        <v>735</v>
      </c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</row>
    <row r="253" spans="1:19">
      <c r="A253" s="79" t="s">
        <v>761</v>
      </c>
      <c r="B253" s="79" t="s">
        <v>742</v>
      </c>
      <c r="C253" s="79">
        <v>-99999</v>
      </c>
      <c r="D253" s="79" t="s">
        <v>735</v>
      </c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</row>
    <row r="254" spans="1:19">
      <c r="A254" s="79" t="s">
        <v>762</v>
      </c>
      <c r="B254" s="79" t="s">
        <v>742</v>
      </c>
      <c r="C254" s="79">
        <v>-99999</v>
      </c>
      <c r="D254" s="79" t="s">
        <v>735</v>
      </c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</row>
    <row r="255" spans="1:19">
      <c r="A255" s="79" t="s">
        <v>763</v>
      </c>
      <c r="B255" s="79" t="s">
        <v>742</v>
      </c>
      <c r="C255" s="79">
        <v>-99999</v>
      </c>
      <c r="D255" s="79" t="s">
        <v>735</v>
      </c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</row>
    <row r="256" spans="1:19">
      <c r="A256" s="79" t="s">
        <v>764</v>
      </c>
      <c r="B256" s="79" t="s">
        <v>742</v>
      </c>
      <c r="C256" s="79">
        <v>-99999</v>
      </c>
      <c r="D256" s="79" t="s">
        <v>735</v>
      </c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</row>
    <row r="257" spans="1:19">
      <c r="A257" s="79" t="s">
        <v>765</v>
      </c>
      <c r="B257" s="79" t="s">
        <v>742</v>
      </c>
      <c r="C257" s="79">
        <v>-99999</v>
      </c>
      <c r="D257" s="79" t="s">
        <v>735</v>
      </c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</row>
    <row r="258" spans="1:19">
      <c r="A258" s="79" t="s">
        <v>766</v>
      </c>
      <c r="B258" s="79" t="s">
        <v>742</v>
      </c>
      <c r="C258" s="79">
        <v>-99999</v>
      </c>
      <c r="D258" s="79" t="s">
        <v>735</v>
      </c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</row>
    <row r="259" spans="1:19">
      <c r="A259" s="79" t="s">
        <v>767</v>
      </c>
      <c r="B259" s="79" t="s">
        <v>742</v>
      </c>
      <c r="C259" s="79">
        <v>-99999</v>
      </c>
      <c r="D259" s="79" t="s">
        <v>735</v>
      </c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</row>
    <row r="260" spans="1:19">
      <c r="A260" s="79" t="s">
        <v>768</v>
      </c>
      <c r="B260" s="79" t="s">
        <v>742</v>
      </c>
      <c r="C260" s="79">
        <v>-99999</v>
      </c>
      <c r="D260" s="79" t="s">
        <v>735</v>
      </c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</row>
    <row r="261" spans="1:19">
      <c r="A261" s="79" t="s">
        <v>769</v>
      </c>
      <c r="B261" s="79" t="s">
        <v>742</v>
      </c>
      <c r="C261" s="79">
        <v>-99999</v>
      </c>
      <c r="D261" s="79" t="s">
        <v>735</v>
      </c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</row>
    <row r="262" spans="1:19">
      <c r="A262" s="79" t="s">
        <v>770</v>
      </c>
      <c r="B262" s="79" t="s">
        <v>742</v>
      </c>
      <c r="C262" s="79">
        <v>-99999</v>
      </c>
      <c r="D262" s="79" t="s">
        <v>735</v>
      </c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</row>
    <row r="263" spans="1:19">
      <c r="A263" s="79" t="s">
        <v>771</v>
      </c>
      <c r="B263" s="79" t="s">
        <v>742</v>
      </c>
      <c r="C263" s="79">
        <v>-99999</v>
      </c>
      <c r="D263" s="79" t="s">
        <v>735</v>
      </c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</row>
    <row r="264" spans="1:19">
      <c r="A264" s="79" t="s">
        <v>772</v>
      </c>
      <c r="B264" s="79" t="s">
        <v>742</v>
      </c>
      <c r="C264" s="79">
        <v>-99999</v>
      </c>
      <c r="D264" s="79" t="s">
        <v>735</v>
      </c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</row>
    <row r="265" spans="1:19">
      <c r="A265" s="79" t="s">
        <v>773</v>
      </c>
      <c r="B265" s="79" t="s">
        <v>742</v>
      </c>
      <c r="C265" s="79">
        <v>-99999</v>
      </c>
      <c r="D265" s="79" t="s">
        <v>735</v>
      </c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</row>
    <row r="266" spans="1:19">
      <c r="A266" s="79" t="s">
        <v>774</v>
      </c>
      <c r="B266" s="79" t="s">
        <v>742</v>
      </c>
      <c r="C266" s="79">
        <v>-99999</v>
      </c>
      <c r="D266" s="79" t="s">
        <v>735</v>
      </c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</row>
    <row r="267" spans="1:19">
      <c r="A267" s="79" t="s">
        <v>775</v>
      </c>
      <c r="B267" s="79" t="s">
        <v>742</v>
      </c>
      <c r="C267" s="79">
        <v>-99999</v>
      </c>
      <c r="D267" s="79" t="s">
        <v>735</v>
      </c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</row>
    <row r="268" spans="1:19">
      <c r="A268" s="79" t="s">
        <v>776</v>
      </c>
      <c r="B268" s="79" t="s">
        <v>742</v>
      </c>
      <c r="C268" s="79">
        <v>-99999</v>
      </c>
      <c r="D268" s="79" t="s">
        <v>735</v>
      </c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</row>
    <row r="269" spans="1:19">
      <c r="A269" s="79" t="s">
        <v>777</v>
      </c>
      <c r="B269" s="79" t="s">
        <v>742</v>
      </c>
      <c r="C269" s="79">
        <v>-99999</v>
      </c>
      <c r="D269" s="79" t="s">
        <v>735</v>
      </c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</row>
    <row r="270" spans="1:19">
      <c r="A270" s="79" t="s">
        <v>778</v>
      </c>
      <c r="B270" s="79" t="s">
        <v>742</v>
      </c>
      <c r="C270" s="79">
        <v>-99999</v>
      </c>
      <c r="D270" s="79" t="s">
        <v>735</v>
      </c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</row>
    <row r="271" spans="1:19">
      <c r="A271" s="79" t="s">
        <v>779</v>
      </c>
      <c r="B271" s="79" t="s">
        <v>742</v>
      </c>
      <c r="C271" s="79">
        <v>-99999</v>
      </c>
      <c r="D271" s="79" t="s">
        <v>735</v>
      </c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</row>
    <row r="272" spans="1:19">
      <c r="A272" s="79" t="s">
        <v>780</v>
      </c>
      <c r="B272" s="79" t="s">
        <v>742</v>
      </c>
      <c r="C272" s="79">
        <v>-99999</v>
      </c>
      <c r="D272" s="79" t="s">
        <v>735</v>
      </c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</row>
    <row r="273" spans="1:19">
      <c r="A273" s="79" t="s">
        <v>781</v>
      </c>
      <c r="B273" s="79" t="s">
        <v>742</v>
      </c>
      <c r="C273" s="79">
        <v>-99999</v>
      </c>
      <c r="D273" s="79" t="s">
        <v>735</v>
      </c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</row>
    <row r="274" spans="1:19">
      <c r="A274" s="79" t="s">
        <v>782</v>
      </c>
      <c r="B274" s="79" t="s">
        <v>742</v>
      </c>
      <c r="C274" s="79">
        <v>-99999</v>
      </c>
      <c r="D274" s="79" t="s">
        <v>735</v>
      </c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</row>
    <row r="275" spans="1:19">
      <c r="A275" s="79" t="s">
        <v>783</v>
      </c>
      <c r="B275" s="79" t="s">
        <v>742</v>
      </c>
      <c r="C275" s="79">
        <v>-99999</v>
      </c>
      <c r="D275" s="79" t="s">
        <v>735</v>
      </c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</row>
    <row r="276" spans="1:19">
      <c r="A276" s="79" t="s">
        <v>784</v>
      </c>
      <c r="B276" s="79" t="s">
        <v>742</v>
      </c>
      <c r="C276" s="79">
        <v>-99999</v>
      </c>
      <c r="D276" s="79" t="s">
        <v>735</v>
      </c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</row>
    <row r="277" spans="1:19">
      <c r="A277" s="79" t="s">
        <v>785</v>
      </c>
      <c r="B277" s="79" t="s">
        <v>742</v>
      </c>
      <c r="C277" s="79">
        <v>-99999</v>
      </c>
      <c r="D277" s="79" t="s">
        <v>735</v>
      </c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</row>
    <row r="278" spans="1:19">
      <c r="A278" s="79" t="s">
        <v>786</v>
      </c>
      <c r="B278" s="79" t="s">
        <v>742</v>
      </c>
      <c r="C278" s="79">
        <v>-99999</v>
      </c>
      <c r="D278" s="79" t="s">
        <v>735</v>
      </c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</row>
    <row r="279" spans="1:19">
      <c r="A279" s="79" t="s">
        <v>787</v>
      </c>
      <c r="B279" s="79" t="s">
        <v>742</v>
      </c>
      <c r="C279" s="79">
        <v>-99999</v>
      </c>
      <c r="D279" s="79" t="s">
        <v>735</v>
      </c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</row>
    <row r="280" spans="1:19">
      <c r="A280" s="79" t="s">
        <v>788</v>
      </c>
      <c r="B280" s="79" t="s">
        <v>742</v>
      </c>
      <c r="C280" s="79">
        <v>-99999</v>
      </c>
      <c r="D280" s="79" t="s">
        <v>735</v>
      </c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</row>
    <row r="281" spans="1:19">
      <c r="A281" s="79" t="s">
        <v>789</v>
      </c>
      <c r="B281" s="79" t="s">
        <v>742</v>
      </c>
      <c r="C281" s="79">
        <v>-99999</v>
      </c>
      <c r="D281" s="79" t="s">
        <v>735</v>
      </c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</row>
    <row r="282" spans="1:19">
      <c r="A282" s="79" t="s">
        <v>790</v>
      </c>
      <c r="B282" s="79" t="s">
        <v>742</v>
      </c>
      <c r="C282" s="79">
        <v>-99999</v>
      </c>
      <c r="D282" s="79" t="s">
        <v>735</v>
      </c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</row>
    <row r="283" spans="1:19">
      <c r="A283" s="79" t="s">
        <v>791</v>
      </c>
      <c r="B283" s="79" t="s">
        <v>742</v>
      </c>
      <c r="C283" s="79">
        <v>-99999</v>
      </c>
      <c r="D283" s="79" t="s">
        <v>735</v>
      </c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</row>
    <row r="284" spans="1:19">
      <c r="A284" s="79" t="s">
        <v>792</v>
      </c>
      <c r="B284" s="79" t="s">
        <v>742</v>
      </c>
      <c r="C284" s="79">
        <v>-99999</v>
      </c>
      <c r="D284" s="79" t="s">
        <v>735</v>
      </c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</row>
    <row r="285" spans="1:19">
      <c r="A285" s="79" t="s">
        <v>793</v>
      </c>
      <c r="B285" s="79" t="s">
        <v>742</v>
      </c>
      <c r="C285" s="79">
        <v>-99999</v>
      </c>
      <c r="D285" s="79" t="s">
        <v>735</v>
      </c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</row>
    <row r="286" spans="1:19">
      <c r="A286" s="79" t="s">
        <v>794</v>
      </c>
      <c r="B286" s="79" t="s">
        <v>742</v>
      </c>
      <c r="C286" s="79">
        <v>-99999</v>
      </c>
      <c r="D286" s="79" t="s">
        <v>735</v>
      </c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</row>
    <row r="287" spans="1:19">
      <c r="A287" s="79" t="s">
        <v>795</v>
      </c>
      <c r="B287" s="79" t="s">
        <v>742</v>
      </c>
      <c r="C287" s="79">
        <v>-99999</v>
      </c>
      <c r="D287" s="79" t="s">
        <v>735</v>
      </c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</row>
    <row r="288" spans="1:19">
      <c r="A288" s="79" t="s">
        <v>796</v>
      </c>
      <c r="B288" s="79" t="s">
        <v>742</v>
      </c>
      <c r="C288" s="79">
        <v>-99999</v>
      </c>
      <c r="D288" s="79" t="s">
        <v>735</v>
      </c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</row>
    <row r="289" spans="1:19">
      <c r="A289" s="79" t="s">
        <v>797</v>
      </c>
      <c r="B289" s="79" t="s">
        <v>742</v>
      </c>
      <c r="C289" s="79">
        <v>-99999</v>
      </c>
      <c r="D289" s="79" t="s">
        <v>735</v>
      </c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</row>
    <row r="290" spans="1:19">
      <c r="A290" s="79" t="s">
        <v>798</v>
      </c>
      <c r="B290" s="79" t="s">
        <v>742</v>
      </c>
      <c r="C290" s="79">
        <v>-99999</v>
      </c>
      <c r="D290" s="79" t="s">
        <v>735</v>
      </c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</row>
    <row r="291" spans="1:19">
      <c r="A291" s="79" t="s">
        <v>799</v>
      </c>
      <c r="B291" s="79" t="s">
        <v>742</v>
      </c>
      <c r="C291" s="79">
        <v>-99999</v>
      </c>
      <c r="D291" s="79" t="s">
        <v>735</v>
      </c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</row>
    <row r="292" spans="1:19">
      <c r="A292" s="79" t="s">
        <v>800</v>
      </c>
      <c r="B292" s="79" t="s">
        <v>742</v>
      </c>
      <c r="C292" s="79">
        <v>-99999</v>
      </c>
      <c r="D292" s="79" t="s">
        <v>735</v>
      </c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</row>
    <row r="293" spans="1:19">
      <c r="A293" s="79" t="s">
        <v>801</v>
      </c>
      <c r="B293" s="79" t="s">
        <v>742</v>
      </c>
      <c r="C293" s="79">
        <v>-99999</v>
      </c>
      <c r="D293" s="79" t="s">
        <v>735</v>
      </c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</row>
    <row r="294" spans="1:19">
      <c r="A294" s="79" t="s">
        <v>802</v>
      </c>
      <c r="B294" s="79" t="s">
        <v>742</v>
      </c>
      <c r="C294" s="79">
        <v>-99999</v>
      </c>
      <c r="D294" s="79" t="s">
        <v>735</v>
      </c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</row>
    <row r="295" spans="1:19">
      <c r="A295"/>
      <c r="B295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</row>
    <row r="296" spans="1:19">
      <c r="A296" s="78"/>
      <c r="B296" s="79" t="s">
        <v>401</v>
      </c>
      <c r="C296" s="79" t="s">
        <v>803</v>
      </c>
      <c r="D296" s="79" t="s">
        <v>804</v>
      </c>
      <c r="E296" s="79" t="s">
        <v>805</v>
      </c>
      <c r="F296" s="79" t="s">
        <v>806</v>
      </c>
      <c r="G296" s="79" t="s">
        <v>807</v>
      </c>
      <c r="H296" s="79" t="s">
        <v>808</v>
      </c>
      <c r="I296"/>
      <c r="J296"/>
      <c r="K296"/>
      <c r="L296"/>
      <c r="M296"/>
      <c r="N296"/>
      <c r="O296"/>
      <c r="P296"/>
      <c r="Q296"/>
      <c r="R296"/>
      <c r="S296"/>
    </row>
    <row r="297" spans="1:19">
      <c r="A297" s="79" t="s">
        <v>809</v>
      </c>
      <c r="B297" s="79" t="s">
        <v>810</v>
      </c>
      <c r="C297" s="79">
        <v>1</v>
      </c>
      <c r="D297" s="79">
        <v>125</v>
      </c>
      <c r="E297" s="79">
        <v>3.78</v>
      </c>
      <c r="F297" s="79">
        <v>471.95</v>
      </c>
      <c r="G297" s="79">
        <v>1</v>
      </c>
      <c r="H297" s="79" t="s">
        <v>811</v>
      </c>
      <c r="I297"/>
      <c r="J297"/>
      <c r="K297"/>
      <c r="L297"/>
      <c r="M297"/>
      <c r="N297"/>
      <c r="O297"/>
      <c r="P297"/>
      <c r="Q297"/>
      <c r="R297"/>
      <c r="S297"/>
    </row>
    <row r="298" spans="1:19">
      <c r="A298" s="79" t="s">
        <v>812</v>
      </c>
      <c r="B298" s="79" t="s">
        <v>810</v>
      </c>
      <c r="C298" s="79">
        <v>1</v>
      </c>
      <c r="D298" s="79">
        <v>125</v>
      </c>
      <c r="E298" s="79">
        <v>0</v>
      </c>
      <c r="F298" s="79">
        <v>0.01</v>
      </c>
      <c r="G298" s="79">
        <v>1</v>
      </c>
      <c r="H298" s="79" t="s">
        <v>811</v>
      </c>
      <c r="I298"/>
      <c r="J298"/>
      <c r="K298"/>
      <c r="L298"/>
      <c r="M298"/>
      <c r="N298"/>
      <c r="O298"/>
      <c r="P298"/>
      <c r="Q298"/>
      <c r="R298"/>
      <c r="S298"/>
    </row>
    <row r="299" spans="1:19">
      <c r="A299" s="79" t="s">
        <v>813</v>
      </c>
      <c r="B299" s="79" t="s">
        <v>814</v>
      </c>
      <c r="C299" s="79">
        <v>0.61</v>
      </c>
      <c r="D299" s="79">
        <v>1388.3</v>
      </c>
      <c r="E299" s="79">
        <v>17.11</v>
      </c>
      <c r="F299" s="79">
        <v>39043.99</v>
      </c>
      <c r="G299" s="79">
        <v>1</v>
      </c>
      <c r="H299" s="79" t="s">
        <v>815</v>
      </c>
      <c r="I299"/>
      <c r="J299"/>
      <c r="K299"/>
      <c r="L299"/>
      <c r="M299"/>
      <c r="N299"/>
      <c r="O299"/>
      <c r="P299"/>
      <c r="Q299"/>
      <c r="R299"/>
      <c r="S299"/>
    </row>
    <row r="300" spans="1:19">
      <c r="A300" s="79" t="s">
        <v>816</v>
      </c>
      <c r="B300" s="79" t="s">
        <v>817</v>
      </c>
      <c r="C300" s="79">
        <v>0.59</v>
      </c>
      <c r="D300" s="79">
        <v>1109.6500000000001</v>
      </c>
      <c r="E300" s="79">
        <v>5.55</v>
      </c>
      <c r="F300" s="79">
        <v>10414.5</v>
      </c>
      <c r="G300" s="79">
        <v>1</v>
      </c>
      <c r="H300" s="79" t="s">
        <v>815</v>
      </c>
      <c r="I300"/>
      <c r="J300"/>
      <c r="K300"/>
      <c r="L300"/>
      <c r="M300"/>
      <c r="N300"/>
      <c r="O300"/>
      <c r="P300"/>
      <c r="Q300"/>
      <c r="R300"/>
      <c r="S300"/>
    </row>
    <row r="301" spans="1:19">
      <c r="A301" s="79" t="s">
        <v>818</v>
      </c>
      <c r="B301" s="79" t="s">
        <v>817</v>
      </c>
      <c r="C301" s="79">
        <v>0.6</v>
      </c>
      <c r="D301" s="79">
        <v>1017.59</v>
      </c>
      <c r="E301" s="79">
        <v>10.9</v>
      </c>
      <c r="F301" s="79">
        <v>18475.34</v>
      </c>
      <c r="G301" s="79">
        <v>1</v>
      </c>
      <c r="H301" s="79" t="s">
        <v>815</v>
      </c>
      <c r="I301"/>
      <c r="J301"/>
      <c r="K301"/>
      <c r="L301"/>
      <c r="M301"/>
      <c r="N301"/>
      <c r="O301"/>
      <c r="P301"/>
      <c r="Q301"/>
      <c r="R301"/>
      <c r="S301"/>
    </row>
    <row r="302" spans="1:19">
      <c r="A302" s="79" t="s">
        <v>819</v>
      </c>
      <c r="B302" s="79" t="s">
        <v>817</v>
      </c>
      <c r="C302" s="79">
        <v>0.59</v>
      </c>
      <c r="D302" s="79">
        <v>1109.6500000000001</v>
      </c>
      <c r="E302" s="79">
        <v>6.64</v>
      </c>
      <c r="F302" s="79">
        <v>12459.31</v>
      </c>
      <c r="G302" s="79">
        <v>1</v>
      </c>
      <c r="H302" s="79" t="s">
        <v>815</v>
      </c>
      <c r="I302"/>
      <c r="J302"/>
      <c r="K302"/>
      <c r="L302"/>
      <c r="M302"/>
      <c r="N302"/>
      <c r="O302"/>
      <c r="P302"/>
      <c r="Q302"/>
      <c r="R302"/>
      <c r="S302"/>
    </row>
    <row r="303" spans="1:19">
      <c r="A303" s="79" t="s">
        <v>820</v>
      </c>
      <c r="B303" s="79" t="s">
        <v>817</v>
      </c>
      <c r="C303" s="79">
        <v>0.6</v>
      </c>
      <c r="D303" s="79">
        <v>1017.59</v>
      </c>
      <c r="E303" s="79">
        <v>15.33</v>
      </c>
      <c r="F303" s="79">
        <v>25804.07</v>
      </c>
      <c r="G303" s="79">
        <v>1</v>
      </c>
      <c r="H303" s="79" t="s">
        <v>815</v>
      </c>
      <c r="I303"/>
      <c r="J303"/>
      <c r="K303"/>
      <c r="L303"/>
      <c r="M303"/>
      <c r="N303"/>
      <c r="O303"/>
      <c r="P303"/>
      <c r="Q303"/>
      <c r="R303"/>
      <c r="S303"/>
    </row>
    <row r="304" spans="1:19">
      <c r="A304" s="79" t="s">
        <v>821</v>
      </c>
      <c r="B304" s="79" t="s">
        <v>814</v>
      </c>
      <c r="C304" s="79">
        <v>0.62</v>
      </c>
      <c r="D304" s="79">
        <v>1388.3</v>
      </c>
      <c r="E304" s="79">
        <v>51.79</v>
      </c>
      <c r="F304" s="79">
        <v>116431.42</v>
      </c>
      <c r="G304" s="79">
        <v>1</v>
      </c>
      <c r="H304" s="79" t="s">
        <v>815</v>
      </c>
      <c r="I304"/>
      <c r="J304"/>
      <c r="K304"/>
      <c r="L304"/>
      <c r="M304"/>
      <c r="N304"/>
      <c r="O304"/>
      <c r="P304"/>
      <c r="Q304"/>
      <c r="R304"/>
      <c r="S304"/>
    </row>
    <row r="305" spans="1:19">
      <c r="A305"/>
      <c r="B305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</row>
    <row r="306" spans="1:19">
      <c r="A306" s="78"/>
      <c r="B306" s="79" t="s">
        <v>401</v>
      </c>
      <c r="C306" s="79" t="s">
        <v>822</v>
      </c>
      <c r="D306" s="79" t="s">
        <v>823</v>
      </c>
      <c r="E306" s="79" t="s">
        <v>824</v>
      </c>
      <c r="F306" s="79" t="s">
        <v>825</v>
      </c>
      <c r="G306"/>
      <c r="H306"/>
      <c r="I306"/>
      <c r="J306"/>
      <c r="K306"/>
      <c r="L306"/>
      <c r="M306"/>
      <c r="N306"/>
      <c r="O306"/>
      <c r="P306"/>
      <c r="Q306"/>
      <c r="R306"/>
      <c r="S306"/>
    </row>
    <row r="307" spans="1:19">
      <c r="A307" s="79" t="s">
        <v>826</v>
      </c>
      <c r="B307" s="79" t="s">
        <v>827</v>
      </c>
      <c r="C307" s="79" t="s">
        <v>828</v>
      </c>
      <c r="D307" s="79">
        <v>179352</v>
      </c>
      <c r="E307" s="79">
        <v>74.81</v>
      </c>
      <c r="F307" s="79">
        <v>0.9</v>
      </c>
      <c r="G307"/>
      <c r="H307"/>
      <c r="I307"/>
      <c r="J307"/>
      <c r="K307"/>
      <c r="L307"/>
      <c r="M307"/>
      <c r="N307"/>
      <c r="O307"/>
      <c r="P307"/>
      <c r="Q307"/>
      <c r="R307"/>
      <c r="S307"/>
    </row>
    <row r="308" spans="1:19">
      <c r="A308" s="79" t="s">
        <v>829</v>
      </c>
      <c r="B308" s="79" t="s">
        <v>827</v>
      </c>
      <c r="C308" s="79" t="s">
        <v>828</v>
      </c>
      <c r="D308" s="79">
        <v>179352</v>
      </c>
      <c r="E308" s="79">
        <v>27958.69</v>
      </c>
      <c r="F308" s="79">
        <v>0.9</v>
      </c>
      <c r="G308"/>
      <c r="H308"/>
      <c r="I308"/>
      <c r="J308"/>
      <c r="K308"/>
      <c r="L308"/>
      <c r="M308"/>
      <c r="N308"/>
      <c r="O308"/>
      <c r="P308"/>
      <c r="Q308"/>
      <c r="R308"/>
      <c r="S308"/>
    </row>
    <row r="309" spans="1:19">
      <c r="A309" s="79" t="s">
        <v>830</v>
      </c>
      <c r="B309" s="79" t="s">
        <v>827</v>
      </c>
      <c r="C309" s="79" t="s">
        <v>828</v>
      </c>
      <c r="D309" s="79">
        <v>179352</v>
      </c>
      <c r="E309" s="79">
        <v>18051.8</v>
      </c>
      <c r="F309" s="79">
        <v>0.9</v>
      </c>
      <c r="G309"/>
      <c r="H309"/>
      <c r="I309"/>
      <c r="J309"/>
      <c r="K309"/>
      <c r="L309"/>
      <c r="M309"/>
      <c r="N309"/>
      <c r="O309"/>
      <c r="P309"/>
      <c r="Q309"/>
      <c r="R309"/>
      <c r="S309"/>
    </row>
    <row r="310" spans="1:19">
      <c r="A310" s="79" t="s">
        <v>831</v>
      </c>
      <c r="B310" s="79" t="s">
        <v>832</v>
      </c>
      <c r="C310" s="79" t="s">
        <v>828</v>
      </c>
      <c r="D310" s="79">
        <v>179352</v>
      </c>
      <c r="E310" s="79">
        <v>25888.7</v>
      </c>
      <c r="F310" s="79">
        <v>0.87</v>
      </c>
      <c r="G310"/>
      <c r="H310"/>
      <c r="I310"/>
      <c r="J310"/>
      <c r="K310"/>
      <c r="L310"/>
      <c r="M310"/>
      <c r="N310"/>
      <c r="O310"/>
      <c r="P310"/>
      <c r="Q310"/>
      <c r="R310"/>
      <c r="S310"/>
    </row>
    <row r="311" spans="1:19">
      <c r="A311"/>
      <c r="B311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</row>
    <row r="312" spans="1:19">
      <c r="A312" s="78"/>
      <c r="B312" s="79" t="s">
        <v>401</v>
      </c>
      <c r="C312" s="79" t="s">
        <v>833</v>
      </c>
      <c r="D312" s="79" t="s">
        <v>834</v>
      </c>
      <c r="E312" s="79" t="s">
        <v>835</v>
      </c>
      <c r="F312" s="79" t="s">
        <v>836</v>
      </c>
      <c r="G312" s="79" t="s">
        <v>837</v>
      </c>
      <c r="H312"/>
      <c r="I312"/>
      <c r="J312"/>
      <c r="K312"/>
      <c r="L312"/>
      <c r="M312"/>
      <c r="N312"/>
      <c r="O312"/>
      <c r="P312"/>
      <c r="Q312"/>
      <c r="R312"/>
      <c r="S312"/>
    </row>
    <row r="313" spans="1:19">
      <c r="A313" s="79" t="s">
        <v>838</v>
      </c>
      <c r="B313" s="79" t="s">
        <v>839</v>
      </c>
      <c r="C313" s="79">
        <v>3</v>
      </c>
      <c r="D313" s="79">
        <v>845000</v>
      </c>
      <c r="E313" s="79">
        <v>0.8</v>
      </c>
      <c r="F313" s="79">
        <v>0.23</v>
      </c>
      <c r="G313" s="79">
        <v>0.67</v>
      </c>
      <c r="H313"/>
      <c r="I313"/>
      <c r="J313"/>
      <c r="K313"/>
      <c r="L313"/>
      <c r="M313"/>
      <c r="N313"/>
      <c r="O313"/>
      <c r="P313"/>
      <c r="Q313"/>
      <c r="R313"/>
      <c r="S313"/>
    </row>
    <row r="314" spans="1:19">
      <c r="A314"/>
      <c r="B314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</row>
    <row r="315" spans="1:19">
      <c r="A315" s="78"/>
      <c r="B315" s="79" t="s">
        <v>840</v>
      </c>
      <c r="C315" s="79" t="s">
        <v>841</v>
      </c>
      <c r="D315" s="79" t="s">
        <v>842</v>
      </c>
      <c r="E315" s="79" t="s">
        <v>843</v>
      </c>
      <c r="F315" s="79" t="s">
        <v>844</v>
      </c>
      <c r="G315" s="79" t="s">
        <v>845</v>
      </c>
      <c r="H315" s="79" t="s">
        <v>846</v>
      </c>
      <c r="I315"/>
      <c r="J315"/>
      <c r="K315"/>
      <c r="L315"/>
      <c r="M315"/>
      <c r="N315"/>
      <c r="O315"/>
      <c r="P315"/>
      <c r="Q315"/>
      <c r="R315"/>
      <c r="S315"/>
    </row>
    <row r="316" spans="1:19">
      <c r="A316" s="79" t="s">
        <v>847</v>
      </c>
      <c r="B316" s="79">
        <v>466688.74430000002</v>
      </c>
      <c r="C316" s="79">
        <v>674.23109999999997</v>
      </c>
      <c r="D316" s="79">
        <v>818.19510000000002</v>
      </c>
      <c r="E316" s="79">
        <v>0</v>
      </c>
      <c r="F316" s="79">
        <v>6.4000000000000003E-3</v>
      </c>
      <c r="G316" s="79">
        <v>537182.56559999997</v>
      </c>
      <c r="H316" s="79">
        <v>185477.24470000001</v>
      </c>
      <c r="I316"/>
      <c r="J316"/>
      <c r="K316"/>
      <c r="L316"/>
      <c r="M316"/>
      <c r="N316"/>
      <c r="O316"/>
      <c r="P316"/>
      <c r="Q316"/>
      <c r="R316"/>
      <c r="S316"/>
    </row>
    <row r="317" spans="1:19">
      <c r="A317" s="79" t="s">
        <v>848</v>
      </c>
      <c r="B317" s="79">
        <v>411571.7597</v>
      </c>
      <c r="C317" s="79">
        <v>600.45979999999997</v>
      </c>
      <c r="D317" s="79">
        <v>740.63559999999995</v>
      </c>
      <c r="E317" s="79">
        <v>0</v>
      </c>
      <c r="F317" s="79">
        <v>5.7000000000000002E-3</v>
      </c>
      <c r="G317" s="79">
        <v>486298.03379999998</v>
      </c>
      <c r="H317" s="79">
        <v>164131.81280000001</v>
      </c>
      <c r="I317"/>
      <c r="J317"/>
      <c r="K317"/>
      <c r="L317"/>
      <c r="M317"/>
      <c r="N317"/>
      <c r="O317"/>
      <c r="P317"/>
      <c r="Q317"/>
      <c r="R317"/>
      <c r="S317"/>
    </row>
    <row r="318" spans="1:19">
      <c r="A318" s="79" t="s">
        <v>849</v>
      </c>
      <c r="B318" s="79">
        <v>428009.58169999998</v>
      </c>
      <c r="C318" s="79">
        <v>644.33069999999998</v>
      </c>
      <c r="D318" s="79">
        <v>834.97789999999998</v>
      </c>
      <c r="E318" s="79">
        <v>0</v>
      </c>
      <c r="F318" s="79">
        <v>6.4000000000000003E-3</v>
      </c>
      <c r="G318" s="79">
        <v>548364.71420000005</v>
      </c>
      <c r="H318" s="79">
        <v>172588.226</v>
      </c>
      <c r="I318"/>
      <c r="J318"/>
      <c r="K318"/>
      <c r="L318"/>
      <c r="M318"/>
      <c r="N318"/>
      <c r="O318"/>
      <c r="P318"/>
      <c r="Q318"/>
      <c r="R318"/>
      <c r="S318"/>
    </row>
    <row r="319" spans="1:19">
      <c r="A319" s="79" t="s">
        <v>850</v>
      </c>
      <c r="B319" s="79">
        <v>376527.36499999999</v>
      </c>
      <c r="C319" s="79">
        <v>585.76840000000004</v>
      </c>
      <c r="D319" s="79">
        <v>796.21489999999994</v>
      </c>
      <c r="E319" s="79">
        <v>0</v>
      </c>
      <c r="F319" s="79">
        <v>6.0000000000000001E-3</v>
      </c>
      <c r="G319" s="79">
        <v>523014.4742</v>
      </c>
      <c r="H319" s="79">
        <v>153639.19579999999</v>
      </c>
      <c r="I319"/>
      <c r="J319"/>
      <c r="K319"/>
      <c r="L319"/>
      <c r="M319"/>
      <c r="N319"/>
      <c r="O319"/>
      <c r="P319"/>
      <c r="Q319"/>
      <c r="R319"/>
      <c r="S319"/>
    </row>
    <row r="320" spans="1:19">
      <c r="A320" s="79" t="s">
        <v>462</v>
      </c>
      <c r="B320" s="79">
        <v>387675.74719999998</v>
      </c>
      <c r="C320" s="79">
        <v>623.57399999999996</v>
      </c>
      <c r="D320" s="79">
        <v>886.41679999999997</v>
      </c>
      <c r="E320" s="79">
        <v>0</v>
      </c>
      <c r="F320" s="79">
        <v>6.7000000000000002E-3</v>
      </c>
      <c r="G320" s="79">
        <v>582372.67020000005</v>
      </c>
      <c r="H320" s="79">
        <v>160144.0949</v>
      </c>
      <c r="I320"/>
      <c r="J320"/>
      <c r="K320"/>
      <c r="L320"/>
      <c r="M320"/>
      <c r="N320"/>
      <c r="O320"/>
      <c r="P320"/>
      <c r="Q320"/>
      <c r="R320"/>
      <c r="S320"/>
    </row>
    <row r="321" spans="1:19">
      <c r="A321" s="79" t="s">
        <v>851</v>
      </c>
      <c r="B321" s="79">
        <v>402444.18920000002</v>
      </c>
      <c r="C321" s="79">
        <v>666.93050000000005</v>
      </c>
      <c r="D321" s="79">
        <v>984.01070000000004</v>
      </c>
      <c r="E321" s="79">
        <v>0</v>
      </c>
      <c r="F321" s="79">
        <v>7.3000000000000001E-3</v>
      </c>
      <c r="G321" s="79">
        <v>646586.07400000002</v>
      </c>
      <c r="H321" s="79">
        <v>168118.40979999999</v>
      </c>
      <c r="I321"/>
      <c r="J321"/>
      <c r="K321"/>
      <c r="L321"/>
      <c r="M321"/>
      <c r="N321"/>
      <c r="O321"/>
      <c r="P321"/>
      <c r="Q321"/>
      <c r="R321"/>
      <c r="S321"/>
    </row>
    <row r="322" spans="1:19">
      <c r="A322" s="79" t="s">
        <v>852</v>
      </c>
      <c r="B322" s="79">
        <v>437874.18489999999</v>
      </c>
      <c r="C322" s="79">
        <v>736.79179999999997</v>
      </c>
      <c r="D322" s="79">
        <v>1106.9356</v>
      </c>
      <c r="E322" s="79">
        <v>0</v>
      </c>
      <c r="F322" s="79">
        <v>8.2000000000000007E-3</v>
      </c>
      <c r="G322" s="79">
        <v>727409.4327</v>
      </c>
      <c r="H322" s="79">
        <v>183984.5367</v>
      </c>
      <c r="I322"/>
      <c r="J322"/>
      <c r="K322"/>
      <c r="L322"/>
      <c r="M322"/>
      <c r="N322"/>
      <c r="O322"/>
      <c r="P322"/>
      <c r="Q322"/>
      <c r="R322"/>
      <c r="S322"/>
    </row>
    <row r="323" spans="1:19">
      <c r="A323" s="79" t="s">
        <v>853</v>
      </c>
      <c r="B323" s="79">
        <v>429910.00060000003</v>
      </c>
      <c r="C323" s="79">
        <v>718.19830000000002</v>
      </c>
      <c r="D323" s="79">
        <v>1069.8946000000001</v>
      </c>
      <c r="E323" s="79">
        <v>0</v>
      </c>
      <c r="F323" s="79">
        <v>7.9000000000000008E-3</v>
      </c>
      <c r="G323" s="79">
        <v>703045.71050000004</v>
      </c>
      <c r="H323" s="79">
        <v>180141.8339</v>
      </c>
      <c r="I323"/>
      <c r="J323"/>
      <c r="K323"/>
      <c r="L323"/>
      <c r="M323"/>
      <c r="N323"/>
      <c r="O323"/>
      <c r="P323"/>
      <c r="Q323"/>
      <c r="R323"/>
      <c r="S323"/>
    </row>
    <row r="324" spans="1:19">
      <c r="A324" s="79" t="s">
        <v>854</v>
      </c>
      <c r="B324" s="79">
        <v>383288.2365</v>
      </c>
      <c r="C324" s="79">
        <v>623.43140000000005</v>
      </c>
      <c r="D324" s="79">
        <v>898.90020000000004</v>
      </c>
      <c r="E324" s="79">
        <v>0</v>
      </c>
      <c r="F324" s="79">
        <v>6.7000000000000002E-3</v>
      </c>
      <c r="G324" s="79">
        <v>590607.62320000003</v>
      </c>
      <c r="H324" s="79">
        <v>158992.62400000001</v>
      </c>
      <c r="I324"/>
      <c r="J324"/>
      <c r="K324"/>
      <c r="L324"/>
      <c r="M324"/>
      <c r="N324"/>
      <c r="O324"/>
      <c r="P324"/>
      <c r="Q324"/>
      <c r="R324"/>
      <c r="S324"/>
    </row>
    <row r="325" spans="1:19">
      <c r="A325" s="79" t="s">
        <v>855</v>
      </c>
      <c r="B325" s="79">
        <v>385073.77419999999</v>
      </c>
      <c r="C325" s="79">
        <v>606.85609999999997</v>
      </c>
      <c r="D325" s="79">
        <v>839.65920000000006</v>
      </c>
      <c r="E325" s="79">
        <v>0</v>
      </c>
      <c r="F325" s="79">
        <v>6.3E-3</v>
      </c>
      <c r="G325" s="79">
        <v>551592.63500000001</v>
      </c>
      <c r="H325" s="79">
        <v>157871.3008</v>
      </c>
      <c r="I325"/>
      <c r="J325"/>
      <c r="K325"/>
      <c r="L325"/>
      <c r="M325"/>
      <c r="N325"/>
      <c r="O325"/>
      <c r="P325"/>
      <c r="Q325"/>
      <c r="R325"/>
      <c r="S325"/>
    </row>
    <row r="326" spans="1:19">
      <c r="A326" s="79" t="s">
        <v>856</v>
      </c>
      <c r="B326" s="79">
        <v>402175.48009999999</v>
      </c>
      <c r="C326" s="79">
        <v>608.77940000000001</v>
      </c>
      <c r="D326" s="79">
        <v>795.45420000000001</v>
      </c>
      <c r="E326" s="79">
        <v>0</v>
      </c>
      <c r="F326" s="79">
        <v>6.1000000000000004E-3</v>
      </c>
      <c r="G326" s="79">
        <v>522426.73149999999</v>
      </c>
      <c r="H326" s="79">
        <v>162490.25210000001</v>
      </c>
      <c r="I326"/>
      <c r="J326"/>
      <c r="K326"/>
      <c r="L326"/>
      <c r="M326"/>
      <c r="N326"/>
      <c r="O326"/>
      <c r="P326"/>
      <c r="Q326"/>
      <c r="R326"/>
      <c r="S326"/>
    </row>
    <row r="327" spans="1:19">
      <c r="A327" s="79" t="s">
        <v>857</v>
      </c>
      <c r="B327" s="79">
        <v>453870.37760000001</v>
      </c>
      <c r="C327" s="79">
        <v>660.87959999999998</v>
      </c>
      <c r="D327" s="79">
        <v>812.54769999999996</v>
      </c>
      <c r="E327" s="79">
        <v>0</v>
      </c>
      <c r="F327" s="79">
        <v>6.3E-3</v>
      </c>
      <c r="G327" s="79">
        <v>533507.32030000002</v>
      </c>
      <c r="H327" s="79">
        <v>180876.7389</v>
      </c>
      <c r="I327"/>
      <c r="J327"/>
      <c r="K327"/>
      <c r="L327"/>
      <c r="M327"/>
      <c r="N327"/>
      <c r="O327"/>
      <c r="P327"/>
      <c r="Q327"/>
      <c r="R327"/>
      <c r="S327"/>
    </row>
    <row r="328" spans="1:19">
      <c r="A328" s="79"/>
      <c r="B328" s="79"/>
      <c r="C328" s="79"/>
      <c r="D328" s="79"/>
      <c r="E328" s="79"/>
      <c r="F328" s="79"/>
      <c r="G328" s="79"/>
      <c r="H328" s="79"/>
      <c r="I328"/>
      <c r="J328"/>
      <c r="K328"/>
      <c r="L328"/>
      <c r="M328"/>
      <c r="N328"/>
      <c r="O328"/>
      <c r="P328"/>
      <c r="Q328"/>
      <c r="R328"/>
      <c r="S328"/>
    </row>
    <row r="329" spans="1:19">
      <c r="A329" s="79" t="s">
        <v>858</v>
      </c>
      <c r="B329" s="80">
        <v>4965110</v>
      </c>
      <c r="C329" s="79">
        <v>7750.2311</v>
      </c>
      <c r="D329" s="79">
        <v>10583.842500000001</v>
      </c>
      <c r="E329" s="79">
        <v>0</v>
      </c>
      <c r="F329" s="79">
        <v>8.0100000000000005E-2</v>
      </c>
      <c r="G329" s="80">
        <v>6952410</v>
      </c>
      <c r="H329" s="80">
        <v>2028460</v>
      </c>
      <c r="I329"/>
      <c r="J329"/>
      <c r="K329"/>
      <c r="L329"/>
      <c r="M329"/>
      <c r="N329"/>
      <c r="O329"/>
      <c r="P329"/>
      <c r="Q329"/>
      <c r="R329"/>
      <c r="S329"/>
    </row>
    <row r="330" spans="1:19">
      <c r="A330" s="79" t="s">
        <v>859</v>
      </c>
      <c r="B330" s="79">
        <v>376527.36499999999</v>
      </c>
      <c r="C330" s="79">
        <v>585.76840000000004</v>
      </c>
      <c r="D330" s="79">
        <v>740.63559999999995</v>
      </c>
      <c r="E330" s="79">
        <v>0</v>
      </c>
      <c r="F330" s="79">
        <v>5.7000000000000002E-3</v>
      </c>
      <c r="G330" s="79">
        <v>486298.03379999998</v>
      </c>
      <c r="H330" s="79">
        <v>153639.19579999999</v>
      </c>
      <c r="I330"/>
      <c r="J330"/>
      <c r="K330"/>
      <c r="L330"/>
      <c r="M330"/>
      <c r="N330"/>
      <c r="O330"/>
      <c r="P330"/>
      <c r="Q330"/>
      <c r="R330"/>
      <c r="S330"/>
    </row>
    <row r="331" spans="1:19">
      <c r="A331" s="79" t="s">
        <v>860</v>
      </c>
      <c r="B331" s="79">
        <v>466688.74430000002</v>
      </c>
      <c r="C331" s="79">
        <v>736.79179999999997</v>
      </c>
      <c r="D331" s="79">
        <v>1106.9356</v>
      </c>
      <c r="E331" s="79">
        <v>0</v>
      </c>
      <c r="F331" s="79">
        <v>8.2000000000000007E-3</v>
      </c>
      <c r="G331" s="79">
        <v>727409.4327</v>
      </c>
      <c r="H331" s="79">
        <v>185477.24470000001</v>
      </c>
      <c r="I331"/>
      <c r="J331"/>
      <c r="K331"/>
      <c r="L331"/>
      <c r="M331"/>
      <c r="N331"/>
      <c r="O331"/>
      <c r="P331"/>
      <c r="Q331"/>
      <c r="R331"/>
      <c r="S331"/>
    </row>
    <row r="332" spans="1:19">
      <c r="A332"/>
      <c r="B332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</row>
    <row r="333" spans="1:19">
      <c r="A333" s="78"/>
      <c r="B333" s="79" t="s">
        <v>861</v>
      </c>
      <c r="C333" s="79" t="s">
        <v>862</v>
      </c>
      <c r="D333" s="79" t="s">
        <v>863</v>
      </c>
      <c r="E333" s="79" t="s">
        <v>864</v>
      </c>
      <c r="F333" s="79" t="s">
        <v>865</v>
      </c>
      <c r="G333" s="79" t="s">
        <v>866</v>
      </c>
      <c r="H333" s="79" t="s">
        <v>867</v>
      </c>
      <c r="I333" s="79" t="s">
        <v>868</v>
      </c>
      <c r="J333" s="79" t="s">
        <v>869</v>
      </c>
      <c r="K333" s="79" t="s">
        <v>870</v>
      </c>
      <c r="L333" s="79" t="s">
        <v>871</v>
      </c>
      <c r="M333" s="79" t="s">
        <v>872</v>
      </c>
      <c r="N333" s="79" t="s">
        <v>873</v>
      </c>
      <c r="O333" s="79" t="s">
        <v>874</v>
      </c>
      <c r="P333" s="79" t="s">
        <v>875</v>
      </c>
      <c r="Q333" s="79" t="s">
        <v>876</v>
      </c>
      <c r="R333" s="79" t="s">
        <v>877</v>
      </c>
      <c r="S333" s="79" t="s">
        <v>878</v>
      </c>
    </row>
    <row r="334" spans="1:19">
      <c r="A334" s="79" t="s">
        <v>847</v>
      </c>
      <c r="B334" s="80">
        <v>1246490000000</v>
      </c>
      <c r="C334" s="79">
        <v>733687.70400000003</v>
      </c>
      <c r="D334" s="79" t="s">
        <v>1027</v>
      </c>
      <c r="E334" s="79">
        <v>228236.78200000001</v>
      </c>
      <c r="F334" s="79">
        <v>379607.201</v>
      </c>
      <c r="G334" s="79">
        <v>86193.422999999995</v>
      </c>
      <c r="H334" s="79">
        <v>0</v>
      </c>
      <c r="I334" s="79">
        <v>759.12099999999998</v>
      </c>
      <c r="J334" s="79">
        <v>0</v>
      </c>
      <c r="K334" s="79">
        <v>29298.457999999999</v>
      </c>
      <c r="L334" s="79">
        <v>0</v>
      </c>
      <c r="M334" s="79">
        <v>0</v>
      </c>
      <c r="N334" s="79">
        <v>0</v>
      </c>
      <c r="O334" s="79">
        <v>0</v>
      </c>
      <c r="P334" s="79">
        <v>0</v>
      </c>
      <c r="Q334" s="79">
        <v>8774.3169999999991</v>
      </c>
      <c r="R334" s="79">
        <v>0</v>
      </c>
      <c r="S334" s="79">
        <v>0</v>
      </c>
    </row>
    <row r="335" spans="1:19">
      <c r="A335" s="79" t="s">
        <v>848</v>
      </c>
      <c r="B335" s="80">
        <v>1128420000000</v>
      </c>
      <c r="C335" s="79">
        <v>737692.87100000004</v>
      </c>
      <c r="D335" s="79" t="s">
        <v>901</v>
      </c>
      <c r="E335" s="79">
        <v>228236.78200000001</v>
      </c>
      <c r="F335" s="79">
        <v>379607.201</v>
      </c>
      <c r="G335" s="79">
        <v>88240.403000000006</v>
      </c>
      <c r="H335" s="79">
        <v>0</v>
      </c>
      <c r="I335" s="79">
        <v>3660.6219999999998</v>
      </c>
      <c r="J335" s="79">
        <v>0</v>
      </c>
      <c r="K335" s="79">
        <v>26701.506000000001</v>
      </c>
      <c r="L335" s="79">
        <v>3631.239</v>
      </c>
      <c r="M335" s="79">
        <v>0</v>
      </c>
      <c r="N335" s="79">
        <v>0</v>
      </c>
      <c r="O335" s="79">
        <v>0</v>
      </c>
      <c r="P335" s="79">
        <v>0</v>
      </c>
      <c r="Q335" s="79">
        <v>6444.4970000000003</v>
      </c>
      <c r="R335" s="79">
        <v>0</v>
      </c>
      <c r="S335" s="79">
        <v>0</v>
      </c>
    </row>
    <row r="336" spans="1:19">
      <c r="A336" s="79" t="s">
        <v>849</v>
      </c>
      <c r="B336" s="80">
        <v>1272440000000</v>
      </c>
      <c r="C336" s="79">
        <v>736163.73300000001</v>
      </c>
      <c r="D336" s="79" t="s">
        <v>1028</v>
      </c>
      <c r="E336" s="79">
        <v>228236.78200000001</v>
      </c>
      <c r="F336" s="79">
        <v>379607.201</v>
      </c>
      <c r="G336" s="79">
        <v>88545.679000000004</v>
      </c>
      <c r="H336" s="79">
        <v>0</v>
      </c>
      <c r="I336" s="79">
        <v>5019.79</v>
      </c>
      <c r="J336" s="79">
        <v>0</v>
      </c>
      <c r="K336" s="79">
        <v>26799.239000000001</v>
      </c>
      <c r="L336" s="79">
        <v>0</v>
      </c>
      <c r="M336" s="79">
        <v>0</v>
      </c>
      <c r="N336" s="79">
        <v>0</v>
      </c>
      <c r="O336" s="79">
        <v>0</v>
      </c>
      <c r="P336" s="79">
        <v>0</v>
      </c>
      <c r="Q336" s="79">
        <v>6308.0730000000003</v>
      </c>
      <c r="R336" s="79">
        <v>0</v>
      </c>
      <c r="S336" s="79">
        <v>0</v>
      </c>
    </row>
    <row r="337" spans="1:19">
      <c r="A337" s="79" t="s">
        <v>850</v>
      </c>
      <c r="B337" s="80">
        <v>1213620000000</v>
      </c>
      <c r="C337" s="79">
        <v>872773.39300000004</v>
      </c>
      <c r="D337" s="79" t="s">
        <v>938</v>
      </c>
      <c r="E337" s="79">
        <v>228236.78200000001</v>
      </c>
      <c r="F337" s="79">
        <v>379607.201</v>
      </c>
      <c r="G337" s="79">
        <v>89874.415999999997</v>
      </c>
      <c r="H337" s="79">
        <v>0</v>
      </c>
      <c r="I337" s="79">
        <v>110029.717</v>
      </c>
      <c r="J337" s="79">
        <v>0</v>
      </c>
      <c r="K337" s="79">
        <v>33835.701999999997</v>
      </c>
      <c r="L337" s="79">
        <v>24075.289000000001</v>
      </c>
      <c r="M337" s="79">
        <v>0</v>
      </c>
      <c r="N337" s="79">
        <v>0</v>
      </c>
      <c r="O337" s="79">
        <v>0</v>
      </c>
      <c r="P337" s="79">
        <v>0</v>
      </c>
      <c r="Q337" s="79">
        <v>6934.893</v>
      </c>
      <c r="R337" s="79">
        <v>0</v>
      </c>
      <c r="S337" s="79">
        <v>0</v>
      </c>
    </row>
    <row r="338" spans="1:19">
      <c r="A338" s="79" t="s">
        <v>462</v>
      </c>
      <c r="B338" s="80">
        <v>1351350000000</v>
      </c>
      <c r="C338" s="79">
        <v>917573.005</v>
      </c>
      <c r="D338" s="79" t="s">
        <v>911</v>
      </c>
      <c r="E338" s="79">
        <v>228236.78200000001</v>
      </c>
      <c r="F338" s="79">
        <v>379607.201</v>
      </c>
      <c r="G338" s="79">
        <v>93216.831000000006</v>
      </c>
      <c r="H338" s="79">
        <v>0</v>
      </c>
      <c r="I338" s="79">
        <v>148914.99299999999</v>
      </c>
      <c r="J338" s="79">
        <v>0</v>
      </c>
      <c r="K338" s="79">
        <v>36125.614999999998</v>
      </c>
      <c r="L338" s="79">
        <v>24075.289000000001</v>
      </c>
      <c r="M338" s="79">
        <v>0</v>
      </c>
      <c r="N338" s="79">
        <v>0</v>
      </c>
      <c r="O338" s="79">
        <v>0</v>
      </c>
      <c r="P338" s="79">
        <v>0</v>
      </c>
      <c r="Q338" s="79">
        <v>7198.2790000000005</v>
      </c>
      <c r="R338" s="79">
        <v>0</v>
      </c>
      <c r="S338" s="79">
        <v>0</v>
      </c>
    </row>
    <row r="339" spans="1:19">
      <c r="A339" s="79" t="s">
        <v>851</v>
      </c>
      <c r="B339" s="80">
        <v>1500350000000</v>
      </c>
      <c r="C339" s="79">
        <v>1033809.89</v>
      </c>
      <c r="D339" s="79" t="s">
        <v>971</v>
      </c>
      <c r="E339" s="79">
        <v>228236.78200000001</v>
      </c>
      <c r="F339" s="79">
        <v>379607.201</v>
      </c>
      <c r="G339" s="79">
        <v>94423.063999999998</v>
      </c>
      <c r="H339" s="79">
        <v>0</v>
      </c>
      <c r="I339" s="79">
        <v>259062.28599999999</v>
      </c>
      <c r="J339" s="79">
        <v>0</v>
      </c>
      <c r="K339" s="79">
        <v>40908.527000000002</v>
      </c>
      <c r="L339" s="79">
        <v>24075.289000000001</v>
      </c>
      <c r="M339" s="79">
        <v>0</v>
      </c>
      <c r="N339" s="79">
        <v>0</v>
      </c>
      <c r="O339" s="79">
        <v>0</v>
      </c>
      <c r="P339" s="79">
        <v>0</v>
      </c>
      <c r="Q339" s="79">
        <v>7496.74</v>
      </c>
      <c r="R339" s="79">
        <v>0</v>
      </c>
      <c r="S339" s="79">
        <v>0</v>
      </c>
    </row>
    <row r="340" spans="1:19">
      <c r="A340" s="79" t="s">
        <v>852</v>
      </c>
      <c r="B340" s="80">
        <v>1687900000000</v>
      </c>
      <c r="C340" s="79">
        <v>1050002.446</v>
      </c>
      <c r="D340" s="79" t="s">
        <v>945</v>
      </c>
      <c r="E340" s="79">
        <v>228236.78200000001</v>
      </c>
      <c r="F340" s="79">
        <v>379607.201</v>
      </c>
      <c r="G340" s="79">
        <v>89941.025999999998</v>
      </c>
      <c r="H340" s="79">
        <v>0</v>
      </c>
      <c r="I340" s="79">
        <v>280902.337</v>
      </c>
      <c r="J340" s="79">
        <v>0</v>
      </c>
      <c r="K340" s="79">
        <v>40105.06</v>
      </c>
      <c r="L340" s="79">
        <v>24075.289000000001</v>
      </c>
      <c r="M340" s="79">
        <v>0</v>
      </c>
      <c r="N340" s="79">
        <v>0</v>
      </c>
      <c r="O340" s="79">
        <v>0</v>
      </c>
      <c r="P340" s="79">
        <v>0</v>
      </c>
      <c r="Q340" s="79">
        <v>7134.7510000000002</v>
      </c>
      <c r="R340" s="79">
        <v>0</v>
      </c>
      <c r="S340" s="79">
        <v>0</v>
      </c>
    </row>
    <row r="341" spans="1:19">
      <c r="A341" s="79" t="s">
        <v>853</v>
      </c>
      <c r="B341" s="80">
        <v>1631360000000</v>
      </c>
      <c r="C341" s="79">
        <v>1038133.55</v>
      </c>
      <c r="D341" s="79" t="s">
        <v>905</v>
      </c>
      <c r="E341" s="79">
        <v>228236.78200000001</v>
      </c>
      <c r="F341" s="79">
        <v>379607.201</v>
      </c>
      <c r="G341" s="79">
        <v>95311.172999999995</v>
      </c>
      <c r="H341" s="79">
        <v>0</v>
      </c>
      <c r="I341" s="79">
        <v>262379.049</v>
      </c>
      <c r="J341" s="79">
        <v>0</v>
      </c>
      <c r="K341" s="79">
        <v>40948.6</v>
      </c>
      <c r="L341" s="79">
        <v>24075.289000000001</v>
      </c>
      <c r="M341" s="79">
        <v>0</v>
      </c>
      <c r="N341" s="79">
        <v>0</v>
      </c>
      <c r="O341" s="79">
        <v>0</v>
      </c>
      <c r="P341" s="79">
        <v>0</v>
      </c>
      <c r="Q341" s="79">
        <v>7575.4539999999997</v>
      </c>
      <c r="R341" s="79">
        <v>0</v>
      </c>
      <c r="S341" s="79">
        <v>0</v>
      </c>
    </row>
    <row r="342" spans="1:19">
      <c r="A342" s="79" t="s">
        <v>854</v>
      </c>
      <c r="B342" s="80">
        <v>1370460000000</v>
      </c>
      <c r="C342" s="79">
        <v>1007009.899</v>
      </c>
      <c r="D342" s="79" t="s">
        <v>972</v>
      </c>
      <c r="E342" s="79">
        <v>228236.78200000001</v>
      </c>
      <c r="F342" s="79">
        <v>379607.201</v>
      </c>
      <c r="G342" s="79">
        <v>91549.152000000002</v>
      </c>
      <c r="H342" s="79">
        <v>0</v>
      </c>
      <c r="I342" s="79">
        <v>236716.361</v>
      </c>
      <c r="J342" s="79">
        <v>0</v>
      </c>
      <c r="K342" s="79">
        <v>39636.856</v>
      </c>
      <c r="L342" s="79">
        <v>24075.289000000001</v>
      </c>
      <c r="M342" s="79">
        <v>0</v>
      </c>
      <c r="N342" s="79">
        <v>0</v>
      </c>
      <c r="O342" s="79">
        <v>0</v>
      </c>
      <c r="P342" s="79">
        <v>0</v>
      </c>
      <c r="Q342" s="79">
        <v>7188.2579999999998</v>
      </c>
      <c r="R342" s="79">
        <v>0</v>
      </c>
      <c r="S342" s="79">
        <v>0</v>
      </c>
    </row>
    <row r="343" spans="1:19">
      <c r="A343" s="79" t="s">
        <v>855</v>
      </c>
      <c r="B343" s="80">
        <v>1279930000000</v>
      </c>
      <c r="C343" s="79">
        <v>884521.69400000002</v>
      </c>
      <c r="D343" s="79" t="s">
        <v>973</v>
      </c>
      <c r="E343" s="79">
        <v>228236.78200000001</v>
      </c>
      <c r="F343" s="79">
        <v>379607.201</v>
      </c>
      <c r="G343" s="79">
        <v>90717.637000000002</v>
      </c>
      <c r="H343" s="79">
        <v>0</v>
      </c>
      <c r="I343" s="79">
        <v>120143.308</v>
      </c>
      <c r="J343" s="79">
        <v>0</v>
      </c>
      <c r="K343" s="79">
        <v>34722.65</v>
      </c>
      <c r="L343" s="79">
        <v>24075.289000000001</v>
      </c>
      <c r="M343" s="79">
        <v>0</v>
      </c>
      <c r="N343" s="79">
        <v>0</v>
      </c>
      <c r="O343" s="79">
        <v>0</v>
      </c>
      <c r="P343" s="79">
        <v>0</v>
      </c>
      <c r="Q343" s="79">
        <v>7010.7049999999999</v>
      </c>
      <c r="R343" s="79">
        <v>0</v>
      </c>
      <c r="S343" s="79">
        <v>0</v>
      </c>
    </row>
    <row r="344" spans="1:19">
      <c r="A344" s="79" t="s">
        <v>856</v>
      </c>
      <c r="B344" s="80">
        <v>1212250000000</v>
      </c>
      <c r="C344" s="79">
        <v>839741.76699999999</v>
      </c>
      <c r="D344" s="79" t="s">
        <v>1029</v>
      </c>
      <c r="E344" s="79">
        <v>228236.78200000001</v>
      </c>
      <c r="F344" s="79">
        <v>379607.201</v>
      </c>
      <c r="G344" s="79">
        <v>87242.18</v>
      </c>
      <c r="H344" s="79">
        <v>0</v>
      </c>
      <c r="I344" s="79">
        <v>78936.255999999994</v>
      </c>
      <c r="J344" s="79">
        <v>0</v>
      </c>
      <c r="K344" s="79">
        <v>32038.938999999998</v>
      </c>
      <c r="L344" s="79">
        <v>24075.289000000001</v>
      </c>
      <c r="M344" s="79">
        <v>0</v>
      </c>
      <c r="N344" s="79">
        <v>0</v>
      </c>
      <c r="O344" s="79">
        <v>0</v>
      </c>
      <c r="P344" s="79">
        <v>0</v>
      </c>
      <c r="Q344" s="79">
        <v>9605.1200000000008</v>
      </c>
      <c r="R344" s="79">
        <v>0</v>
      </c>
      <c r="S344" s="79">
        <v>0</v>
      </c>
    </row>
    <row r="345" spans="1:19">
      <c r="A345" s="79" t="s">
        <v>857</v>
      </c>
      <c r="B345" s="80">
        <v>1237960000000</v>
      </c>
      <c r="C345" s="79">
        <v>733734.06799999997</v>
      </c>
      <c r="D345" s="79" t="s">
        <v>1030</v>
      </c>
      <c r="E345" s="79">
        <v>228236.78200000001</v>
      </c>
      <c r="F345" s="79">
        <v>379607.201</v>
      </c>
      <c r="G345" s="79">
        <v>86525.455000000002</v>
      </c>
      <c r="H345" s="79">
        <v>0</v>
      </c>
      <c r="I345" s="79">
        <v>1910.22</v>
      </c>
      <c r="J345" s="79">
        <v>0</v>
      </c>
      <c r="K345" s="79">
        <v>27690.573</v>
      </c>
      <c r="L345" s="79">
        <v>0</v>
      </c>
      <c r="M345" s="79">
        <v>0</v>
      </c>
      <c r="N345" s="79">
        <v>0</v>
      </c>
      <c r="O345" s="79">
        <v>0</v>
      </c>
      <c r="P345" s="79">
        <v>0</v>
      </c>
      <c r="Q345" s="79">
        <v>8806.6190000000006</v>
      </c>
      <c r="R345" s="79">
        <v>0</v>
      </c>
      <c r="S345" s="79">
        <v>0</v>
      </c>
    </row>
    <row r="346" spans="1:19">
      <c r="A346" s="79"/>
      <c r="B346" s="79"/>
      <c r="C346" s="79"/>
      <c r="D346" s="79"/>
      <c r="E346" s="79"/>
      <c r="F346" s="79"/>
      <c r="G346" s="79"/>
      <c r="H346" s="79"/>
      <c r="I346" s="79"/>
      <c r="J346" s="79"/>
      <c r="K346" s="79"/>
      <c r="L346" s="79"/>
      <c r="M346" s="79"/>
      <c r="N346" s="79"/>
      <c r="O346" s="79"/>
      <c r="P346" s="79"/>
      <c r="Q346" s="79"/>
      <c r="R346" s="79"/>
      <c r="S346" s="79"/>
    </row>
    <row r="347" spans="1:19">
      <c r="A347" s="79" t="s">
        <v>858</v>
      </c>
      <c r="B347" s="80">
        <v>16132500000000</v>
      </c>
      <c r="C347" s="79"/>
      <c r="D347" s="79"/>
      <c r="E347" s="79"/>
      <c r="F347" s="79"/>
      <c r="G347" s="79"/>
      <c r="H347" s="79"/>
      <c r="I347" s="79"/>
      <c r="J347" s="79">
        <v>0</v>
      </c>
      <c r="K347" s="79"/>
      <c r="L347" s="79"/>
      <c r="M347" s="79">
        <v>0</v>
      </c>
      <c r="N347" s="79">
        <v>0</v>
      </c>
      <c r="O347" s="79">
        <v>0</v>
      </c>
      <c r="P347" s="79">
        <v>0</v>
      </c>
      <c r="Q347" s="79"/>
      <c r="R347" s="79">
        <v>0</v>
      </c>
      <c r="S347" s="79">
        <v>0</v>
      </c>
    </row>
    <row r="348" spans="1:19">
      <c r="A348" s="79" t="s">
        <v>859</v>
      </c>
      <c r="B348" s="80">
        <v>1128420000000</v>
      </c>
      <c r="C348" s="79">
        <v>733687.70400000003</v>
      </c>
      <c r="D348" s="79"/>
      <c r="E348" s="79">
        <v>228236.78200000001</v>
      </c>
      <c r="F348" s="79">
        <v>379607.201</v>
      </c>
      <c r="G348" s="79">
        <v>86193.422999999995</v>
      </c>
      <c r="H348" s="79">
        <v>0</v>
      </c>
      <c r="I348" s="79">
        <v>759.12099999999998</v>
      </c>
      <c r="J348" s="79">
        <v>0</v>
      </c>
      <c r="K348" s="79">
        <v>26701.506000000001</v>
      </c>
      <c r="L348" s="79">
        <v>0</v>
      </c>
      <c r="M348" s="79">
        <v>0</v>
      </c>
      <c r="N348" s="79">
        <v>0</v>
      </c>
      <c r="O348" s="79">
        <v>0</v>
      </c>
      <c r="P348" s="79">
        <v>0</v>
      </c>
      <c r="Q348" s="79">
        <v>6308.0730000000003</v>
      </c>
      <c r="R348" s="79">
        <v>0</v>
      </c>
      <c r="S348" s="79">
        <v>0</v>
      </c>
    </row>
    <row r="349" spans="1:19">
      <c r="A349" s="79" t="s">
        <v>860</v>
      </c>
      <c r="B349" s="80">
        <v>1687900000000</v>
      </c>
      <c r="C349" s="79">
        <v>1050002.446</v>
      </c>
      <c r="D349" s="79"/>
      <c r="E349" s="79">
        <v>228236.78200000001</v>
      </c>
      <c r="F349" s="79">
        <v>379607.201</v>
      </c>
      <c r="G349" s="79">
        <v>95311.172999999995</v>
      </c>
      <c r="H349" s="79">
        <v>0</v>
      </c>
      <c r="I349" s="79">
        <v>280902.337</v>
      </c>
      <c r="J349" s="79">
        <v>0</v>
      </c>
      <c r="K349" s="79">
        <v>40948.6</v>
      </c>
      <c r="L349" s="79">
        <v>24075.289000000001</v>
      </c>
      <c r="M349" s="79">
        <v>0</v>
      </c>
      <c r="N349" s="79">
        <v>0</v>
      </c>
      <c r="O349" s="79">
        <v>0</v>
      </c>
      <c r="P349" s="79">
        <v>0</v>
      </c>
      <c r="Q349" s="79">
        <v>9605.1200000000008</v>
      </c>
      <c r="R349" s="79">
        <v>0</v>
      </c>
      <c r="S349" s="79">
        <v>0</v>
      </c>
    </row>
    <row r="350" spans="1:19">
      <c r="A350"/>
      <c r="B350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</row>
    <row r="351" spans="1:19">
      <c r="A351" s="78"/>
      <c r="B351" s="79" t="s">
        <v>889</v>
      </c>
      <c r="C351" s="79" t="s">
        <v>890</v>
      </c>
      <c r="D351" s="79" t="s">
        <v>452</v>
      </c>
      <c r="E351" s="79" t="s">
        <v>453</v>
      </c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</row>
    <row r="352" spans="1:19">
      <c r="A352" s="79" t="s">
        <v>891</v>
      </c>
      <c r="B352" s="79">
        <v>240962.23</v>
      </c>
      <c r="C352" s="79">
        <v>218043.66</v>
      </c>
      <c r="D352" s="79">
        <v>0</v>
      </c>
      <c r="E352" s="79">
        <v>459005.89</v>
      </c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</row>
    <row r="353" spans="1:19">
      <c r="A353" s="79" t="s">
        <v>892</v>
      </c>
      <c r="B353" s="79">
        <v>10.75</v>
      </c>
      <c r="C353" s="79">
        <v>9.7200000000000006</v>
      </c>
      <c r="D353" s="79">
        <v>0</v>
      </c>
      <c r="E353" s="79">
        <v>20.47</v>
      </c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</row>
    <row r="354" spans="1:19">
      <c r="A354" s="79" t="s">
        <v>893</v>
      </c>
      <c r="B354" s="79">
        <v>10.75</v>
      </c>
      <c r="C354" s="79">
        <v>9.7200000000000006</v>
      </c>
      <c r="D354" s="79">
        <v>0</v>
      </c>
      <c r="E354" s="79">
        <v>20.47</v>
      </c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</row>
    <row r="355" spans="1:19">
      <c r="A355" s="75"/>
      <c r="B355" s="77"/>
      <c r="C355" s="77"/>
      <c r="D355" s="77"/>
      <c r="E355" s="75"/>
      <c r="F355" s="77"/>
    </row>
    <row r="356" spans="1:19">
      <c r="A356" s="75"/>
      <c r="B356" s="77"/>
      <c r="C356" s="77"/>
      <c r="D356" s="77"/>
      <c r="E356" s="75"/>
      <c r="F356" s="77"/>
    </row>
    <row r="357" spans="1:19">
      <c r="A357" s="75"/>
      <c r="B357" s="77"/>
      <c r="C357" s="77"/>
      <c r="D357" s="77"/>
      <c r="E357" s="75"/>
      <c r="F357" s="77"/>
    </row>
    <row r="358" spans="1:19">
      <c r="A358" s="75"/>
      <c r="B358" s="77"/>
      <c r="C358" s="77"/>
      <c r="D358" s="77"/>
      <c r="E358" s="75"/>
      <c r="F358" s="77"/>
    </row>
    <row r="359" spans="1:19">
      <c r="A359" s="75"/>
      <c r="B359" s="77"/>
      <c r="C359" s="77"/>
      <c r="D359" s="77"/>
      <c r="E359" s="75"/>
      <c r="F359" s="77"/>
    </row>
    <row r="360" spans="1:19">
      <c r="A360" s="75"/>
      <c r="B360" s="77"/>
      <c r="C360" s="77"/>
      <c r="D360" s="77"/>
      <c r="E360" s="75"/>
      <c r="F360" s="77"/>
    </row>
    <row r="361" spans="1:19">
      <c r="A361" s="75"/>
      <c r="B361" s="77"/>
      <c r="C361" s="77"/>
      <c r="D361" s="77"/>
      <c r="E361" s="75"/>
      <c r="F361" s="77"/>
    </row>
    <row r="362" spans="1:19">
      <c r="A362" s="75"/>
      <c r="B362" s="77"/>
      <c r="C362" s="77"/>
      <c r="D362" s="77"/>
      <c r="E362" s="75"/>
      <c r="F362" s="77"/>
    </row>
    <row r="363" spans="1:19">
      <c r="A363" s="75"/>
      <c r="B363" s="77"/>
      <c r="C363" s="77"/>
      <c r="D363" s="77"/>
      <c r="E363" s="75"/>
      <c r="F363" s="77"/>
    </row>
    <row r="364" spans="1:19">
      <c r="A364" s="75"/>
      <c r="B364" s="75"/>
      <c r="C364" s="75"/>
      <c r="D364" s="75"/>
      <c r="E364" s="75"/>
      <c r="F364" s="75"/>
    </row>
    <row r="365" spans="1:19">
      <c r="A365" s="75"/>
      <c r="B365" s="77"/>
      <c r="C365" s="77"/>
      <c r="D365" s="77"/>
      <c r="E365" s="77"/>
      <c r="F365" s="77"/>
    </row>
    <row r="366" spans="1:19">
      <c r="A366" s="75"/>
      <c r="B366" s="77"/>
      <c r="C366" s="77"/>
      <c r="D366" s="77"/>
      <c r="E366" s="75"/>
      <c r="F366" s="77"/>
    </row>
    <row r="367" spans="1:19">
      <c r="A367" s="75"/>
      <c r="B367" s="77"/>
      <c r="C367" s="77"/>
      <c r="D367" s="77"/>
      <c r="E367" s="75"/>
      <c r="F367" s="77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"/>
  <dimension ref="A1:S367"/>
  <sheetViews>
    <sheetView workbookViewId="0"/>
  </sheetViews>
  <sheetFormatPr defaultRowHeight="10.5"/>
  <cols>
    <col min="1" max="1" width="51.5" style="76" customWidth="1"/>
    <col min="2" max="2" width="31" style="76" customWidth="1"/>
    <col min="3" max="3" width="33.6640625" style="76" customWidth="1"/>
    <col min="4" max="4" width="38.6640625" style="76" customWidth="1"/>
    <col min="5" max="5" width="45.6640625" style="76" customWidth="1"/>
    <col min="6" max="6" width="50" style="76" customWidth="1"/>
    <col min="7" max="7" width="43.6640625" style="76" customWidth="1"/>
    <col min="8" max="8" width="38.33203125" style="76" customWidth="1"/>
    <col min="9" max="9" width="41.83203125" style="76" customWidth="1"/>
    <col min="10" max="10" width="45.83203125" style="76" customWidth="1"/>
    <col min="11" max="11" width="36.5" style="76" customWidth="1"/>
    <col min="12" max="12" width="45.33203125" style="76" customWidth="1"/>
    <col min="13" max="13" width="50.1640625" style="76" customWidth="1"/>
    <col min="14" max="15" width="44.83203125" style="76" customWidth="1"/>
    <col min="16" max="16" width="45.33203125" style="76" customWidth="1"/>
    <col min="17" max="17" width="45.1640625" style="76" customWidth="1"/>
    <col min="18" max="18" width="42.6640625" style="76" customWidth="1"/>
    <col min="19" max="19" width="48.1640625" style="76" customWidth="1"/>
    <col min="20" max="16384" width="9.33203125" style="76"/>
  </cols>
  <sheetData>
    <row r="1" spans="1:19">
      <c r="A1" s="78"/>
      <c r="B1" s="79" t="s">
        <v>489</v>
      </c>
      <c r="C1" s="79" t="s">
        <v>490</v>
      </c>
      <c r="D1" s="79" t="s">
        <v>491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79" t="s">
        <v>492</v>
      </c>
      <c r="B2" s="79">
        <v>50695.45</v>
      </c>
      <c r="C2" s="79">
        <v>2260.94</v>
      </c>
      <c r="D2" s="79">
        <v>2260.94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79" t="s">
        <v>493</v>
      </c>
      <c r="B3" s="79">
        <v>50695.45</v>
      </c>
      <c r="C3" s="79">
        <v>2260.94</v>
      </c>
      <c r="D3" s="79">
        <v>2260.94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79" t="s">
        <v>494</v>
      </c>
      <c r="B4" s="79">
        <v>93216.09</v>
      </c>
      <c r="C4" s="79">
        <v>4157.3</v>
      </c>
      <c r="D4" s="79">
        <v>4157.3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79" t="s">
        <v>495</v>
      </c>
      <c r="B5" s="79">
        <v>93216.09</v>
      </c>
      <c r="C5" s="79">
        <v>4157.3</v>
      </c>
      <c r="D5" s="79">
        <v>4157.3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78"/>
      <c r="B7" s="79" t="s">
        <v>496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79" t="s">
        <v>497</v>
      </c>
      <c r="B8" s="79">
        <v>22422.240000000002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79" t="s">
        <v>498</v>
      </c>
      <c r="B9" s="79">
        <v>22422.240000000002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79" t="s">
        <v>499</v>
      </c>
      <c r="B10" s="79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78"/>
      <c r="B12" s="79" t="s">
        <v>500</v>
      </c>
      <c r="C12" s="79" t="s">
        <v>501</v>
      </c>
      <c r="D12" s="79" t="s">
        <v>502</v>
      </c>
      <c r="E12" s="79" t="s">
        <v>503</v>
      </c>
      <c r="F12" s="79" t="s">
        <v>504</v>
      </c>
      <c r="G12" s="79" t="s">
        <v>505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79" t="s">
        <v>356</v>
      </c>
      <c r="B13" s="79">
        <v>0</v>
      </c>
      <c r="C13" s="79">
        <v>32384.9</v>
      </c>
      <c r="D13" s="79">
        <v>0</v>
      </c>
      <c r="E13" s="79">
        <v>0</v>
      </c>
      <c r="F13" s="79">
        <v>0</v>
      </c>
      <c r="G13" s="79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79" t="s">
        <v>357</v>
      </c>
      <c r="B14" s="79">
        <v>654.63</v>
      </c>
      <c r="C14" s="79">
        <v>0</v>
      </c>
      <c r="D14" s="79">
        <v>0</v>
      </c>
      <c r="E14" s="79">
        <v>0</v>
      </c>
      <c r="F14" s="79">
        <v>0</v>
      </c>
      <c r="G14" s="79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79" t="s">
        <v>365</v>
      </c>
      <c r="B15" s="79">
        <v>4029.97</v>
      </c>
      <c r="C15" s="79">
        <v>0</v>
      </c>
      <c r="D15" s="79">
        <v>0</v>
      </c>
      <c r="E15" s="79">
        <v>0</v>
      </c>
      <c r="F15" s="79">
        <v>0</v>
      </c>
      <c r="G15" s="79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79" t="s">
        <v>366</v>
      </c>
      <c r="B16" s="79">
        <v>0</v>
      </c>
      <c r="C16" s="79">
        <v>0</v>
      </c>
      <c r="D16" s="79">
        <v>0</v>
      </c>
      <c r="E16" s="79">
        <v>0</v>
      </c>
      <c r="F16" s="79">
        <v>0</v>
      </c>
      <c r="G16" s="79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79" t="s">
        <v>367</v>
      </c>
      <c r="B17" s="79">
        <v>7000.33</v>
      </c>
      <c r="C17" s="79">
        <v>2037.6</v>
      </c>
      <c r="D17" s="79">
        <v>0</v>
      </c>
      <c r="E17" s="79">
        <v>0</v>
      </c>
      <c r="F17" s="79">
        <v>0</v>
      </c>
      <c r="G17" s="79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79" t="s">
        <v>368</v>
      </c>
      <c r="B18" s="79">
        <v>0</v>
      </c>
      <c r="C18" s="79">
        <v>0</v>
      </c>
      <c r="D18" s="79">
        <v>0</v>
      </c>
      <c r="E18" s="79">
        <v>0</v>
      </c>
      <c r="F18" s="79">
        <v>0</v>
      </c>
      <c r="G18" s="79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79" t="s">
        <v>369</v>
      </c>
      <c r="B19" s="79">
        <v>2616.4899999999998</v>
      </c>
      <c r="C19" s="79">
        <v>0</v>
      </c>
      <c r="D19" s="79">
        <v>0</v>
      </c>
      <c r="E19" s="79">
        <v>0</v>
      </c>
      <c r="F19" s="79">
        <v>0</v>
      </c>
      <c r="G19" s="79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79" t="s">
        <v>370</v>
      </c>
      <c r="B20" s="79">
        <v>615.51</v>
      </c>
      <c r="C20" s="79">
        <v>0</v>
      </c>
      <c r="D20" s="79">
        <v>0</v>
      </c>
      <c r="E20" s="79">
        <v>0</v>
      </c>
      <c r="F20" s="79">
        <v>0</v>
      </c>
      <c r="G20" s="79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79" t="s">
        <v>371</v>
      </c>
      <c r="B21" s="79">
        <v>150.03</v>
      </c>
      <c r="C21" s="79">
        <v>0</v>
      </c>
      <c r="D21" s="79">
        <v>0</v>
      </c>
      <c r="E21" s="79">
        <v>0</v>
      </c>
      <c r="F21" s="79">
        <v>0</v>
      </c>
      <c r="G21" s="79">
        <v>3341.37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79" t="s">
        <v>372</v>
      </c>
      <c r="B22" s="79">
        <v>16.440000000000001</v>
      </c>
      <c r="C22" s="79">
        <v>0</v>
      </c>
      <c r="D22" s="79">
        <v>0</v>
      </c>
      <c r="E22" s="79">
        <v>0</v>
      </c>
      <c r="F22" s="79">
        <v>0</v>
      </c>
      <c r="G22" s="79">
        <v>1643.96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79" t="s">
        <v>351</v>
      </c>
      <c r="B23" s="79">
        <v>0</v>
      </c>
      <c r="C23" s="79">
        <v>0</v>
      </c>
      <c r="D23" s="79">
        <v>0</v>
      </c>
      <c r="E23" s="79">
        <v>0</v>
      </c>
      <c r="F23" s="79">
        <v>0</v>
      </c>
      <c r="G23" s="79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79" t="s">
        <v>373</v>
      </c>
      <c r="B24" s="79">
        <v>0</v>
      </c>
      <c r="C24" s="79">
        <v>1008.17</v>
      </c>
      <c r="D24" s="79">
        <v>0</v>
      </c>
      <c r="E24" s="79">
        <v>0</v>
      </c>
      <c r="F24" s="79">
        <v>0</v>
      </c>
      <c r="G24" s="79">
        <v>4037.86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79" t="s">
        <v>374</v>
      </c>
      <c r="B25" s="79">
        <v>181.38</v>
      </c>
      <c r="C25" s="79">
        <v>0</v>
      </c>
      <c r="D25" s="79">
        <v>0</v>
      </c>
      <c r="E25" s="79">
        <v>0</v>
      </c>
      <c r="F25" s="79">
        <v>0</v>
      </c>
      <c r="G25" s="79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79" t="s">
        <v>375</v>
      </c>
      <c r="B26" s="79">
        <v>0</v>
      </c>
      <c r="C26" s="79">
        <v>0</v>
      </c>
      <c r="D26" s="79">
        <v>0</v>
      </c>
      <c r="E26" s="79">
        <v>0</v>
      </c>
      <c r="F26" s="79">
        <v>0</v>
      </c>
      <c r="G26" s="79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79"/>
      <c r="B27" s="79"/>
      <c r="C27" s="79"/>
      <c r="D27" s="79"/>
      <c r="E27" s="79"/>
      <c r="F27" s="79"/>
      <c r="G27" s="79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79" t="s">
        <v>376</v>
      </c>
      <c r="B28" s="79">
        <v>15264.78</v>
      </c>
      <c r="C28" s="79">
        <v>35430.67</v>
      </c>
      <c r="D28" s="79">
        <v>0</v>
      </c>
      <c r="E28" s="79">
        <v>0</v>
      </c>
      <c r="F28" s="79">
        <v>0</v>
      </c>
      <c r="G28" s="79">
        <v>9023.19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78"/>
      <c r="B30" s="79" t="s">
        <v>496</v>
      </c>
      <c r="C30" s="79" t="s">
        <v>43</v>
      </c>
      <c r="D30" s="79" t="s">
        <v>506</v>
      </c>
      <c r="E30" s="79" t="s">
        <v>507</v>
      </c>
      <c r="F30" s="79" t="s">
        <v>508</v>
      </c>
      <c r="G30" s="79" t="s">
        <v>509</v>
      </c>
      <c r="H30" s="79" t="s">
        <v>510</v>
      </c>
      <c r="I30" s="79" t="s">
        <v>511</v>
      </c>
      <c r="J30" s="79" t="s">
        <v>512</v>
      </c>
      <c r="K30"/>
      <c r="L30"/>
      <c r="M30"/>
      <c r="N30"/>
      <c r="O30"/>
      <c r="P30"/>
      <c r="Q30"/>
      <c r="R30"/>
      <c r="S30"/>
    </row>
    <row r="31" spans="1:19">
      <c r="A31" s="79" t="s">
        <v>513</v>
      </c>
      <c r="B31" s="79">
        <v>3739.35</v>
      </c>
      <c r="C31" s="79" t="s">
        <v>50</v>
      </c>
      <c r="D31" s="79">
        <v>9120.27</v>
      </c>
      <c r="E31" s="79">
        <v>1</v>
      </c>
      <c r="F31" s="79">
        <v>0</v>
      </c>
      <c r="G31" s="79">
        <v>0</v>
      </c>
      <c r="H31" s="79">
        <v>10.76</v>
      </c>
      <c r="I31" s="79">
        <v>37.17</v>
      </c>
      <c r="J31" s="79">
        <v>8.07</v>
      </c>
      <c r="K31"/>
      <c r="L31"/>
      <c r="M31"/>
      <c r="N31"/>
      <c r="O31"/>
      <c r="P31"/>
      <c r="Q31"/>
      <c r="R31"/>
      <c r="S31"/>
    </row>
    <row r="32" spans="1:19">
      <c r="A32" s="79" t="s">
        <v>514</v>
      </c>
      <c r="B32" s="79">
        <v>27.87</v>
      </c>
      <c r="C32" s="79" t="s">
        <v>50</v>
      </c>
      <c r="D32" s="79">
        <v>118.96</v>
      </c>
      <c r="E32" s="79">
        <v>4</v>
      </c>
      <c r="F32" s="79">
        <v>26.02</v>
      </c>
      <c r="G32" s="79">
        <v>0</v>
      </c>
      <c r="H32" s="79">
        <v>29.05</v>
      </c>
      <c r="I32" s="79">
        <v>13.93</v>
      </c>
      <c r="J32" s="79">
        <v>32.28</v>
      </c>
      <c r="K32"/>
      <c r="L32"/>
      <c r="M32"/>
      <c r="N32"/>
      <c r="O32"/>
      <c r="P32"/>
      <c r="Q32"/>
      <c r="R32"/>
      <c r="S32"/>
    </row>
    <row r="33" spans="1:19">
      <c r="A33" s="79" t="s">
        <v>515</v>
      </c>
      <c r="B33" s="79">
        <v>27.87</v>
      </c>
      <c r="C33" s="79" t="s">
        <v>50</v>
      </c>
      <c r="D33" s="79">
        <v>118.96</v>
      </c>
      <c r="E33" s="79">
        <v>1</v>
      </c>
      <c r="F33" s="79">
        <v>45.53</v>
      </c>
      <c r="G33" s="79">
        <v>0</v>
      </c>
      <c r="H33" s="79">
        <v>29.05</v>
      </c>
      <c r="I33" s="79">
        <v>13.93</v>
      </c>
      <c r="J33" s="79">
        <v>32.28</v>
      </c>
      <c r="K33"/>
      <c r="L33"/>
      <c r="M33"/>
      <c r="N33"/>
      <c r="O33"/>
      <c r="P33"/>
      <c r="Q33"/>
      <c r="R33"/>
      <c r="S33"/>
    </row>
    <row r="34" spans="1:19">
      <c r="A34" s="79" t="s">
        <v>516</v>
      </c>
      <c r="B34" s="79">
        <v>27.87</v>
      </c>
      <c r="C34" s="79" t="s">
        <v>50</v>
      </c>
      <c r="D34" s="79">
        <v>118.96</v>
      </c>
      <c r="E34" s="79">
        <v>4</v>
      </c>
      <c r="F34" s="79">
        <v>19.510000000000002</v>
      </c>
      <c r="G34" s="79">
        <v>0</v>
      </c>
      <c r="H34" s="79">
        <v>29.05</v>
      </c>
      <c r="I34" s="79">
        <v>13.93</v>
      </c>
      <c r="J34" s="79">
        <v>32.28</v>
      </c>
      <c r="K34"/>
      <c r="L34"/>
      <c r="M34"/>
      <c r="N34"/>
      <c r="O34"/>
      <c r="P34"/>
      <c r="Q34"/>
      <c r="R34"/>
      <c r="S34"/>
    </row>
    <row r="35" spans="1:19">
      <c r="A35" s="79" t="s">
        <v>517</v>
      </c>
      <c r="B35" s="79">
        <v>27.87</v>
      </c>
      <c r="C35" s="79" t="s">
        <v>50</v>
      </c>
      <c r="D35" s="79">
        <v>118.96</v>
      </c>
      <c r="E35" s="79">
        <v>1</v>
      </c>
      <c r="F35" s="79">
        <v>45.53</v>
      </c>
      <c r="G35" s="79">
        <v>0</v>
      </c>
      <c r="H35" s="79">
        <v>29.05</v>
      </c>
      <c r="I35" s="79">
        <v>13.93</v>
      </c>
      <c r="J35" s="79">
        <v>32.28</v>
      </c>
      <c r="K35"/>
      <c r="L35"/>
      <c r="M35"/>
      <c r="N35"/>
      <c r="O35"/>
      <c r="P35"/>
      <c r="Q35"/>
      <c r="R35"/>
      <c r="S35"/>
    </row>
    <row r="36" spans="1:19">
      <c r="A36" s="79" t="s">
        <v>518</v>
      </c>
      <c r="B36" s="79">
        <v>27.87</v>
      </c>
      <c r="C36" s="79" t="s">
        <v>50</v>
      </c>
      <c r="D36" s="79">
        <v>118.96</v>
      </c>
      <c r="E36" s="79">
        <v>4</v>
      </c>
      <c r="F36" s="79">
        <v>26.02</v>
      </c>
      <c r="G36" s="79">
        <v>0</v>
      </c>
      <c r="H36" s="79">
        <v>29.05</v>
      </c>
      <c r="I36" s="79">
        <v>13.93</v>
      </c>
      <c r="J36" s="79">
        <v>32.28</v>
      </c>
      <c r="K36"/>
      <c r="L36"/>
      <c r="M36"/>
      <c r="N36"/>
      <c r="O36"/>
      <c r="P36"/>
      <c r="Q36"/>
      <c r="R36"/>
      <c r="S36"/>
    </row>
    <row r="37" spans="1:19">
      <c r="A37" s="79" t="s">
        <v>519</v>
      </c>
      <c r="B37" s="79">
        <v>13.94</v>
      </c>
      <c r="C37" s="79" t="s">
        <v>50</v>
      </c>
      <c r="D37" s="79">
        <v>59.5</v>
      </c>
      <c r="E37" s="79">
        <v>4</v>
      </c>
      <c r="F37" s="79">
        <v>13.01</v>
      </c>
      <c r="G37" s="79">
        <v>2.96</v>
      </c>
      <c r="H37" s="79">
        <v>11.84</v>
      </c>
      <c r="I37" s="79">
        <v>13.95</v>
      </c>
      <c r="J37" s="79">
        <v>8.07</v>
      </c>
      <c r="K37"/>
      <c r="L37"/>
      <c r="M37"/>
      <c r="N37"/>
      <c r="O37"/>
      <c r="P37"/>
      <c r="Q37"/>
      <c r="R37"/>
      <c r="S37"/>
    </row>
    <row r="38" spans="1:19">
      <c r="A38" s="79" t="s">
        <v>520</v>
      </c>
      <c r="B38" s="79">
        <v>1474.81</v>
      </c>
      <c r="C38" s="79" t="s">
        <v>50</v>
      </c>
      <c r="D38" s="79">
        <v>6294.92</v>
      </c>
      <c r="E38" s="79">
        <v>1</v>
      </c>
      <c r="F38" s="79">
        <v>409.78</v>
      </c>
      <c r="G38" s="79">
        <v>62.63</v>
      </c>
      <c r="H38" s="79">
        <v>13.99</v>
      </c>
      <c r="I38" s="79">
        <v>18.59</v>
      </c>
      <c r="J38" s="79">
        <v>1.08</v>
      </c>
      <c r="K38"/>
      <c r="L38"/>
      <c r="M38"/>
      <c r="N38"/>
      <c r="O38"/>
      <c r="P38"/>
      <c r="Q38"/>
      <c r="R38"/>
      <c r="S38"/>
    </row>
    <row r="39" spans="1:19">
      <c r="A39" s="79" t="s">
        <v>521</v>
      </c>
      <c r="B39" s="79">
        <v>569.03</v>
      </c>
      <c r="C39" s="79" t="s">
        <v>50</v>
      </c>
      <c r="D39" s="79">
        <v>2428.79</v>
      </c>
      <c r="E39" s="79">
        <v>1</v>
      </c>
      <c r="F39" s="79">
        <v>91.07</v>
      </c>
      <c r="G39" s="79">
        <v>0</v>
      </c>
      <c r="H39" s="79">
        <v>10.76</v>
      </c>
      <c r="I39" s="79">
        <v>92.59</v>
      </c>
      <c r="J39" s="79">
        <v>0</v>
      </c>
      <c r="K39"/>
      <c r="L39"/>
      <c r="M39"/>
      <c r="N39"/>
      <c r="O39"/>
      <c r="P39"/>
      <c r="Q39"/>
      <c r="R39"/>
      <c r="S39"/>
    </row>
    <row r="40" spans="1:19">
      <c r="A40" s="79" t="s">
        <v>522</v>
      </c>
      <c r="B40" s="79">
        <v>1235.6099999999999</v>
      </c>
      <c r="C40" s="79" t="s">
        <v>50</v>
      </c>
      <c r="D40" s="79">
        <v>5273.95</v>
      </c>
      <c r="E40" s="79">
        <v>1</v>
      </c>
      <c r="F40" s="79">
        <v>110.58</v>
      </c>
      <c r="G40" s="79">
        <v>30.42</v>
      </c>
      <c r="H40" s="79">
        <v>10.76</v>
      </c>
      <c r="I40" s="79">
        <v>46.51</v>
      </c>
      <c r="J40" s="79">
        <v>8.07</v>
      </c>
      <c r="K40"/>
      <c r="L40"/>
      <c r="M40"/>
      <c r="N40"/>
      <c r="O40"/>
      <c r="P40"/>
      <c r="Q40"/>
      <c r="R40"/>
      <c r="S40"/>
    </row>
    <row r="41" spans="1:19">
      <c r="A41" s="79" t="s">
        <v>523</v>
      </c>
      <c r="B41" s="79">
        <v>55.74</v>
      </c>
      <c r="C41" s="79" t="s">
        <v>50</v>
      </c>
      <c r="D41" s="79">
        <v>237.91</v>
      </c>
      <c r="E41" s="79">
        <v>1</v>
      </c>
      <c r="F41" s="79">
        <v>65.05</v>
      </c>
      <c r="G41" s="79">
        <v>0</v>
      </c>
      <c r="H41" s="79">
        <v>23.67</v>
      </c>
      <c r="I41" s="79">
        <v>18.59</v>
      </c>
      <c r="J41" s="79">
        <v>53.8</v>
      </c>
      <c r="K41"/>
      <c r="L41"/>
      <c r="M41"/>
      <c r="N41"/>
      <c r="O41"/>
      <c r="P41"/>
      <c r="Q41"/>
      <c r="R41"/>
      <c r="S41"/>
    </row>
    <row r="42" spans="1:19">
      <c r="A42" s="79" t="s">
        <v>524</v>
      </c>
      <c r="B42" s="79">
        <v>55.74</v>
      </c>
      <c r="C42" s="79" t="s">
        <v>50</v>
      </c>
      <c r="D42" s="79">
        <v>237.91</v>
      </c>
      <c r="E42" s="79">
        <v>5</v>
      </c>
      <c r="F42" s="79">
        <v>26.02</v>
      </c>
      <c r="G42" s="79">
        <v>0</v>
      </c>
      <c r="H42" s="79">
        <v>23.67</v>
      </c>
      <c r="I42" s="79">
        <v>18.59</v>
      </c>
      <c r="J42" s="79">
        <v>53.8</v>
      </c>
      <c r="K42"/>
      <c r="L42"/>
      <c r="M42"/>
      <c r="N42"/>
      <c r="O42"/>
      <c r="P42"/>
      <c r="Q42"/>
      <c r="R42"/>
      <c r="S42"/>
    </row>
    <row r="43" spans="1:19">
      <c r="A43" s="79" t="s">
        <v>525</v>
      </c>
      <c r="B43" s="79">
        <v>55.74</v>
      </c>
      <c r="C43" s="79" t="s">
        <v>50</v>
      </c>
      <c r="D43" s="79">
        <v>237.91</v>
      </c>
      <c r="E43" s="79">
        <v>1</v>
      </c>
      <c r="F43" s="79">
        <v>39.03</v>
      </c>
      <c r="G43" s="79">
        <v>0</v>
      </c>
      <c r="H43" s="79">
        <v>23.67</v>
      </c>
      <c r="I43" s="79">
        <v>18.59</v>
      </c>
      <c r="J43" s="79">
        <v>53.8</v>
      </c>
      <c r="K43"/>
      <c r="L43"/>
      <c r="M43"/>
      <c r="N43"/>
      <c r="O43"/>
      <c r="P43"/>
      <c r="Q43"/>
      <c r="R43"/>
      <c r="S43"/>
    </row>
    <row r="44" spans="1:19">
      <c r="A44" s="79" t="s">
        <v>526</v>
      </c>
      <c r="B44" s="79">
        <v>222.97</v>
      </c>
      <c r="C44" s="79" t="s">
        <v>50</v>
      </c>
      <c r="D44" s="79">
        <v>951.7</v>
      </c>
      <c r="E44" s="79">
        <v>1</v>
      </c>
      <c r="F44" s="79">
        <v>0</v>
      </c>
      <c r="G44" s="79">
        <v>0</v>
      </c>
      <c r="H44" s="79">
        <v>23.67</v>
      </c>
      <c r="I44" s="79">
        <v>18.59</v>
      </c>
      <c r="J44" s="79">
        <v>53.8</v>
      </c>
      <c r="K44"/>
      <c r="L44"/>
      <c r="M44"/>
      <c r="N44"/>
      <c r="O44"/>
      <c r="P44"/>
      <c r="Q44"/>
      <c r="R44"/>
      <c r="S44"/>
    </row>
    <row r="45" spans="1:19">
      <c r="A45" s="79" t="s">
        <v>527</v>
      </c>
      <c r="B45" s="79">
        <v>20.9</v>
      </c>
      <c r="C45" s="79" t="s">
        <v>50</v>
      </c>
      <c r="D45" s="79">
        <v>89.21</v>
      </c>
      <c r="E45" s="79">
        <v>5</v>
      </c>
      <c r="F45" s="79">
        <v>19.510000000000002</v>
      </c>
      <c r="G45" s="79">
        <v>4.91</v>
      </c>
      <c r="H45" s="79">
        <v>8.61</v>
      </c>
      <c r="I45" s="79">
        <v>10.45</v>
      </c>
      <c r="J45" s="79">
        <v>10.76</v>
      </c>
      <c r="K45"/>
      <c r="L45"/>
      <c r="M45"/>
      <c r="N45"/>
      <c r="O45"/>
      <c r="P45"/>
      <c r="Q45"/>
      <c r="R45"/>
      <c r="S45"/>
    </row>
    <row r="46" spans="1:19">
      <c r="A46" s="79" t="s">
        <v>528</v>
      </c>
      <c r="B46" s="79">
        <v>27.87</v>
      </c>
      <c r="C46" s="79" t="s">
        <v>50</v>
      </c>
      <c r="D46" s="79">
        <v>118.96</v>
      </c>
      <c r="E46" s="79">
        <v>1</v>
      </c>
      <c r="F46" s="79">
        <v>45.53</v>
      </c>
      <c r="G46" s="79">
        <v>11.44</v>
      </c>
      <c r="H46" s="79">
        <v>8.61</v>
      </c>
      <c r="I46" s="79">
        <v>13.93</v>
      </c>
      <c r="J46" s="79">
        <v>10.76</v>
      </c>
      <c r="K46"/>
      <c r="L46"/>
      <c r="M46"/>
      <c r="N46"/>
      <c r="O46"/>
      <c r="P46"/>
      <c r="Q46"/>
      <c r="R46"/>
      <c r="S46"/>
    </row>
    <row r="47" spans="1:19">
      <c r="A47" s="79" t="s">
        <v>529</v>
      </c>
      <c r="B47" s="79">
        <v>20.9</v>
      </c>
      <c r="C47" s="79" t="s">
        <v>50</v>
      </c>
      <c r="D47" s="79">
        <v>89.21</v>
      </c>
      <c r="E47" s="79">
        <v>6</v>
      </c>
      <c r="F47" s="79">
        <v>19.510000000000002</v>
      </c>
      <c r="G47" s="79">
        <v>4.91</v>
      </c>
      <c r="H47" s="79">
        <v>8.61</v>
      </c>
      <c r="I47" s="79">
        <v>10.45</v>
      </c>
      <c r="J47" s="79">
        <v>10.76</v>
      </c>
      <c r="K47"/>
      <c r="L47"/>
      <c r="M47"/>
      <c r="N47"/>
      <c r="O47"/>
      <c r="P47"/>
      <c r="Q47"/>
      <c r="R47"/>
      <c r="S47"/>
    </row>
    <row r="48" spans="1:19">
      <c r="A48" s="79" t="s">
        <v>530</v>
      </c>
      <c r="B48" s="79">
        <v>617.96</v>
      </c>
      <c r="C48" s="79" t="s">
        <v>50</v>
      </c>
      <c r="D48" s="79">
        <v>2637.63</v>
      </c>
      <c r="E48" s="79">
        <v>1</v>
      </c>
      <c r="F48" s="79">
        <v>214.68</v>
      </c>
      <c r="G48" s="79">
        <v>25.03</v>
      </c>
      <c r="H48" s="79">
        <v>8.61</v>
      </c>
      <c r="I48" s="79">
        <v>46.51</v>
      </c>
      <c r="J48" s="79">
        <v>10.76</v>
      </c>
      <c r="K48"/>
      <c r="L48"/>
      <c r="M48"/>
      <c r="N48"/>
      <c r="O48"/>
      <c r="P48"/>
      <c r="Q48"/>
      <c r="R48"/>
      <c r="S48"/>
    </row>
    <row r="49" spans="1:19">
      <c r="A49" s="79" t="s">
        <v>531</v>
      </c>
      <c r="B49" s="79">
        <v>668.77</v>
      </c>
      <c r="C49" s="79" t="s">
        <v>50</v>
      </c>
      <c r="D49" s="79">
        <v>2854.51</v>
      </c>
      <c r="E49" s="79">
        <v>1</v>
      </c>
      <c r="F49" s="79">
        <v>0</v>
      </c>
      <c r="G49" s="79">
        <v>0</v>
      </c>
      <c r="H49" s="79">
        <v>10.76</v>
      </c>
      <c r="I49" s="79">
        <v>18.59</v>
      </c>
      <c r="J49" s="79">
        <v>10.76</v>
      </c>
      <c r="K49"/>
      <c r="L49"/>
      <c r="M49"/>
      <c r="N49"/>
      <c r="O49"/>
      <c r="P49"/>
      <c r="Q49"/>
      <c r="R49"/>
      <c r="S49"/>
    </row>
    <row r="50" spans="1:19">
      <c r="A50" s="79" t="s">
        <v>532</v>
      </c>
      <c r="B50" s="79">
        <v>569.03</v>
      </c>
      <c r="C50" s="79" t="s">
        <v>50</v>
      </c>
      <c r="D50" s="79">
        <v>2428.79</v>
      </c>
      <c r="E50" s="79">
        <v>1</v>
      </c>
      <c r="F50" s="79">
        <v>91.07</v>
      </c>
      <c r="G50" s="79">
        <v>0</v>
      </c>
      <c r="H50" s="79">
        <v>10.76</v>
      </c>
      <c r="I50" s="79">
        <v>92.59</v>
      </c>
      <c r="J50" s="79">
        <v>0</v>
      </c>
      <c r="K50"/>
      <c r="L50"/>
      <c r="M50"/>
      <c r="N50"/>
      <c r="O50"/>
      <c r="P50"/>
      <c r="Q50"/>
      <c r="R50"/>
      <c r="S50"/>
    </row>
    <row r="51" spans="1:19">
      <c r="A51" s="79" t="s">
        <v>533</v>
      </c>
      <c r="B51" s="79">
        <v>1012.64</v>
      </c>
      <c r="C51" s="79" t="s">
        <v>50</v>
      </c>
      <c r="D51" s="79">
        <v>4322.24</v>
      </c>
      <c r="E51" s="79">
        <v>1</v>
      </c>
      <c r="F51" s="79">
        <v>182.14</v>
      </c>
      <c r="G51" s="79">
        <v>35.76</v>
      </c>
      <c r="H51" s="79">
        <v>10.76</v>
      </c>
      <c r="I51" s="79">
        <v>18.59</v>
      </c>
      <c r="J51" s="79">
        <v>8.07</v>
      </c>
      <c r="K51"/>
      <c r="L51"/>
      <c r="M51"/>
      <c r="N51"/>
      <c r="O51"/>
      <c r="P51"/>
      <c r="Q51"/>
      <c r="R51"/>
      <c r="S51"/>
    </row>
    <row r="52" spans="1:19">
      <c r="A52" s="79" t="s">
        <v>534</v>
      </c>
      <c r="B52" s="79">
        <v>20.9</v>
      </c>
      <c r="C52" s="79" t="s">
        <v>50</v>
      </c>
      <c r="D52" s="79">
        <v>89.21</v>
      </c>
      <c r="E52" s="79">
        <v>10</v>
      </c>
      <c r="F52" s="79">
        <v>19.510000000000002</v>
      </c>
      <c r="G52" s="79">
        <v>4.91</v>
      </c>
      <c r="H52" s="79">
        <v>7.53</v>
      </c>
      <c r="I52" s="79">
        <v>13.93</v>
      </c>
      <c r="J52" s="79">
        <v>10.76</v>
      </c>
      <c r="K52"/>
      <c r="L52"/>
      <c r="M52"/>
      <c r="N52"/>
      <c r="O52"/>
      <c r="P52"/>
      <c r="Q52"/>
      <c r="R52"/>
      <c r="S52"/>
    </row>
    <row r="53" spans="1:19">
      <c r="A53" s="79" t="s">
        <v>535</v>
      </c>
      <c r="B53" s="79">
        <v>34.840000000000003</v>
      </c>
      <c r="C53" s="79" t="s">
        <v>50</v>
      </c>
      <c r="D53" s="79">
        <v>148.71</v>
      </c>
      <c r="E53" s="79">
        <v>1</v>
      </c>
      <c r="F53" s="79">
        <v>52.04</v>
      </c>
      <c r="G53" s="79">
        <v>13.08</v>
      </c>
      <c r="H53" s="79">
        <v>7.53</v>
      </c>
      <c r="I53" s="79">
        <v>23.2</v>
      </c>
      <c r="J53" s="79">
        <v>10.76</v>
      </c>
      <c r="K53"/>
      <c r="L53"/>
      <c r="M53"/>
      <c r="N53"/>
      <c r="O53"/>
      <c r="P53"/>
      <c r="Q53"/>
      <c r="R53"/>
      <c r="S53"/>
    </row>
    <row r="54" spans="1:19">
      <c r="A54" s="79" t="s">
        <v>536</v>
      </c>
      <c r="B54" s="79">
        <v>20.21</v>
      </c>
      <c r="C54" s="79" t="s">
        <v>50</v>
      </c>
      <c r="D54" s="79">
        <v>86.26</v>
      </c>
      <c r="E54" s="79">
        <v>10</v>
      </c>
      <c r="F54" s="79">
        <v>18.87</v>
      </c>
      <c r="G54" s="79">
        <v>4.74</v>
      </c>
      <c r="H54" s="79">
        <v>7.53</v>
      </c>
      <c r="I54" s="79">
        <v>13.48</v>
      </c>
      <c r="J54" s="79">
        <v>10.76</v>
      </c>
      <c r="K54"/>
      <c r="L54"/>
      <c r="M54"/>
      <c r="N54"/>
      <c r="O54"/>
      <c r="P54"/>
      <c r="Q54"/>
      <c r="R54"/>
      <c r="S54"/>
    </row>
    <row r="55" spans="1:19">
      <c r="A55" s="79" t="s">
        <v>537</v>
      </c>
      <c r="B55" s="79">
        <v>34.840000000000003</v>
      </c>
      <c r="C55" s="79" t="s">
        <v>50</v>
      </c>
      <c r="D55" s="79">
        <v>148.71</v>
      </c>
      <c r="E55" s="79">
        <v>1</v>
      </c>
      <c r="F55" s="79">
        <v>52.04</v>
      </c>
      <c r="G55" s="79">
        <v>13.08</v>
      </c>
      <c r="H55" s="79">
        <v>7.53</v>
      </c>
      <c r="I55" s="79">
        <v>23.2</v>
      </c>
      <c r="J55" s="79">
        <v>10.76</v>
      </c>
      <c r="K55"/>
      <c r="L55"/>
      <c r="M55"/>
      <c r="N55"/>
      <c r="O55"/>
      <c r="P55"/>
      <c r="Q55"/>
      <c r="R55"/>
      <c r="S55"/>
    </row>
    <row r="56" spans="1:19">
      <c r="A56" s="79" t="s">
        <v>538</v>
      </c>
      <c r="B56" s="79">
        <v>20.9</v>
      </c>
      <c r="C56" s="79" t="s">
        <v>50</v>
      </c>
      <c r="D56" s="79">
        <v>89.21</v>
      </c>
      <c r="E56" s="79">
        <v>10</v>
      </c>
      <c r="F56" s="79">
        <v>19.510000000000002</v>
      </c>
      <c r="G56" s="79">
        <v>4.91</v>
      </c>
      <c r="H56" s="79">
        <v>7.53</v>
      </c>
      <c r="I56" s="79">
        <v>13.93</v>
      </c>
      <c r="J56" s="79">
        <v>10.76</v>
      </c>
      <c r="K56"/>
      <c r="L56"/>
      <c r="M56"/>
      <c r="N56"/>
      <c r="O56"/>
      <c r="P56"/>
      <c r="Q56"/>
      <c r="R56"/>
      <c r="S56"/>
    </row>
    <row r="57" spans="1:19">
      <c r="A57" s="79" t="s">
        <v>539</v>
      </c>
      <c r="B57" s="79">
        <v>487.74</v>
      </c>
      <c r="C57" s="79" t="s">
        <v>50</v>
      </c>
      <c r="D57" s="79">
        <v>2081.8200000000002</v>
      </c>
      <c r="E57" s="79">
        <v>1</v>
      </c>
      <c r="F57" s="79">
        <v>0</v>
      </c>
      <c r="G57" s="79">
        <v>0</v>
      </c>
      <c r="H57" s="79">
        <v>9.68</v>
      </c>
      <c r="I57" s="79">
        <v>4.6399999999999997</v>
      </c>
      <c r="J57" s="79">
        <v>16.149999999999999</v>
      </c>
      <c r="K57"/>
      <c r="L57"/>
      <c r="M57"/>
      <c r="N57"/>
      <c r="O57"/>
      <c r="P57"/>
      <c r="Q57"/>
      <c r="R57"/>
      <c r="S57"/>
    </row>
    <row r="58" spans="1:19">
      <c r="A58" s="79" t="s">
        <v>540</v>
      </c>
      <c r="B58" s="79">
        <v>27.87</v>
      </c>
      <c r="C58" s="79" t="s">
        <v>50</v>
      </c>
      <c r="D58" s="79">
        <v>118.96</v>
      </c>
      <c r="E58" s="79">
        <v>1</v>
      </c>
      <c r="F58" s="79">
        <v>45.53</v>
      </c>
      <c r="G58" s="79">
        <v>11.44</v>
      </c>
      <c r="H58" s="79">
        <v>7.53</v>
      </c>
      <c r="I58" s="79">
        <v>18.59</v>
      </c>
      <c r="J58" s="79">
        <v>10.76</v>
      </c>
      <c r="K58"/>
      <c r="L58"/>
      <c r="M58"/>
      <c r="N58"/>
      <c r="O58"/>
      <c r="P58"/>
      <c r="Q58"/>
      <c r="R58"/>
      <c r="S58"/>
    </row>
    <row r="59" spans="1:19">
      <c r="A59" s="79" t="s">
        <v>541</v>
      </c>
      <c r="B59" s="79">
        <v>20.21</v>
      </c>
      <c r="C59" s="79" t="s">
        <v>50</v>
      </c>
      <c r="D59" s="79">
        <v>86.26</v>
      </c>
      <c r="E59" s="79">
        <v>10</v>
      </c>
      <c r="F59" s="79">
        <v>18.87</v>
      </c>
      <c r="G59" s="79">
        <v>4.74</v>
      </c>
      <c r="H59" s="79">
        <v>7.53</v>
      </c>
      <c r="I59" s="79">
        <v>13.48</v>
      </c>
      <c r="J59" s="79">
        <v>10.76</v>
      </c>
      <c r="K59"/>
      <c r="L59"/>
      <c r="M59"/>
      <c r="N59"/>
      <c r="O59"/>
      <c r="P59"/>
      <c r="Q59"/>
      <c r="R59"/>
      <c r="S59"/>
    </row>
    <row r="60" spans="1:19">
      <c r="A60" s="79" t="s">
        <v>542</v>
      </c>
      <c r="B60" s="79">
        <v>27.87</v>
      </c>
      <c r="C60" s="79" t="s">
        <v>50</v>
      </c>
      <c r="D60" s="79">
        <v>118.96</v>
      </c>
      <c r="E60" s="79">
        <v>1</v>
      </c>
      <c r="F60" s="79">
        <v>45.53</v>
      </c>
      <c r="G60" s="79">
        <v>11.44</v>
      </c>
      <c r="H60" s="79">
        <v>7.53</v>
      </c>
      <c r="I60" s="79">
        <v>18.59</v>
      </c>
      <c r="J60" s="79">
        <v>10.76</v>
      </c>
      <c r="K60"/>
      <c r="L60"/>
      <c r="M60"/>
      <c r="N60"/>
      <c r="O60"/>
      <c r="P60"/>
      <c r="Q60"/>
      <c r="R60"/>
      <c r="S60"/>
    </row>
    <row r="61" spans="1:19">
      <c r="A61" s="79" t="s">
        <v>543</v>
      </c>
      <c r="B61" s="79">
        <v>905.8</v>
      </c>
      <c r="C61" s="79" t="s">
        <v>50</v>
      </c>
      <c r="D61" s="79">
        <v>3866.25</v>
      </c>
      <c r="E61" s="79">
        <v>1</v>
      </c>
      <c r="F61" s="79">
        <v>0</v>
      </c>
      <c r="G61" s="79">
        <v>0</v>
      </c>
      <c r="H61" s="79">
        <v>10.76</v>
      </c>
      <c r="I61" s="79">
        <v>18.59</v>
      </c>
      <c r="J61" s="79">
        <v>8.07</v>
      </c>
      <c r="K61"/>
      <c r="L61"/>
      <c r="M61"/>
      <c r="N61"/>
      <c r="O61"/>
      <c r="P61"/>
      <c r="Q61"/>
      <c r="R61"/>
      <c r="S61"/>
    </row>
    <row r="62" spans="1:19">
      <c r="A62" s="79" t="s">
        <v>544</v>
      </c>
      <c r="B62" s="79">
        <v>264.77</v>
      </c>
      <c r="C62" s="79" t="s">
        <v>50</v>
      </c>
      <c r="D62" s="79">
        <v>1129.43</v>
      </c>
      <c r="E62" s="79">
        <v>1</v>
      </c>
      <c r="F62" s="79">
        <v>0</v>
      </c>
      <c r="G62" s="79">
        <v>0</v>
      </c>
      <c r="H62" s="79">
        <v>15.06</v>
      </c>
      <c r="I62" s="79">
        <v>3.72</v>
      </c>
      <c r="J62" s="79">
        <v>32.28</v>
      </c>
      <c r="K62"/>
      <c r="L62"/>
      <c r="M62"/>
      <c r="N62"/>
      <c r="O62"/>
      <c r="P62"/>
      <c r="Q62"/>
      <c r="R62"/>
      <c r="S62"/>
    </row>
    <row r="63" spans="1:19">
      <c r="A63" s="79" t="s">
        <v>545</v>
      </c>
      <c r="B63" s="79">
        <v>566.71</v>
      </c>
      <c r="C63" s="79" t="s">
        <v>50</v>
      </c>
      <c r="D63" s="79">
        <v>2418.88</v>
      </c>
      <c r="E63" s="79">
        <v>1</v>
      </c>
      <c r="F63" s="79">
        <v>45.53</v>
      </c>
      <c r="G63" s="79">
        <v>0</v>
      </c>
      <c r="H63" s="79">
        <v>10.76</v>
      </c>
      <c r="I63" s="79">
        <v>92.59</v>
      </c>
      <c r="J63" s="79">
        <v>0</v>
      </c>
      <c r="K63"/>
      <c r="L63"/>
      <c r="M63"/>
      <c r="N63"/>
      <c r="O63"/>
      <c r="P63"/>
      <c r="Q63"/>
      <c r="R63"/>
      <c r="S63"/>
    </row>
    <row r="64" spans="1:19">
      <c r="A64" s="79" t="s">
        <v>546</v>
      </c>
      <c r="B64" s="79">
        <v>566.71</v>
      </c>
      <c r="C64" s="79" t="s">
        <v>50</v>
      </c>
      <c r="D64" s="79">
        <v>2418.88</v>
      </c>
      <c r="E64" s="79">
        <v>1</v>
      </c>
      <c r="F64" s="79">
        <v>45.53</v>
      </c>
      <c r="G64" s="79">
        <v>0</v>
      </c>
      <c r="H64" s="79">
        <v>10.76</v>
      </c>
      <c r="I64" s="79">
        <v>92.59</v>
      </c>
      <c r="J64" s="79">
        <v>0</v>
      </c>
      <c r="K64"/>
      <c r="L64"/>
      <c r="M64"/>
      <c r="N64"/>
      <c r="O64"/>
      <c r="P64"/>
      <c r="Q64"/>
      <c r="R64"/>
      <c r="S64"/>
    </row>
    <row r="65" spans="1:19">
      <c r="A65" s="79" t="s">
        <v>547</v>
      </c>
      <c r="B65" s="79">
        <v>20.9</v>
      </c>
      <c r="C65" s="79" t="s">
        <v>50</v>
      </c>
      <c r="D65" s="79">
        <v>89.21</v>
      </c>
      <c r="E65" s="79">
        <v>10</v>
      </c>
      <c r="F65" s="79">
        <v>19.510000000000002</v>
      </c>
      <c r="G65" s="79">
        <v>4.91</v>
      </c>
      <c r="H65" s="79">
        <v>7.53</v>
      </c>
      <c r="I65" s="79">
        <v>13.93</v>
      </c>
      <c r="J65" s="79">
        <v>10.76</v>
      </c>
      <c r="K65"/>
      <c r="L65"/>
      <c r="M65"/>
      <c r="N65"/>
      <c r="O65"/>
      <c r="P65"/>
      <c r="Q65"/>
      <c r="R65"/>
      <c r="S65"/>
    </row>
    <row r="66" spans="1:19">
      <c r="A66" s="79" t="s">
        <v>548</v>
      </c>
      <c r="B66" s="79">
        <v>34.840000000000003</v>
      </c>
      <c r="C66" s="79" t="s">
        <v>50</v>
      </c>
      <c r="D66" s="79">
        <v>148.71</v>
      </c>
      <c r="E66" s="79">
        <v>1</v>
      </c>
      <c r="F66" s="79">
        <v>52.04</v>
      </c>
      <c r="G66" s="79">
        <v>13.08</v>
      </c>
      <c r="H66" s="79">
        <v>7.53</v>
      </c>
      <c r="I66" s="79">
        <v>23.2</v>
      </c>
      <c r="J66" s="79">
        <v>10.76</v>
      </c>
      <c r="K66"/>
      <c r="L66"/>
      <c r="M66"/>
      <c r="N66"/>
      <c r="O66"/>
      <c r="P66"/>
      <c r="Q66"/>
      <c r="R66"/>
      <c r="S66"/>
    </row>
    <row r="67" spans="1:19">
      <c r="A67" s="79" t="s">
        <v>549</v>
      </c>
      <c r="B67" s="79">
        <v>20.21</v>
      </c>
      <c r="C67" s="79" t="s">
        <v>50</v>
      </c>
      <c r="D67" s="79">
        <v>86.26</v>
      </c>
      <c r="E67" s="79">
        <v>10</v>
      </c>
      <c r="F67" s="79">
        <v>18.87</v>
      </c>
      <c r="G67" s="79">
        <v>4.74</v>
      </c>
      <c r="H67" s="79">
        <v>7.53</v>
      </c>
      <c r="I67" s="79">
        <v>13.48</v>
      </c>
      <c r="J67" s="79">
        <v>10.76</v>
      </c>
      <c r="K67"/>
      <c r="L67"/>
      <c r="M67"/>
      <c r="N67"/>
      <c r="O67"/>
      <c r="P67"/>
      <c r="Q67"/>
      <c r="R67"/>
      <c r="S67"/>
    </row>
    <row r="68" spans="1:19">
      <c r="A68" s="79" t="s">
        <v>550</v>
      </c>
      <c r="B68" s="79">
        <v>34.840000000000003</v>
      </c>
      <c r="C68" s="79" t="s">
        <v>50</v>
      </c>
      <c r="D68" s="79">
        <v>148.71</v>
      </c>
      <c r="E68" s="79">
        <v>1</v>
      </c>
      <c r="F68" s="79">
        <v>52.04</v>
      </c>
      <c r="G68" s="79">
        <v>13.08</v>
      </c>
      <c r="H68" s="79">
        <v>7.53</v>
      </c>
      <c r="I68" s="79">
        <v>23.2</v>
      </c>
      <c r="J68" s="79">
        <v>10.76</v>
      </c>
      <c r="K68"/>
      <c r="L68"/>
      <c r="M68"/>
      <c r="N68"/>
      <c r="O68"/>
      <c r="P68"/>
      <c r="Q68"/>
      <c r="R68"/>
      <c r="S68"/>
    </row>
    <row r="69" spans="1:19">
      <c r="A69" s="79" t="s">
        <v>551</v>
      </c>
      <c r="B69" s="79">
        <v>20.9</v>
      </c>
      <c r="C69" s="79" t="s">
        <v>50</v>
      </c>
      <c r="D69" s="79">
        <v>89.21</v>
      </c>
      <c r="E69" s="79">
        <v>10</v>
      </c>
      <c r="F69" s="79">
        <v>19.510000000000002</v>
      </c>
      <c r="G69" s="79">
        <v>4.91</v>
      </c>
      <c r="H69" s="79">
        <v>7.53</v>
      </c>
      <c r="I69" s="79">
        <v>13.93</v>
      </c>
      <c r="J69" s="79">
        <v>10.76</v>
      </c>
      <c r="K69"/>
      <c r="L69"/>
      <c r="M69"/>
      <c r="N69"/>
      <c r="O69"/>
      <c r="P69"/>
      <c r="Q69"/>
      <c r="R69"/>
      <c r="S69"/>
    </row>
    <row r="70" spans="1:19">
      <c r="A70" s="79" t="s">
        <v>552</v>
      </c>
      <c r="B70" s="79">
        <v>487.74</v>
      </c>
      <c r="C70" s="79" t="s">
        <v>50</v>
      </c>
      <c r="D70" s="79">
        <v>2081.8200000000002</v>
      </c>
      <c r="E70" s="79">
        <v>1</v>
      </c>
      <c r="F70" s="79">
        <v>0</v>
      </c>
      <c r="G70" s="79">
        <v>0</v>
      </c>
      <c r="H70" s="79">
        <v>4.3</v>
      </c>
      <c r="I70" s="79">
        <v>18.59</v>
      </c>
      <c r="J70" s="79">
        <v>53.8</v>
      </c>
      <c r="K70"/>
      <c r="L70"/>
      <c r="M70"/>
      <c r="N70"/>
      <c r="O70"/>
      <c r="P70"/>
      <c r="Q70"/>
      <c r="R70"/>
      <c r="S70"/>
    </row>
    <row r="71" spans="1:19">
      <c r="A71" s="79" t="s">
        <v>553</v>
      </c>
      <c r="B71" s="79">
        <v>27.87</v>
      </c>
      <c r="C71" s="79" t="s">
        <v>50</v>
      </c>
      <c r="D71" s="79">
        <v>118.96</v>
      </c>
      <c r="E71" s="79">
        <v>1</v>
      </c>
      <c r="F71" s="79">
        <v>45.53</v>
      </c>
      <c r="G71" s="79">
        <v>11.44</v>
      </c>
      <c r="H71" s="79">
        <v>7.53</v>
      </c>
      <c r="I71" s="79">
        <v>18.59</v>
      </c>
      <c r="J71" s="79">
        <v>10.76</v>
      </c>
      <c r="K71"/>
      <c r="L71"/>
      <c r="M71"/>
      <c r="N71"/>
      <c r="O71"/>
      <c r="P71"/>
      <c r="Q71"/>
      <c r="R71"/>
      <c r="S71"/>
    </row>
    <row r="72" spans="1:19">
      <c r="A72" s="79" t="s">
        <v>554</v>
      </c>
      <c r="B72" s="79">
        <v>20.21</v>
      </c>
      <c r="C72" s="79" t="s">
        <v>50</v>
      </c>
      <c r="D72" s="79">
        <v>86.26</v>
      </c>
      <c r="E72" s="79">
        <v>10</v>
      </c>
      <c r="F72" s="79">
        <v>18.87</v>
      </c>
      <c r="G72" s="79">
        <v>4.74</v>
      </c>
      <c r="H72" s="79">
        <v>7.53</v>
      </c>
      <c r="I72" s="79">
        <v>13.48</v>
      </c>
      <c r="J72" s="79">
        <v>10.76</v>
      </c>
      <c r="K72"/>
      <c r="L72"/>
      <c r="M72"/>
      <c r="N72"/>
      <c r="O72"/>
      <c r="P72"/>
      <c r="Q72"/>
      <c r="R72"/>
      <c r="S72"/>
    </row>
    <row r="73" spans="1:19">
      <c r="A73" s="79" t="s">
        <v>555</v>
      </c>
      <c r="B73" s="79">
        <v>27.87</v>
      </c>
      <c r="C73" s="79" t="s">
        <v>50</v>
      </c>
      <c r="D73" s="79">
        <v>118.96</v>
      </c>
      <c r="E73" s="79">
        <v>1</v>
      </c>
      <c r="F73" s="79">
        <v>45.53</v>
      </c>
      <c r="G73" s="79">
        <v>11.44</v>
      </c>
      <c r="H73" s="79">
        <v>7.53</v>
      </c>
      <c r="I73" s="79">
        <v>18.59</v>
      </c>
      <c r="J73" s="79">
        <v>10.76</v>
      </c>
      <c r="K73"/>
      <c r="L73"/>
      <c r="M73"/>
      <c r="N73"/>
      <c r="O73"/>
      <c r="P73"/>
      <c r="Q73"/>
      <c r="R73"/>
      <c r="S73"/>
    </row>
    <row r="74" spans="1:19">
      <c r="A74" s="79" t="s">
        <v>556</v>
      </c>
      <c r="B74" s="79">
        <v>905.8</v>
      </c>
      <c r="C74" s="79" t="s">
        <v>50</v>
      </c>
      <c r="D74" s="79">
        <v>3866.22</v>
      </c>
      <c r="E74" s="79">
        <v>1</v>
      </c>
      <c r="F74" s="79">
        <v>0</v>
      </c>
      <c r="G74" s="79">
        <v>0</v>
      </c>
      <c r="H74" s="79">
        <v>10.76</v>
      </c>
      <c r="I74" s="79">
        <v>18.59</v>
      </c>
      <c r="J74" s="79">
        <v>8.07</v>
      </c>
      <c r="K74"/>
      <c r="L74"/>
      <c r="M74"/>
      <c r="N74"/>
      <c r="O74"/>
      <c r="P74"/>
      <c r="Q74"/>
      <c r="R74"/>
      <c r="S74"/>
    </row>
    <row r="75" spans="1:19">
      <c r="A75" s="79" t="s">
        <v>557</v>
      </c>
      <c r="B75" s="79">
        <v>264.77</v>
      </c>
      <c r="C75" s="79" t="s">
        <v>50</v>
      </c>
      <c r="D75" s="79">
        <v>1129.43</v>
      </c>
      <c r="E75" s="79">
        <v>1</v>
      </c>
      <c r="F75" s="79">
        <v>0</v>
      </c>
      <c r="G75" s="79">
        <v>0</v>
      </c>
      <c r="H75" s="79">
        <v>15.06</v>
      </c>
      <c r="I75" s="79">
        <v>3.72</v>
      </c>
      <c r="J75" s="79">
        <v>32.28</v>
      </c>
      <c r="K75"/>
      <c r="L75"/>
      <c r="M75"/>
      <c r="N75"/>
      <c r="O75"/>
      <c r="P75"/>
      <c r="Q75"/>
      <c r="R75"/>
      <c r="S75"/>
    </row>
    <row r="76" spans="1:19">
      <c r="A76" s="79" t="s">
        <v>558</v>
      </c>
      <c r="B76" s="79">
        <v>566.71</v>
      </c>
      <c r="C76" s="79" t="s">
        <v>50</v>
      </c>
      <c r="D76" s="79">
        <v>2418.88</v>
      </c>
      <c r="E76" s="79">
        <v>1</v>
      </c>
      <c r="F76" s="79">
        <v>45.53</v>
      </c>
      <c r="G76" s="79">
        <v>0</v>
      </c>
      <c r="H76" s="79">
        <v>10.76</v>
      </c>
      <c r="I76" s="79">
        <v>92.59</v>
      </c>
      <c r="J76" s="79">
        <v>0</v>
      </c>
      <c r="K76"/>
      <c r="L76"/>
      <c r="M76"/>
      <c r="N76"/>
      <c r="O76"/>
      <c r="P76"/>
      <c r="Q76"/>
      <c r="R76"/>
      <c r="S76"/>
    </row>
    <row r="77" spans="1:19">
      <c r="A77" s="79" t="s">
        <v>559</v>
      </c>
      <c r="B77" s="79">
        <v>566.71</v>
      </c>
      <c r="C77" s="79" t="s">
        <v>50</v>
      </c>
      <c r="D77" s="79">
        <v>2418.88</v>
      </c>
      <c r="E77" s="79">
        <v>1</v>
      </c>
      <c r="F77" s="79">
        <v>45.53</v>
      </c>
      <c r="G77" s="79">
        <v>0</v>
      </c>
      <c r="H77" s="79">
        <v>10.76</v>
      </c>
      <c r="I77" s="79">
        <v>92.59</v>
      </c>
      <c r="J77" s="79">
        <v>0</v>
      </c>
      <c r="K77"/>
      <c r="L77"/>
      <c r="M77"/>
      <c r="N77"/>
      <c r="O77"/>
      <c r="P77"/>
      <c r="Q77"/>
      <c r="R77"/>
      <c r="S77"/>
    </row>
    <row r="78" spans="1:19">
      <c r="A78" s="79" t="s">
        <v>560</v>
      </c>
      <c r="B78" s="79">
        <v>696.77</v>
      </c>
      <c r="C78" s="79" t="s">
        <v>50</v>
      </c>
      <c r="D78" s="79">
        <v>2974.04</v>
      </c>
      <c r="E78" s="79">
        <v>1</v>
      </c>
      <c r="F78" s="79">
        <v>227.67</v>
      </c>
      <c r="G78" s="79">
        <v>35.76</v>
      </c>
      <c r="H78" s="79">
        <v>9.68</v>
      </c>
      <c r="I78" s="79">
        <v>1.39</v>
      </c>
      <c r="J78" s="79">
        <v>2.69</v>
      </c>
      <c r="K78"/>
      <c r="L78"/>
      <c r="M78"/>
      <c r="N78"/>
      <c r="O78"/>
      <c r="P78"/>
      <c r="Q78"/>
      <c r="R78"/>
      <c r="S78"/>
    </row>
    <row r="79" spans="1:19">
      <c r="A79" s="79" t="s">
        <v>561</v>
      </c>
      <c r="B79" s="79">
        <v>1040.51</v>
      </c>
      <c r="C79" s="79" t="s">
        <v>50</v>
      </c>
      <c r="D79" s="79">
        <v>4441.2299999999996</v>
      </c>
      <c r="E79" s="79">
        <v>1</v>
      </c>
      <c r="F79" s="79">
        <v>104.08</v>
      </c>
      <c r="G79" s="79">
        <v>0</v>
      </c>
      <c r="H79" s="79">
        <v>10.76</v>
      </c>
      <c r="I79" s="79">
        <v>18.59</v>
      </c>
      <c r="J79" s="79">
        <v>8.07</v>
      </c>
      <c r="K79"/>
      <c r="L79"/>
      <c r="M79"/>
      <c r="N79"/>
      <c r="O79"/>
      <c r="P79"/>
      <c r="Q79"/>
      <c r="R79"/>
      <c r="S79"/>
    </row>
    <row r="80" spans="1:19">
      <c r="A80" s="79" t="s">
        <v>562</v>
      </c>
      <c r="B80" s="79">
        <v>929.03</v>
      </c>
      <c r="C80" s="79" t="s">
        <v>50</v>
      </c>
      <c r="D80" s="79">
        <v>3965.37</v>
      </c>
      <c r="E80" s="79">
        <v>1</v>
      </c>
      <c r="F80" s="79">
        <v>260.2</v>
      </c>
      <c r="G80" s="79">
        <v>0</v>
      </c>
      <c r="H80" s="79">
        <v>12.91</v>
      </c>
      <c r="I80" s="79">
        <v>18.59</v>
      </c>
      <c r="J80" s="79">
        <v>538.25170000000003</v>
      </c>
      <c r="K80"/>
      <c r="L80"/>
      <c r="M80"/>
      <c r="N80"/>
      <c r="O80"/>
      <c r="P80"/>
      <c r="Q80"/>
      <c r="R80"/>
      <c r="S80"/>
    </row>
    <row r="81" spans="1:19">
      <c r="A81" s="79" t="s">
        <v>563</v>
      </c>
      <c r="B81" s="79">
        <v>69.7</v>
      </c>
      <c r="C81" s="79" t="s">
        <v>50</v>
      </c>
      <c r="D81" s="79">
        <v>297.5</v>
      </c>
      <c r="E81" s="79">
        <v>1</v>
      </c>
      <c r="F81" s="79">
        <v>71.56</v>
      </c>
      <c r="G81" s="79">
        <v>17.98</v>
      </c>
      <c r="H81" s="79">
        <v>11.84</v>
      </c>
      <c r="I81" s="79">
        <v>18.59</v>
      </c>
      <c r="J81" s="79">
        <v>8.07</v>
      </c>
      <c r="K81"/>
      <c r="L81"/>
      <c r="M81"/>
      <c r="N81"/>
      <c r="O81"/>
      <c r="P81"/>
      <c r="Q81"/>
      <c r="R81"/>
      <c r="S81"/>
    </row>
    <row r="82" spans="1:19">
      <c r="A82" s="79" t="s">
        <v>564</v>
      </c>
      <c r="B82" s="79">
        <v>69.680000000000007</v>
      </c>
      <c r="C82" s="79" t="s">
        <v>50</v>
      </c>
      <c r="D82" s="79">
        <v>297.41000000000003</v>
      </c>
      <c r="E82" s="79">
        <v>5</v>
      </c>
      <c r="F82" s="79">
        <v>32.520000000000003</v>
      </c>
      <c r="G82" s="79">
        <v>8.17</v>
      </c>
      <c r="H82" s="79">
        <v>11.84</v>
      </c>
      <c r="I82" s="79">
        <v>18.59</v>
      </c>
      <c r="J82" s="79">
        <v>8.07</v>
      </c>
      <c r="K82"/>
      <c r="L82"/>
      <c r="M82"/>
      <c r="N82"/>
      <c r="O82"/>
      <c r="P82"/>
      <c r="Q82"/>
      <c r="R82"/>
      <c r="S82"/>
    </row>
    <row r="83" spans="1:19">
      <c r="A83" s="79" t="s">
        <v>565</v>
      </c>
      <c r="B83" s="79">
        <v>69.680000000000007</v>
      </c>
      <c r="C83" s="79" t="s">
        <v>50</v>
      </c>
      <c r="D83" s="79">
        <v>297.41000000000003</v>
      </c>
      <c r="E83" s="79">
        <v>1</v>
      </c>
      <c r="F83" s="79">
        <v>71.55</v>
      </c>
      <c r="G83" s="79">
        <v>17.98</v>
      </c>
      <c r="H83" s="79">
        <v>11.84</v>
      </c>
      <c r="I83" s="79">
        <v>18.59</v>
      </c>
      <c r="J83" s="79">
        <v>8.07</v>
      </c>
      <c r="K83"/>
      <c r="L83"/>
      <c r="M83"/>
      <c r="N83"/>
      <c r="O83"/>
      <c r="P83"/>
      <c r="Q83"/>
      <c r="R83"/>
      <c r="S83"/>
    </row>
    <row r="84" spans="1:19">
      <c r="A84" s="79" t="s">
        <v>566</v>
      </c>
      <c r="B84" s="79">
        <v>13.94</v>
      </c>
      <c r="C84" s="79" t="s">
        <v>50</v>
      </c>
      <c r="D84" s="79">
        <v>59.5</v>
      </c>
      <c r="E84" s="79">
        <v>6</v>
      </c>
      <c r="F84" s="79">
        <v>13.01</v>
      </c>
      <c r="G84" s="79">
        <v>2.96</v>
      </c>
      <c r="H84" s="79">
        <v>11.84</v>
      </c>
      <c r="I84" s="79">
        <v>13.95</v>
      </c>
      <c r="J84" s="79">
        <v>8.07</v>
      </c>
      <c r="K84"/>
      <c r="L84"/>
      <c r="M84"/>
      <c r="N84"/>
      <c r="O84"/>
      <c r="P84"/>
      <c r="Q84"/>
      <c r="R84"/>
      <c r="S84"/>
    </row>
    <row r="85" spans="1:19">
      <c r="A85" s="79" t="s">
        <v>567</v>
      </c>
      <c r="B85" s="79">
        <v>501.68</v>
      </c>
      <c r="C85" s="79" t="s">
        <v>50</v>
      </c>
      <c r="D85" s="79">
        <v>2141.3200000000002</v>
      </c>
      <c r="E85" s="79">
        <v>1</v>
      </c>
      <c r="F85" s="79">
        <v>78.06</v>
      </c>
      <c r="G85" s="79">
        <v>0</v>
      </c>
      <c r="H85" s="79">
        <v>10.76</v>
      </c>
      <c r="I85" s="79">
        <v>92.59</v>
      </c>
      <c r="J85" s="79">
        <v>328.44540000000001</v>
      </c>
      <c r="K85"/>
      <c r="L85"/>
      <c r="M85"/>
      <c r="N85"/>
      <c r="O85"/>
      <c r="P85"/>
      <c r="Q85"/>
      <c r="R85"/>
      <c r="S85"/>
    </row>
    <row r="86" spans="1:19">
      <c r="A86" s="79" t="s">
        <v>453</v>
      </c>
      <c r="B86" s="79">
        <v>22422.240000000002</v>
      </c>
      <c r="C86" s="79"/>
      <c r="D86" s="79">
        <v>88862.77</v>
      </c>
      <c r="E86" s="79"/>
      <c r="F86" s="79">
        <v>5184.43</v>
      </c>
      <c r="G86" s="79">
        <v>845.42</v>
      </c>
      <c r="H86" s="79">
        <v>11.31</v>
      </c>
      <c r="I86" s="79">
        <v>14.17</v>
      </c>
      <c r="J86" s="79">
        <v>39.179699999999997</v>
      </c>
      <c r="K86"/>
      <c r="L86"/>
      <c r="M86"/>
      <c r="N86"/>
      <c r="O86"/>
      <c r="P86"/>
      <c r="Q86"/>
      <c r="R86"/>
      <c r="S86"/>
    </row>
    <row r="87" spans="1:19">
      <c r="A87" s="79" t="s">
        <v>568</v>
      </c>
      <c r="B87" s="79">
        <v>22422.240000000002</v>
      </c>
      <c r="C87" s="79"/>
      <c r="D87" s="79">
        <v>88862.77</v>
      </c>
      <c r="E87" s="79"/>
      <c r="F87" s="79">
        <v>5184.43</v>
      </c>
      <c r="G87" s="79">
        <v>845.42</v>
      </c>
      <c r="H87" s="79">
        <v>11.31</v>
      </c>
      <c r="I87" s="79">
        <v>14.17</v>
      </c>
      <c r="J87" s="79">
        <v>39.179699999999997</v>
      </c>
      <c r="K87"/>
      <c r="L87"/>
      <c r="M87"/>
      <c r="N87"/>
      <c r="O87"/>
      <c r="P87"/>
      <c r="Q87"/>
      <c r="R87"/>
      <c r="S87"/>
    </row>
    <row r="88" spans="1:19">
      <c r="A88" s="79" t="s">
        <v>569</v>
      </c>
      <c r="B88" s="79">
        <v>0</v>
      </c>
      <c r="C88" s="79"/>
      <c r="D88" s="79">
        <v>0</v>
      </c>
      <c r="E88" s="79"/>
      <c r="F88" s="79">
        <v>0</v>
      </c>
      <c r="G88" s="79">
        <v>0</v>
      </c>
      <c r="H88" s="79"/>
      <c r="I88" s="79"/>
      <c r="J88" s="79"/>
      <c r="K88"/>
      <c r="L88"/>
      <c r="M88"/>
      <c r="N88"/>
      <c r="O88"/>
      <c r="P88"/>
      <c r="Q88"/>
      <c r="R88"/>
      <c r="S88"/>
    </row>
    <row r="89" spans="1:19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</row>
    <row r="90" spans="1:19">
      <c r="A90" s="78"/>
      <c r="B90" s="79" t="s">
        <v>336</v>
      </c>
      <c r="C90" s="79" t="s">
        <v>570</v>
      </c>
      <c r="D90" s="79" t="s">
        <v>571</v>
      </c>
      <c r="E90" s="79" t="s">
        <v>572</v>
      </c>
      <c r="F90" s="79" t="s">
        <v>573</v>
      </c>
      <c r="G90" s="79" t="s">
        <v>574</v>
      </c>
      <c r="H90" s="79" t="s">
        <v>575</v>
      </c>
      <c r="I90" s="79" t="s">
        <v>576</v>
      </c>
      <c r="J90"/>
      <c r="K90"/>
      <c r="L90"/>
      <c r="M90"/>
      <c r="N90"/>
      <c r="O90"/>
      <c r="P90"/>
      <c r="Q90"/>
      <c r="R90"/>
      <c r="S90"/>
    </row>
    <row r="91" spans="1:19">
      <c r="A91" s="79" t="s">
        <v>577</v>
      </c>
      <c r="B91" s="79" t="s">
        <v>578</v>
      </c>
      <c r="C91" s="79">
        <v>0.3</v>
      </c>
      <c r="D91" s="79">
        <v>4.4020000000000001</v>
      </c>
      <c r="E91" s="79">
        <v>12.9</v>
      </c>
      <c r="F91" s="79">
        <v>170.98</v>
      </c>
      <c r="G91" s="79">
        <v>0</v>
      </c>
      <c r="H91" s="79">
        <v>90</v>
      </c>
      <c r="I91" s="79" t="s">
        <v>579</v>
      </c>
      <c r="J91"/>
      <c r="K91"/>
      <c r="L91"/>
      <c r="M91"/>
      <c r="N91"/>
      <c r="O91"/>
      <c r="P91"/>
      <c r="Q91"/>
      <c r="R91"/>
      <c r="S91"/>
    </row>
    <row r="92" spans="1:19">
      <c r="A92" s="79" t="s">
        <v>580</v>
      </c>
      <c r="B92" s="79" t="s">
        <v>578</v>
      </c>
      <c r="C92" s="79">
        <v>0.3</v>
      </c>
      <c r="D92" s="79">
        <v>4.4020000000000001</v>
      </c>
      <c r="E92" s="79">
        <v>12.9</v>
      </c>
      <c r="F92" s="79">
        <v>130.1</v>
      </c>
      <c r="G92" s="79">
        <v>90</v>
      </c>
      <c r="H92" s="79">
        <v>90</v>
      </c>
      <c r="I92" s="79" t="s">
        <v>581</v>
      </c>
      <c r="J92"/>
      <c r="K92"/>
      <c r="L92"/>
      <c r="M92"/>
      <c r="N92"/>
      <c r="O92"/>
      <c r="P92"/>
      <c r="Q92"/>
      <c r="R92"/>
      <c r="S92"/>
    </row>
    <row r="93" spans="1:19">
      <c r="A93" s="79" t="s">
        <v>582</v>
      </c>
      <c r="B93" s="79" t="s">
        <v>578</v>
      </c>
      <c r="C93" s="79">
        <v>0.3</v>
      </c>
      <c r="D93" s="79">
        <v>4.4020000000000001</v>
      </c>
      <c r="E93" s="79">
        <v>12.9</v>
      </c>
      <c r="F93" s="79">
        <v>170.98</v>
      </c>
      <c r="G93" s="79">
        <v>180</v>
      </c>
      <c r="H93" s="79">
        <v>90</v>
      </c>
      <c r="I93" s="79" t="s">
        <v>583</v>
      </c>
      <c r="J93"/>
      <c r="K93"/>
      <c r="L93"/>
      <c r="M93"/>
      <c r="N93"/>
      <c r="O93"/>
      <c r="P93"/>
      <c r="Q93"/>
      <c r="R93"/>
      <c r="S93"/>
    </row>
    <row r="94" spans="1:19">
      <c r="A94" s="79" t="s">
        <v>584</v>
      </c>
      <c r="B94" s="79" t="s">
        <v>578</v>
      </c>
      <c r="C94" s="79">
        <v>0.3</v>
      </c>
      <c r="D94" s="79">
        <v>4.4020000000000001</v>
      </c>
      <c r="E94" s="79">
        <v>12.9</v>
      </c>
      <c r="F94" s="79">
        <v>130.1</v>
      </c>
      <c r="G94" s="79">
        <v>270</v>
      </c>
      <c r="H94" s="79">
        <v>90</v>
      </c>
      <c r="I94" s="79" t="s">
        <v>585</v>
      </c>
      <c r="J94"/>
      <c r="K94"/>
      <c r="L94"/>
      <c r="M94"/>
      <c r="N94"/>
      <c r="O94"/>
      <c r="P94"/>
      <c r="Q94"/>
      <c r="R94"/>
      <c r="S94"/>
    </row>
    <row r="95" spans="1:19">
      <c r="A95" s="79" t="s">
        <v>586</v>
      </c>
      <c r="B95" s="79" t="s">
        <v>578</v>
      </c>
      <c r="C95" s="79">
        <v>0.3</v>
      </c>
      <c r="D95" s="79">
        <v>3.12</v>
      </c>
      <c r="E95" s="79">
        <v>12.9</v>
      </c>
      <c r="F95" s="79">
        <v>3739.35</v>
      </c>
      <c r="G95" s="79">
        <v>0</v>
      </c>
      <c r="H95" s="79">
        <v>180</v>
      </c>
      <c r="I95" s="79"/>
      <c r="J95"/>
      <c r="K95"/>
      <c r="L95"/>
      <c r="M95"/>
      <c r="N95"/>
      <c r="O95"/>
      <c r="P95"/>
      <c r="Q95"/>
      <c r="R95"/>
      <c r="S95"/>
    </row>
    <row r="96" spans="1:19">
      <c r="A96" s="79" t="s">
        <v>587</v>
      </c>
      <c r="B96" s="79" t="s">
        <v>588</v>
      </c>
      <c r="C96" s="79">
        <v>0.08</v>
      </c>
      <c r="D96" s="79">
        <v>0.40400000000000003</v>
      </c>
      <c r="E96" s="79">
        <v>0.43</v>
      </c>
      <c r="F96" s="79">
        <v>104.08</v>
      </c>
      <c r="G96" s="79">
        <v>180</v>
      </c>
      <c r="H96" s="79">
        <v>90</v>
      </c>
      <c r="I96" s="79" t="s">
        <v>583</v>
      </c>
      <c r="J96"/>
      <c r="K96"/>
      <c r="L96"/>
      <c r="M96"/>
      <c r="N96"/>
      <c r="O96"/>
      <c r="P96"/>
      <c r="Q96"/>
      <c r="R96"/>
      <c r="S96"/>
    </row>
    <row r="97" spans="1:19">
      <c r="A97" s="79" t="s">
        <v>589</v>
      </c>
      <c r="B97" s="79" t="s">
        <v>588</v>
      </c>
      <c r="C97" s="79">
        <v>0.08</v>
      </c>
      <c r="D97" s="79">
        <v>0.40400000000000003</v>
      </c>
      <c r="E97" s="79">
        <v>0.43</v>
      </c>
      <c r="F97" s="79">
        <v>19.510000000000002</v>
      </c>
      <c r="G97" s="79">
        <v>90</v>
      </c>
      <c r="H97" s="79">
        <v>90</v>
      </c>
      <c r="I97" s="79" t="s">
        <v>581</v>
      </c>
      <c r="J97"/>
      <c r="K97"/>
      <c r="L97"/>
      <c r="M97"/>
      <c r="N97"/>
      <c r="O97"/>
      <c r="P97"/>
      <c r="Q97"/>
      <c r="R97"/>
      <c r="S97"/>
    </row>
    <row r="98" spans="1:19">
      <c r="A98" s="79" t="s">
        <v>590</v>
      </c>
      <c r="B98" s="79" t="s">
        <v>588</v>
      </c>
      <c r="C98" s="79">
        <v>0.08</v>
      </c>
      <c r="D98" s="79">
        <v>0.40400000000000003</v>
      </c>
      <c r="E98" s="79">
        <v>0.43</v>
      </c>
      <c r="F98" s="79">
        <v>26.02</v>
      </c>
      <c r="G98" s="79">
        <v>180</v>
      </c>
      <c r="H98" s="79">
        <v>90</v>
      </c>
      <c r="I98" s="79" t="s">
        <v>583</v>
      </c>
      <c r="J98"/>
      <c r="K98"/>
      <c r="L98"/>
      <c r="M98"/>
      <c r="N98"/>
      <c r="O98"/>
      <c r="P98"/>
      <c r="Q98"/>
      <c r="R98"/>
      <c r="S98"/>
    </row>
    <row r="99" spans="1:19">
      <c r="A99" s="79" t="s">
        <v>591</v>
      </c>
      <c r="B99" s="79" t="s">
        <v>588</v>
      </c>
      <c r="C99" s="79">
        <v>0.08</v>
      </c>
      <c r="D99" s="79">
        <v>0.40400000000000003</v>
      </c>
      <c r="E99" s="79">
        <v>0.43</v>
      </c>
      <c r="F99" s="79">
        <v>78.06</v>
      </c>
      <c r="G99" s="79">
        <v>90</v>
      </c>
      <c r="H99" s="79">
        <v>90</v>
      </c>
      <c r="I99" s="79" t="s">
        <v>581</v>
      </c>
      <c r="J99"/>
      <c r="K99"/>
      <c r="L99"/>
      <c r="M99"/>
      <c r="N99"/>
      <c r="O99"/>
      <c r="P99"/>
      <c r="Q99"/>
      <c r="R99"/>
      <c r="S99"/>
    </row>
    <row r="100" spans="1:19">
      <c r="A100" s="79" t="s">
        <v>592</v>
      </c>
      <c r="B100" s="79" t="s">
        <v>588</v>
      </c>
      <c r="C100" s="79">
        <v>0.08</v>
      </c>
      <c r="D100" s="79">
        <v>0.40400000000000003</v>
      </c>
      <c r="E100" s="79">
        <v>0.43</v>
      </c>
      <c r="F100" s="79">
        <v>26.02</v>
      </c>
      <c r="G100" s="79">
        <v>0</v>
      </c>
      <c r="H100" s="79">
        <v>90</v>
      </c>
      <c r="I100" s="79" t="s">
        <v>579</v>
      </c>
      <c r="J100"/>
      <c r="K100"/>
      <c r="L100"/>
      <c r="M100"/>
      <c r="N100"/>
      <c r="O100"/>
      <c r="P100"/>
      <c r="Q100"/>
      <c r="R100"/>
      <c r="S100"/>
    </row>
    <row r="101" spans="1:19">
      <c r="A101" s="79" t="s">
        <v>593</v>
      </c>
      <c r="B101" s="79" t="s">
        <v>588</v>
      </c>
      <c r="C101" s="79">
        <v>0.08</v>
      </c>
      <c r="D101" s="79">
        <v>0.40400000000000003</v>
      </c>
      <c r="E101" s="79">
        <v>0.43</v>
      </c>
      <c r="F101" s="79">
        <v>19.510000000000002</v>
      </c>
      <c r="G101" s="79">
        <v>90</v>
      </c>
      <c r="H101" s="79">
        <v>90</v>
      </c>
      <c r="I101" s="79" t="s">
        <v>581</v>
      </c>
      <c r="J101"/>
      <c r="K101"/>
      <c r="L101"/>
      <c r="M101"/>
      <c r="N101"/>
      <c r="O101"/>
      <c r="P101"/>
      <c r="Q101"/>
      <c r="R101"/>
      <c r="S101"/>
    </row>
    <row r="102" spans="1:19">
      <c r="A102" s="79" t="s">
        <v>594</v>
      </c>
      <c r="B102" s="79" t="s">
        <v>588</v>
      </c>
      <c r="C102" s="79">
        <v>0.08</v>
      </c>
      <c r="D102" s="79">
        <v>0.40400000000000003</v>
      </c>
      <c r="E102" s="79">
        <v>0.43</v>
      </c>
      <c r="F102" s="79">
        <v>104.08</v>
      </c>
      <c r="G102" s="79">
        <v>0</v>
      </c>
      <c r="H102" s="79">
        <v>90</v>
      </c>
      <c r="I102" s="79" t="s">
        <v>579</v>
      </c>
      <c r="J102"/>
      <c r="K102"/>
      <c r="L102"/>
      <c r="M102"/>
      <c r="N102"/>
      <c r="O102"/>
      <c r="P102"/>
      <c r="Q102"/>
      <c r="R102"/>
      <c r="S102"/>
    </row>
    <row r="103" spans="1:19">
      <c r="A103" s="79" t="s">
        <v>595</v>
      </c>
      <c r="B103" s="79" t="s">
        <v>588</v>
      </c>
      <c r="C103" s="79">
        <v>0.08</v>
      </c>
      <c r="D103" s="79">
        <v>0.40400000000000003</v>
      </c>
      <c r="E103" s="79">
        <v>0.43</v>
      </c>
      <c r="F103" s="79">
        <v>52.04</v>
      </c>
      <c r="G103" s="79">
        <v>180</v>
      </c>
      <c r="H103" s="79">
        <v>90</v>
      </c>
      <c r="I103" s="79" t="s">
        <v>583</v>
      </c>
      <c r="J103"/>
      <c r="K103"/>
      <c r="L103"/>
      <c r="M103"/>
      <c r="N103"/>
      <c r="O103"/>
      <c r="P103"/>
      <c r="Q103"/>
      <c r="R103"/>
      <c r="S103"/>
    </row>
    <row r="104" spans="1:19">
      <c r="A104" s="79" t="s">
        <v>596</v>
      </c>
      <c r="B104" s="79" t="s">
        <v>588</v>
      </c>
      <c r="C104" s="79">
        <v>0.08</v>
      </c>
      <c r="D104" s="79">
        <v>0.40400000000000003</v>
      </c>
      <c r="E104" s="79">
        <v>0.43</v>
      </c>
      <c r="F104" s="79">
        <v>123.59</v>
      </c>
      <c r="G104" s="79">
        <v>0</v>
      </c>
      <c r="H104" s="79">
        <v>90</v>
      </c>
      <c r="I104" s="79" t="s">
        <v>579</v>
      </c>
      <c r="J104"/>
      <c r="K104"/>
      <c r="L104"/>
      <c r="M104"/>
      <c r="N104"/>
      <c r="O104"/>
      <c r="P104"/>
      <c r="Q104"/>
      <c r="R104"/>
      <c r="S104"/>
    </row>
    <row r="105" spans="1:19">
      <c r="A105" s="79" t="s">
        <v>597</v>
      </c>
      <c r="B105" s="79" t="s">
        <v>588</v>
      </c>
      <c r="C105" s="79">
        <v>0.08</v>
      </c>
      <c r="D105" s="79">
        <v>0.40400000000000003</v>
      </c>
      <c r="E105" s="79">
        <v>0.43</v>
      </c>
      <c r="F105" s="79">
        <v>227.67</v>
      </c>
      <c r="G105" s="79">
        <v>270</v>
      </c>
      <c r="H105" s="79">
        <v>90</v>
      </c>
      <c r="I105" s="79" t="s">
        <v>585</v>
      </c>
      <c r="J105"/>
      <c r="K105"/>
      <c r="L105"/>
      <c r="M105"/>
      <c r="N105"/>
      <c r="O105"/>
      <c r="P105"/>
      <c r="Q105"/>
      <c r="R105"/>
      <c r="S105"/>
    </row>
    <row r="106" spans="1:19">
      <c r="A106" s="79" t="s">
        <v>598</v>
      </c>
      <c r="B106" s="79" t="s">
        <v>588</v>
      </c>
      <c r="C106" s="79">
        <v>0.08</v>
      </c>
      <c r="D106" s="79">
        <v>0.40400000000000003</v>
      </c>
      <c r="E106" s="79">
        <v>0.43</v>
      </c>
      <c r="F106" s="79">
        <v>26.02</v>
      </c>
      <c r="G106" s="79">
        <v>180</v>
      </c>
      <c r="H106" s="79">
        <v>90</v>
      </c>
      <c r="I106" s="79" t="s">
        <v>583</v>
      </c>
      <c r="J106"/>
      <c r="K106"/>
      <c r="L106"/>
      <c r="M106"/>
      <c r="N106"/>
      <c r="O106"/>
      <c r="P106"/>
      <c r="Q106"/>
      <c r="R106"/>
      <c r="S106"/>
    </row>
    <row r="107" spans="1:19">
      <c r="A107" s="79" t="s">
        <v>599</v>
      </c>
      <c r="B107" s="79" t="s">
        <v>588</v>
      </c>
      <c r="C107" s="79">
        <v>0.08</v>
      </c>
      <c r="D107" s="79">
        <v>0.40400000000000003</v>
      </c>
      <c r="E107" s="79">
        <v>0.43</v>
      </c>
      <c r="F107" s="79">
        <v>32.5</v>
      </c>
      <c r="G107" s="79">
        <v>180</v>
      </c>
      <c r="H107" s="79">
        <v>90</v>
      </c>
      <c r="I107" s="79" t="s">
        <v>583</v>
      </c>
      <c r="J107"/>
      <c r="K107"/>
      <c r="L107"/>
      <c r="M107"/>
      <c r="N107"/>
      <c r="O107"/>
      <c r="P107"/>
      <c r="Q107"/>
      <c r="R107"/>
      <c r="S107"/>
    </row>
    <row r="108" spans="1:19">
      <c r="A108" s="79" t="s">
        <v>600</v>
      </c>
      <c r="B108" s="79" t="s">
        <v>588</v>
      </c>
      <c r="C108" s="79">
        <v>0.08</v>
      </c>
      <c r="D108" s="79">
        <v>0.40400000000000003</v>
      </c>
      <c r="E108" s="79">
        <v>0.43</v>
      </c>
      <c r="F108" s="79">
        <v>45.53</v>
      </c>
      <c r="G108" s="79">
        <v>0</v>
      </c>
      <c r="H108" s="79">
        <v>90</v>
      </c>
      <c r="I108" s="79" t="s">
        <v>579</v>
      </c>
      <c r="J108"/>
      <c r="K108"/>
      <c r="L108"/>
      <c r="M108"/>
      <c r="N108"/>
      <c r="O108"/>
      <c r="P108"/>
      <c r="Q108"/>
      <c r="R108"/>
      <c r="S108"/>
    </row>
    <row r="109" spans="1:19">
      <c r="A109" s="79" t="s">
        <v>601</v>
      </c>
      <c r="B109" s="79" t="s">
        <v>588</v>
      </c>
      <c r="C109" s="79">
        <v>0.08</v>
      </c>
      <c r="D109" s="79">
        <v>0.40400000000000003</v>
      </c>
      <c r="E109" s="79">
        <v>0.43</v>
      </c>
      <c r="F109" s="79">
        <v>45.53</v>
      </c>
      <c r="G109" s="79">
        <v>180</v>
      </c>
      <c r="H109" s="79">
        <v>90</v>
      </c>
      <c r="I109" s="79" t="s">
        <v>583</v>
      </c>
      <c r="J109"/>
      <c r="K109"/>
      <c r="L109"/>
      <c r="M109"/>
      <c r="N109"/>
      <c r="O109"/>
      <c r="P109"/>
      <c r="Q109"/>
      <c r="R109"/>
      <c r="S109"/>
    </row>
    <row r="110" spans="1:19">
      <c r="A110" s="79" t="s">
        <v>602</v>
      </c>
      <c r="B110" s="79" t="s">
        <v>588</v>
      </c>
      <c r="C110" s="79">
        <v>0.08</v>
      </c>
      <c r="D110" s="79">
        <v>0.40400000000000003</v>
      </c>
      <c r="E110" s="79">
        <v>0.43</v>
      </c>
      <c r="F110" s="79">
        <v>110.58</v>
      </c>
      <c r="G110" s="79">
        <v>90</v>
      </c>
      <c r="H110" s="79">
        <v>90</v>
      </c>
      <c r="I110" s="79" t="s">
        <v>581</v>
      </c>
      <c r="J110"/>
      <c r="K110"/>
      <c r="L110"/>
      <c r="M110"/>
      <c r="N110"/>
      <c r="O110"/>
      <c r="P110"/>
      <c r="Q110"/>
      <c r="R110"/>
      <c r="S110"/>
    </row>
    <row r="111" spans="1:19">
      <c r="A111" s="79" t="s">
        <v>603</v>
      </c>
      <c r="B111" s="79" t="s">
        <v>588</v>
      </c>
      <c r="C111" s="79">
        <v>0.08</v>
      </c>
      <c r="D111" s="79">
        <v>0.40400000000000003</v>
      </c>
      <c r="E111" s="79">
        <v>0.43</v>
      </c>
      <c r="F111" s="79">
        <v>39.03</v>
      </c>
      <c r="G111" s="79">
        <v>0</v>
      </c>
      <c r="H111" s="79">
        <v>90</v>
      </c>
      <c r="I111" s="79" t="s">
        <v>579</v>
      </c>
      <c r="J111"/>
      <c r="K111"/>
      <c r="L111"/>
      <c r="M111"/>
      <c r="N111"/>
      <c r="O111"/>
      <c r="P111"/>
      <c r="Q111"/>
      <c r="R111"/>
      <c r="S111"/>
    </row>
    <row r="112" spans="1:19">
      <c r="A112" s="79" t="s">
        <v>604</v>
      </c>
      <c r="B112" s="79" t="s">
        <v>588</v>
      </c>
      <c r="C112" s="79">
        <v>0.08</v>
      </c>
      <c r="D112" s="79">
        <v>0.40400000000000003</v>
      </c>
      <c r="E112" s="79">
        <v>0.43</v>
      </c>
      <c r="F112" s="79">
        <v>26.02</v>
      </c>
      <c r="G112" s="79">
        <v>90</v>
      </c>
      <c r="H112" s="79">
        <v>90</v>
      </c>
      <c r="I112" s="79" t="s">
        <v>581</v>
      </c>
      <c r="J112"/>
      <c r="K112"/>
      <c r="L112"/>
      <c r="M112"/>
      <c r="N112"/>
      <c r="O112"/>
      <c r="P112"/>
      <c r="Q112"/>
      <c r="R112"/>
      <c r="S112"/>
    </row>
    <row r="113" spans="1:19">
      <c r="A113" s="79" t="s">
        <v>605</v>
      </c>
      <c r="B113" s="79" t="s">
        <v>588</v>
      </c>
      <c r="C113" s="79">
        <v>0.08</v>
      </c>
      <c r="D113" s="79">
        <v>0.40400000000000003</v>
      </c>
      <c r="E113" s="79">
        <v>0.43</v>
      </c>
      <c r="F113" s="79">
        <v>130.1</v>
      </c>
      <c r="G113" s="79">
        <v>90</v>
      </c>
      <c r="H113" s="79">
        <v>90</v>
      </c>
      <c r="I113" s="79" t="s">
        <v>581</v>
      </c>
      <c r="J113"/>
      <c r="K113"/>
      <c r="L113"/>
      <c r="M113"/>
      <c r="N113"/>
      <c r="O113"/>
      <c r="P113"/>
      <c r="Q113"/>
      <c r="R113"/>
      <c r="S113"/>
    </row>
    <row r="114" spans="1:19">
      <c r="A114" s="79" t="s">
        <v>606</v>
      </c>
      <c r="B114" s="79" t="s">
        <v>588</v>
      </c>
      <c r="C114" s="79">
        <v>0.08</v>
      </c>
      <c r="D114" s="79">
        <v>0.40400000000000003</v>
      </c>
      <c r="E114" s="79">
        <v>0.43</v>
      </c>
      <c r="F114" s="79">
        <v>39.03</v>
      </c>
      <c r="G114" s="79">
        <v>0</v>
      </c>
      <c r="H114" s="79">
        <v>90</v>
      </c>
      <c r="I114" s="79" t="s">
        <v>579</v>
      </c>
      <c r="J114"/>
      <c r="K114"/>
      <c r="L114"/>
      <c r="M114"/>
      <c r="N114"/>
      <c r="O114"/>
      <c r="P114"/>
      <c r="Q114"/>
      <c r="R114"/>
      <c r="S114"/>
    </row>
    <row r="115" spans="1:19">
      <c r="A115" s="79" t="s">
        <v>607</v>
      </c>
      <c r="B115" s="79" t="s">
        <v>588</v>
      </c>
      <c r="C115" s="79">
        <v>0.08</v>
      </c>
      <c r="D115" s="79">
        <v>0.40400000000000003</v>
      </c>
      <c r="E115" s="79">
        <v>0.43</v>
      </c>
      <c r="F115" s="79">
        <v>97.57</v>
      </c>
      <c r="G115" s="79">
        <v>0</v>
      </c>
      <c r="H115" s="79">
        <v>90</v>
      </c>
      <c r="I115" s="79" t="s">
        <v>579</v>
      </c>
      <c r="J115"/>
      <c r="K115"/>
      <c r="L115"/>
      <c r="M115"/>
      <c r="N115"/>
      <c r="O115"/>
      <c r="P115"/>
      <c r="Q115"/>
      <c r="R115"/>
      <c r="S115"/>
    </row>
    <row r="116" spans="1:19">
      <c r="A116" s="79" t="s">
        <v>608</v>
      </c>
      <c r="B116" s="79" t="s">
        <v>588</v>
      </c>
      <c r="C116" s="79">
        <v>0.08</v>
      </c>
      <c r="D116" s="79">
        <v>0.40400000000000003</v>
      </c>
      <c r="E116" s="79">
        <v>0.43</v>
      </c>
      <c r="F116" s="79">
        <v>26.02</v>
      </c>
      <c r="G116" s="79">
        <v>0</v>
      </c>
      <c r="H116" s="79">
        <v>90</v>
      </c>
      <c r="I116" s="79" t="s">
        <v>579</v>
      </c>
      <c r="J116"/>
      <c r="K116"/>
      <c r="L116"/>
      <c r="M116"/>
      <c r="N116"/>
      <c r="O116"/>
      <c r="P116"/>
      <c r="Q116"/>
      <c r="R116"/>
      <c r="S116"/>
    </row>
    <row r="117" spans="1:19">
      <c r="A117" s="79" t="s">
        <v>609</v>
      </c>
      <c r="B117" s="79" t="s">
        <v>588</v>
      </c>
      <c r="C117" s="79">
        <v>0.08</v>
      </c>
      <c r="D117" s="79">
        <v>0.40400000000000003</v>
      </c>
      <c r="E117" s="79">
        <v>0.43</v>
      </c>
      <c r="F117" s="79">
        <v>19.510000000000002</v>
      </c>
      <c r="G117" s="79">
        <v>270</v>
      </c>
      <c r="H117" s="79">
        <v>90</v>
      </c>
      <c r="I117" s="79" t="s">
        <v>585</v>
      </c>
      <c r="J117"/>
      <c r="K117"/>
      <c r="L117"/>
      <c r="M117"/>
      <c r="N117"/>
      <c r="O117"/>
      <c r="P117"/>
      <c r="Q117"/>
      <c r="R117"/>
      <c r="S117"/>
    </row>
    <row r="118" spans="1:19">
      <c r="A118" s="79" t="s">
        <v>610</v>
      </c>
      <c r="B118" s="79" t="s">
        <v>588</v>
      </c>
      <c r="C118" s="79">
        <v>0.08</v>
      </c>
      <c r="D118" s="79">
        <v>0.40400000000000003</v>
      </c>
      <c r="E118" s="79">
        <v>0.43</v>
      </c>
      <c r="F118" s="79">
        <v>117.09</v>
      </c>
      <c r="G118" s="79">
        <v>270</v>
      </c>
      <c r="H118" s="79">
        <v>90</v>
      </c>
      <c r="I118" s="79" t="s">
        <v>585</v>
      </c>
      <c r="J118"/>
      <c r="K118"/>
      <c r="L118"/>
      <c r="M118"/>
      <c r="N118"/>
      <c r="O118"/>
      <c r="P118"/>
      <c r="Q118"/>
      <c r="R118"/>
      <c r="S118"/>
    </row>
    <row r="119" spans="1:19">
      <c r="A119" s="79" t="s">
        <v>611</v>
      </c>
      <c r="B119" s="79" t="s">
        <v>588</v>
      </c>
      <c r="C119" s="79">
        <v>0.08</v>
      </c>
      <c r="D119" s="79">
        <v>0.40400000000000003</v>
      </c>
      <c r="E119" s="79">
        <v>0.43</v>
      </c>
      <c r="F119" s="79">
        <v>123.59</v>
      </c>
      <c r="G119" s="79">
        <v>180</v>
      </c>
      <c r="H119" s="79">
        <v>90</v>
      </c>
      <c r="I119" s="79" t="s">
        <v>583</v>
      </c>
      <c r="J119"/>
      <c r="K119"/>
      <c r="L119"/>
      <c r="M119"/>
      <c r="N119"/>
      <c r="O119"/>
      <c r="P119"/>
      <c r="Q119"/>
      <c r="R119"/>
      <c r="S119"/>
    </row>
    <row r="120" spans="1:19">
      <c r="A120" s="79" t="s">
        <v>612</v>
      </c>
      <c r="B120" s="79" t="s">
        <v>588</v>
      </c>
      <c r="C120" s="79">
        <v>0.08</v>
      </c>
      <c r="D120" s="79">
        <v>0.40400000000000003</v>
      </c>
      <c r="E120" s="79">
        <v>0.43</v>
      </c>
      <c r="F120" s="79">
        <v>91.09</v>
      </c>
      <c r="G120" s="79">
        <v>270</v>
      </c>
      <c r="H120" s="79">
        <v>90</v>
      </c>
      <c r="I120" s="79" t="s">
        <v>585</v>
      </c>
      <c r="J120"/>
      <c r="K120"/>
      <c r="L120"/>
      <c r="M120"/>
      <c r="N120"/>
      <c r="O120"/>
      <c r="P120"/>
      <c r="Q120"/>
      <c r="R120"/>
      <c r="S120"/>
    </row>
    <row r="121" spans="1:19">
      <c r="A121" s="79" t="s">
        <v>613</v>
      </c>
      <c r="B121" s="79" t="s">
        <v>588</v>
      </c>
      <c r="C121" s="79">
        <v>0.08</v>
      </c>
      <c r="D121" s="79">
        <v>0.40400000000000003</v>
      </c>
      <c r="E121" s="79">
        <v>0.43</v>
      </c>
      <c r="F121" s="79">
        <v>45.53</v>
      </c>
      <c r="G121" s="79">
        <v>0</v>
      </c>
      <c r="H121" s="79">
        <v>90</v>
      </c>
      <c r="I121" s="79" t="s">
        <v>579</v>
      </c>
      <c r="J121"/>
      <c r="K121"/>
      <c r="L121"/>
      <c r="M121"/>
      <c r="N121"/>
      <c r="O121"/>
      <c r="P121"/>
      <c r="Q121"/>
      <c r="R121"/>
      <c r="S121"/>
    </row>
    <row r="122" spans="1:19">
      <c r="A122" s="79" t="s">
        <v>614</v>
      </c>
      <c r="B122" s="79" t="s">
        <v>588</v>
      </c>
      <c r="C122" s="79">
        <v>0.08</v>
      </c>
      <c r="D122" s="79">
        <v>0.40400000000000003</v>
      </c>
      <c r="E122" s="79">
        <v>0.43</v>
      </c>
      <c r="F122" s="79">
        <v>45.53</v>
      </c>
      <c r="G122" s="79">
        <v>180</v>
      </c>
      <c r="H122" s="79">
        <v>90</v>
      </c>
      <c r="I122" s="79" t="s">
        <v>583</v>
      </c>
      <c r="J122"/>
      <c r="K122"/>
      <c r="L122"/>
      <c r="M122"/>
      <c r="N122"/>
      <c r="O122"/>
      <c r="P122"/>
      <c r="Q122"/>
      <c r="R122"/>
      <c r="S122"/>
    </row>
    <row r="123" spans="1:19">
      <c r="A123" s="79" t="s">
        <v>615</v>
      </c>
      <c r="B123" s="79" t="s">
        <v>588</v>
      </c>
      <c r="C123" s="79">
        <v>0.08</v>
      </c>
      <c r="D123" s="79">
        <v>0.40400000000000003</v>
      </c>
      <c r="E123" s="79">
        <v>0.43</v>
      </c>
      <c r="F123" s="79">
        <v>52.04</v>
      </c>
      <c r="G123" s="79">
        <v>0</v>
      </c>
      <c r="H123" s="79">
        <v>90</v>
      </c>
      <c r="I123" s="79" t="s">
        <v>579</v>
      </c>
      <c r="J123"/>
      <c r="K123"/>
      <c r="L123"/>
      <c r="M123"/>
      <c r="N123"/>
      <c r="O123"/>
      <c r="P123"/>
      <c r="Q123"/>
      <c r="R123"/>
      <c r="S123"/>
    </row>
    <row r="124" spans="1:19">
      <c r="A124" s="79" t="s">
        <v>616</v>
      </c>
      <c r="B124" s="79" t="s">
        <v>588</v>
      </c>
      <c r="C124" s="79">
        <v>0.08</v>
      </c>
      <c r="D124" s="79">
        <v>0.40400000000000003</v>
      </c>
      <c r="E124" s="79">
        <v>0.43</v>
      </c>
      <c r="F124" s="79">
        <v>130.1</v>
      </c>
      <c r="G124" s="79">
        <v>180</v>
      </c>
      <c r="H124" s="79">
        <v>90</v>
      </c>
      <c r="I124" s="79" t="s">
        <v>583</v>
      </c>
      <c r="J124"/>
      <c r="K124"/>
      <c r="L124"/>
      <c r="M124"/>
      <c r="N124"/>
      <c r="O124"/>
      <c r="P124"/>
      <c r="Q124"/>
      <c r="R124"/>
      <c r="S124"/>
    </row>
    <row r="125" spans="1:19">
      <c r="A125" s="79" t="s">
        <v>617</v>
      </c>
      <c r="B125" s="79" t="s">
        <v>588</v>
      </c>
      <c r="C125" s="79">
        <v>0.08</v>
      </c>
      <c r="D125" s="79">
        <v>0.40400000000000003</v>
      </c>
      <c r="E125" s="79">
        <v>0.43</v>
      </c>
      <c r="F125" s="79">
        <v>195.15</v>
      </c>
      <c r="G125" s="79">
        <v>180</v>
      </c>
      <c r="H125" s="79">
        <v>90</v>
      </c>
      <c r="I125" s="79" t="s">
        <v>583</v>
      </c>
      <c r="J125"/>
      <c r="K125"/>
      <c r="L125"/>
      <c r="M125"/>
      <c r="N125"/>
      <c r="O125"/>
      <c r="P125"/>
      <c r="Q125"/>
      <c r="R125"/>
      <c r="S125"/>
    </row>
    <row r="126" spans="1:19">
      <c r="A126" s="79" t="s">
        <v>618</v>
      </c>
      <c r="B126" s="79" t="s">
        <v>588</v>
      </c>
      <c r="C126" s="79">
        <v>0.08</v>
      </c>
      <c r="D126" s="79">
        <v>0.40400000000000003</v>
      </c>
      <c r="E126" s="79">
        <v>0.43</v>
      </c>
      <c r="F126" s="79">
        <v>19.510000000000002</v>
      </c>
      <c r="G126" s="79">
        <v>90</v>
      </c>
      <c r="H126" s="79">
        <v>90</v>
      </c>
      <c r="I126" s="79" t="s">
        <v>581</v>
      </c>
      <c r="J126"/>
      <c r="K126"/>
      <c r="L126"/>
      <c r="M126"/>
      <c r="N126"/>
      <c r="O126"/>
      <c r="P126"/>
      <c r="Q126"/>
      <c r="R126"/>
      <c r="S126"/>
    </row>
    <row r="127" spans="1:19">
      <c r="A127" s="79" t="s">
        <v>619</v>
      </c>
      <c r="B127" s="79" t="s">
        <v>588</v>
      </c>
      <c r="C127" s="79">
        <v>0.08</v>
      </c>
      <c r="D127" s="79">
        <v>0.40400000000000003</v>
      </c>
      <c r="E127" s="79">
        <v>0.43</v>
      </c>
      <c r="F127" s="79">
        <v>32.520000000000003</v>
      </c>
      <c r="G127" s="79">
        <v>180</v>
      </c>
      <c r="H127" s="79">
        <v>90</v>
      </c>
      <c r="I127" s="79" t="s">
        <v>583</v>
      </c>
      <c r="J127"/>
      <c r="K127"/>
      <c r="L127"/>
      <c r="M127"/>
      <c r="N127"/>
      <c r="O127"/>
      <c r="P127"/>
      <c r="Q127"/>
      <c r="R127"/>
      <c r="S127"/>
    </row>
    <row r="128" spans="1:19">
      <c r="A128" s="79" t="s">
        <v>620</v>
      </c>
      <c r="B128" s="79" t="s">
        <v>588</v>
      </c>
      <c r="C128" s="79">
        <v>0.08</v>
      </c>
      <c r="D128" s="79">
        <v>0.40400000000000003</v>
      </c>
      <c r="E128" s="79">
        <v>0.43</v>
      </c>
      <c r="F128" s="79">
        <v>188.66</v>
      </c>
      <c r="G128" s="79">
        <v>90</v>
      </c>
      <c r="H128" s="79">
        <v>90</v>
      </c>
      <c r="I128" s="79" t="s">
        <v>581</v>
      </c>
      <c r="J128"/>
      <c r="K128"/>
      <c r="L128"/>
      <c r="M128"/>
      <c r="N128"/>
      <c r="O128"/>
      <c r="P128"/>
      <c r="Q128"/>
      <c r="R128"/>
      <c r="S128"/>
    </row>
    <row r="129" spans="1:19">
      <c r="A129" s="79" t="s">
        <v>621</v>
      </c>
      <c r="B129" s="79" t="s">
        <v>588</v>
      </c>
      <c r="C129" s="79">
        <v>0.08</v>
      </c>
      <c r="D129" s="79">
        <v>0.40400000000000003</v>
      </c>
      <c r="E129" s="79">
        <v>0.43</v>
      </c>
      <c r="F129" s="79">
        <v>32.520000000000003</v>
      </c>
      <c r="G129" s="79">
        <v>0</v>
      </c>
      <c r="H129" s="79">
        <v>90</v>
      </c>
      <c r="I129" s="79" t="s">
        <v>579</v>
      </c>
      <c r="J129"/>
      <c r="K129"/>
      <c r="L129"/>
      <c r="M129"/>
      <c r="N129"/>
      <c r="O129"/>
      <c r="P129"/>
      <c r="Q129"/>
      <c r="R129"/>
      <c r="S129"/>
    </row>
    <row r="130" spans="1:19">
      <c r="A130" s="79" t="s">
        <v>622</v>
      </c>
      <c r="B130" s="79" t="s">
        <v>588</v>
      </c>
      <c r="C130" s="79">
        <v>0.08</v>
      </c>
      <c r="D130" s="79">
        <v>0.40400000000000003</v>
      </c>
      <c r="E130" s="79">
        <v>0.43</v>
      </c>
      <c r="F130" s="79">
        <v>19.510000000000002</v>
      </c>
      <c r="G130" s="79">
        <v>90</v>
      </c>
      <c r="H130" s="79">
        <v>90</v>
      </c>
      <c r="I130" s="79" t="s">
        <v>581</v>
      </c>
      <c r="J130"/>
      <c r="K130"/>
      <c r="L130"/>
      <c r="M130"/>
      <c r="N130"/>
      <c r="O130"/>
      <c r="P130"/>
      <c r="Q130"/>
      <c r="R130"/>
      <c r="S130"/>
    </row>
    <row r="131" spans="1:19">
      <c r="A131" s="79" t="s">
        <v>623</v>
      </c>
      <c r="B131" s="79" t="s">
        <v>588</v>
      </c>
      <c r="C131" s="79">
        <v>0.08</v>
      </c>
      <c r="D131" s="79">
        <v>0.40400000000000003</v>
      </c>
      <c r="E131" s="79">
        <v>0.43</v>
      </c>
      <c r="F131" s="79">
        <v>195.15</v>
      </c>
      <c r="G131" s="79">
        <v>0</v>
      </c>
      <c r="H131" s="79">
        <v>90</v>
      </c>
      <c r="I131" s="79" t="s">
        <v>579</v>
      </c>
      <c r="J131"/>
      <c r="K131"/>
      <c r="L131"/>
      <c r="M131"/>
      <c r="N131"/>
      <c r="O131"/>
      <c r="P131"/>
      <c r="Q131"/>
      <c r="R131"/>
      <c r="S131"/>
    </row>
    <row r="132" spans="1:19">
      <c r="A132" s="79" t="s">
        <v>624</v>
      </c>
      <c r="B132" s="79" t="s">
        <v>588</v>
      </c>
      <c r="C132" s="79">
        <v>0.08</v>
      </c>
      <c r="D132" s="79">
        <v>0.40400000000000003</v>
      </c>
      <c r="E132" s="79">
        <v>0.43</v>
      </c>
      <c r="F132" s="79">
        <v>26.02</v>
      </c>
      <c r="G132" s="79">
        <v>180</v>
      </c>
      <c r="H132" s="79">
        <v>90</v>
      </c>
      <c r="I132" s="79" t="s">
        <v>583</v>
      </c>
      <c r="J132"/>
      <c r="K132"/>
      <c r="L132"/>
      <c r="M132"/>
      <c r="N132"/>
      <c r="O132"/>
      <c r="P132"/>
      <c r="Q132"/>
      <c r="R132"/>
      <c r="S132"/>
    </row>
    <row r="133" spans="1:19">
      <c r="A133" s="79" t="s">
        <v>625</v>
      </c>
      <c r="B133" s="79" t="s">
        <v>588</v>
      </c>
      <c r="C133" s="79">
        <v>0.08</v>
      </c>
      <c r="D133" s="79">
        <v>0.40400000000000003</v>
      </c>
      <c r="E133" s="79">
        <v>0.43</v>
      </c>
      <c r="F133" s="79">
        <v>19.510000000000002</v>
      </c>
      <c r="G133" s="79">
        <v>270</v>
      </c>
      <c r="H133" s="79">
        <v>90</v>
      </c>
      <c r="I133" s="79" t="s">
        <v>585</v>
      </c>
      <c r="J133"/>
      <c r="K133"/>
      <c r="L133"/>
      <c r="M133"/>
      <c r="N133"/>
      <c r="O133"/>
      <c r="P133"/>
      <c r="Q133"/>
      <c r="R133"/>
      <c r="S133"/>
    </row>
    <row r="134" spans="1:19">
      <c r="A134" s="79" t="s">
        <v>626</v>
      </c>
      <c r="B134" s="79" t="s">
        <v>588</v>
      </c>
      <c r="C134" s="79">
        <v>0.08</v>
      </c>
      <c r="D134" s="79">
        <v>0.40400000000000003</v>
      </c>
      <c r="E134" s="79">
        <v>0.43</v>
      </c>
      <c r="F134" s="79">
        <v>188.66</v>
      </c>
      <c r="G134" s="79">
        <v>270</v>
      </c>
      <c r="H134" s="79">
        <v>90</v>
      </c>
      <c r="I134" s="79" t="s">
        <v>585</v>
      </c>
      <c r="J134"/>
      <c r="K134"/>
      <c r="L134"/>
      <c r="M134"/>
      <c r="N134"/>
      <c r="O134"/>
      <c r="P134"/>
      <c r="Q134"/>
      <c r="R134"/>
      <c r="S134"/>
    </row>
    <row r="135" spans="1:19">
      <c r="A135" s="79" t="s">
        <v>627</v>
      </c>
      <c r="B135" s="79" t="s">
        <v>588</v>
      </c>
      <c r="C135" s="79">
        <v>0.08</v>
      </c>
      <c r="D135" s="79">
        <v>0.40400000000000003</v>
      </c>
      <c r="E135" s="79">
        <v>0.43</v>
      </c>
      <c r="F135" s="79">
        <v>26.02</v>
      </c>
      <c r="G135" s="79">
        <v>0</v>
      </c>
      <c r="H135" s="79">
        <v>90</v>
      </c>
      <c r="I135" s="79" t="s">
        <v>579</v>
      </c>
      <c r="J135"/>
      <c r="K135"/>
      <c r="L135"/>
      <c r="M135"/>
      <c r="N135"/>
      <c r="O135"/>
      <c r="P135"/>
      <c r="Q135"/>
      <c r="R135"/>
      <c r="S135"/>
    </row>
    <row r="136" spans="1:19">
      <c r="A136" s="79" t="s">
        <v>628</v>
      </c>
      <c r="B136" s="79" t="s">
        <v>588</v>
      </c>
      <c r="C136" s="79">
        <v>0.08</v>
      </c>
      <c r="D136" s="79">
        <v>0.40400000000000003</v>
      </c>
      <c r="E136" s="79">
        <v>0.43</v>
      </c>
      <c r="F136" s="79">
        <v>19.510000000000002</v>
      </c>
      <c r="G136" s="79">
        <v>270</v>
      </c>
      <c r="H136" s="79">
        <v>90</v>
      </c>
      <c r="I136" s="79" t="s">
        <v>585</v>
      </c>
      <c r="J136"/>
      <c r="K136"/>
      <c r="L136"/>
      <c r="M136"/>
      <c r="N136"/>
      <c r="O136"/>
      <c r="P136"/>
      <c r="Q136"/>
      <c r="R136"/>
      <c r="S136"/>
    </row>
    <row r="137" spans="1:19">
      <c r="A137" s="79" t="s">
        <v>629</v>
      </c>
      <c r="B137" s="79" t="s">
        <v>588</v>
      </c>
      <c r="C137" s="79">
        <v>0.08</v>
      </c>
      <c r="D137" s="79">
        <v>0.40400000000000003</v>
      </c>
      <c r="E137" s="79">
        <v>0.43</v>
      </c>
      <c r="F137" s="79">
        <v>45.53</v>
      </c>
      <c r="G137" s="79">
        <v>180</v>
      </c>
      <c r="H137" s="79">
        <v>90</v>
      </c>
      <c r="I137" s="79" t="s">
        <v>583</v>
      </c>
      <c r="J137"/>
      <c r="K137"/>
      <c r="L137"/>
      <c r="M137"/>
      <c r="N137"/>
      <c r="O137"/>
      <c r="P137"/>
      <c r="Q137"/>
      <c r="R137"/>
      <c r="S137"/>
    </row>
    <row r="138" spans="1:19">
      <c r="A138" s="79" t="s">
        <v>630</v>
      </c>
      <c r="B138" s="79" t="s">
        <v>588</v>
      </c>
      <c r="C138" s="79">
        <v>0.08</v>
      </c>
      <c r="D138" s="79">
        <v>0.40400000000000003</v>
      </c>
      <c r="E138" s="79">
        <v>0.43</v>
      </c>
      <c r="F138" s="79">
        <v>45.53</v>
      </c>
      <c r="G138" s="79">
        <v>0</v>
      </c>
      <c r="H138" s="79">
        <v>90</v>
      </c>
      <c r="I138" s="79" t="s">
        <v>579</v>
      </c>
      <c r="J138"/>
      <c r="K138"/>
      <c r="L138"/>
      <c r="M138"/>
      <c r="N138"/>
      <c r="O138"/>
      <c r="P138"/>
      <c r="Q138"/>
      <c r="R138"/>
      <c r="S138"/>
    </row>
    <row r="139" spans="1:19">
      <c r="A139" s="79" t="s">
        <v>631</v>
      </c>
      <c r="B139" s="79" t="s">
        <v>588</v>
      </c>
      <c r="C139" s="79">
        <v>0.08</v>
      </c>
      <c r="D139" s="79">
        <v>0.40400000000000003</v>
      </c>
      <c r="E139" s="79">
        <v>0.43</v>
      </c>
      <c r="F139" s="79">
        <v>195.15</v>
      </c>
      <c r="G139" s="79">
        <v>180</v>
      </c>
      <c r="H139" s="79">
        <v>90</v>
      </c>
      <c r="I139" s="79" t="s">
        <v>583</v>
      </c>
      <c r="J139"/>
      <c r="K139"/>
      <c r="L139"/>
      <c r="M139"/>
      <c r="N139"/>
      <c r="O139"/>
      <c r="P139"/>
      <c r="Q139"/>
      <c r="R139"/>
      <c r="S139"/>
    </row>
    <row r="140" spans="1:19">
      <c r="A140" s="79" t="s">
        <v>632</v>
      </c>
      <c r="B140" s="79" t="s">
        <v>588</v>
      </c>
      <c r="C140" s="79">
        <v>0.08</v>
      </c>
      <c r="D140" s="79">
        <v>0.40400000000000003</v>
      </c>
      <c r="E140" s="79">
        <v>0.43</v>
      </c>
      <c r="F140" s="79">
        <v>19.510000000000002</v>
      </c>
      <c r="G140" s="79">
        <v>90</v>
      </c>
      <c r="H140" s="79">
        <v>90</v>
      </c>
      <c r="I140" s="79" t="s">
        <v>581</v>
      </c>
      <c r="J140"/>
      <c r="K140"/>
      <c r="L140"/>
      <c r="M140"/>
      <c r="N140"/>
      <c r="O140"/>
      <c r="P140"/>
      <c r="Q140"/>
      <c r="R140"/>
      <c r="S140"/>
    </row>
    <row r="141" spans="1:19">
      <c r="A141" s="79" t="s">
        <v>633</v>
      </c>
      <c r="B141" s="79" t="s">
        <v>588</v>
      </c>
      <c r="C141" s="79">
        <v>0.08</v>
      </c>
      <c r="D141" s="79">
        <v>0.40400000000000003</v>
      </c>
      <c r="E141" s="79">
        <v>0.43</v>
      </c>
      <c r="F141" s="79">
        <v>32.520000000000003</v>
      </c>
      <c r="G141" s="79">
        <v>180</v>
      </c>
      <c r="H141" s="79">
        <v>90</v>
      </c>
      <c r="I141" s="79" t="s">
        <v>583</v>
      </c>
      <c r="J141"/>
      <c r="K141"/>
      <c r="L141"/>
      <c r="M141"/>
      <c r="N141"/>
      <c r="O141"/>
      <c r="P141"/>
      <c r="Q141"/>
      <c r="R141"/>
      <c r="S141"/>
    </row>
    <row r="142" spans="1:19">
      <c r="A142" s="79" t="s">
        <v>634</v>
      </c>
      <c r="B142" s="79" t="s">
        <v>588</v>
      </c>
      <c r="C142" s="79">
        <v>0.08</v>
      </c>
      <c r="D142" s="79">
        <v>0.40400000000000003</v>
      </c>
      <c r="E142" s="79">
        <v>0.43</v>
      </c>
      <c r="F142" s="79">
        <v>188.66</v>
      </c>
      <c r="G142" s="79">
        <v>90</v>
      </c>
      <c r="H142" s="79">
        <v>90</v>
      </c>
      <c r="I142" s="79" t="s">
        <v>581</v>
      </c>
      <c r="J142"/>
      <c r="K142"/>
      <c r="L142"/>
      <c r="M142"/>
      <c r="N142"/>
      <c r="O142"/>
      <c r="P142"/>
      <c r="Q142"/>
      <c r="R142"/>
      <c r="S142"/>
    </row>
    <row r="143" spans="1:19">
      <c r="A143" s="79" t="s">
        <v>635</v>
      </c>
      <c r="B143" s="79" t="s">
        <v>588</v>
      </c>
      <c r="C143" s="79">
        <v>0.08</v>
      </c>
      <c r="D143" s="79">
        <v>0.40400000000000003</v>
      </c>
      <c r="E143" s="79">
        <v>0.43</v>
      </c>
      <c r="F143" s="79">
        <v>32.520000000000003</v>
      </c>
      <c r="G143" s="79">
        <v>0</v>
      </c>
      <c r="H143" s="79">
        <v>90</v>
      </c>
      <c r="I143" s="79" t="s">
        <v>579</v>
      </c>
      <c r="J143"/>
      <c r="K143"/>
      <c r="L143"/>
      <c r="M143"/>
      <c r="N143"/>
      <c r="O143"/>
      <c r="P143"/>
      <c r="Q143"/>
      <c r="R143"/>
      <c r="S143"/>
    </row>
    <row r="144" spans="1:19">
      <c r="A144" s="79" t="s">
        <v>636</v>
      </c>
      <c r="B144" s="79" t="s">
        <v>588</v>
      </c>
      <c r="C144" s="79">
        <v>0.08</v>
      </c>
      <c r="D144" s="79">
        <v>0.40400000000000003</v>
      </c>
      <c r="E144" s="79">
        <v>0.43</v>
      </c>
      <c r="F144" s="79">
        <v>19.510000000000002</v>
      </c>
      <c r="G144" s="79">
        <v>90</v>
      </c>
      <c r="H144" s="79">
        <v>90</v>
      </c>
      <c r="I144" s="79" t="s">
        <v>581</v>
      </c>
      <c r="J144"/>
      <c r="K144"/>
      <c r="L144"/>
      <c r="M144"/>
      <c r="N144"/>
      <c r="O144"/>
      <c r="P144"/>
      <c r="Q144"/>
      <c r="R144"/>
      <c r="S144"/>
    </row>
    <row r="145" spans="1:19">
      <c r="A145" s="79" t="s">
        <v>637</v>
      </c>
      <c r="B145" s="79" t="s">
        <v>588</v>
      </c>
      <c r="C145" s="79">
        <v>0.08</v>
      </c>
      <c r="D145" s="79">
        <v>0.40400000000000003</v>
      </c>
      <c r="E145" s="79">
        <v>0.43</v>
      </c>
      <c r="F145" s="79">
        <v>195.15</v>
      </c>
      <c r="G145" s="79">
        <v>0</v>
      </c>
      <c r="H145" s="79">
        <v>90</v>
      </c>
      <c r="I145" s="79" t="s">
        <v>579</v>
      </c>
      <c r="J145"/>
      <c r="K145"/>
      <c r="L145"/>
      <c r="M145"/>
      <c r="N145"/>
      <c r="O145"/>
      <c r="P145"/>
      <c r="Q145"/>
      <c r="R145"/>
      <c r="S145"/>
    </row>
    <row r="146" spans="1:19">
      <c r="A146" s="79" t="s">
        <v>638</v>
      </c>
      <c r="B146" s="79" t="s">
        <v>588</v>
      </c>
      <c r="C146" s="79">
        <v>0.08</v>
      </c>
      <c r="D146" s="79">
        <v>0.40400000000000003</v>
      </c>
      <c r="E146" s="79">
        <v>0.43</v>
      </c>
      <c r="F146" s="79">
        <v>26.02</v>
      </c>
      <c r="G146" s="79">
        <v>180</v>
      </c>
      <c r="H146" s="79">
        <v>90</v>
      </c>
      <c r="I146" s="79" t="s">
        <v>583</v>
      </c>
      <c r="J146"/>
      <c r="K146"/>
      <c r="L146"/>
      <c r="M146"/>
      <c r="N146"/>
      <c r="O146"/>
      <c r="P146"/>
      <c r="Q146"/>
      <c r="R146"/>
      <c r="S146"/>
    </row>
    <row r="147" spans="1:19">
      <c r="A147" s="79" t="s">
        <v>639</v>
      </c>
      <c r="B147" s="79" t="s">
        <v>588</v>
      </c>
      <c r="C147" s="79">
        <v>0.08</v>
      </c>
      <c r="D147" s="79">
        <v>0.40400000000000003</v>
      </c>
      <c r="E147" s="79">
        <v>0.43</v>
      </c>
      <c r="F147" s="79">
        <v>19.510000000000002</v>
      </c>
      <c r="G147" s="79">
        <v>270</v>
      </c>
      <c r="H147" s="79">
        <v>90</v>
      </c>
      <c r="I147" s="79" t="s">
        <v>585</v>
      </c>
      <c r="J147"/>
      <c r="K147"/>
      <c r="L147"/>
      <c r="M147"/>
      <c r="N147"/>
      <c r="O147"/>
      <c r="P147"/>
      <c r="Q147"/>
      <c r="R147"/>
      <c r="S147"/>
    </row>
    <row r="148" spans="1:19">
      <c r="A148" s="79" t="s">
        <v>640</v>
      </c>
      <c r="B148" s="79" t="s">
        <v>588</v>
      </c>
      <c r="C148" s="79">
        <v>0.08</v>
      </c>
      <c r="D148" s="79">
        <v>0.40400000000000003</v>
      </c>
      <c r="E148" s="79">
        <v>0.43</v>
      </c>
      <c r="F148" s="79">
        <v>188.66</v>
      </c>
      <c r="G148" s="79">
        <v>270</v>
      </c>
      <c r="H148" s="79">
        <v>90</v>
      </c>
      <c r="I148" s="79" t="s">
        <v>585</v>
      </c>
      <c r="J148"/>
      <c r="K148"/>
      <c r="L148"/>
      <c r="M148"/>
      <c r="N148"/>
      <c r="O148"/>
      <c r="P148"/>
      <c r="Q148"/>
      <c r="R148"/>
      <c r="S148"/>
    </row>
    <row r="149" spans="1:19">
      <c r="A149" s="79" t="s">
        <v>641</v>
      </c>
      <c r="B149" s="79" t="s">
        <v>588</v>
      </c>
      <c r="C149" s="79">
        <v>0.08</v>
      </c>
      <c r="D149" s="79">
        <v>0.40400000000000003</v>
      </c>
      <c r="E149" s="79">
        <v>0.43</v>
      </c>
      <c r="F149" s="79">
        <v>26.02</v>
      </c>
      <c r="G149" s="79">
        <v>0</v>
      </c>
      <c r="H149" s="79">
        <v>90</v>
      </c>
      <c r="I149" s="79" t="s">
        <v>579</v>
      </c>
      <c r="J149"/>
      <c r="K149"/>
      <c r="L149"/>
      <c r="M149"/>
      <c r="N149"/>
      <c r="O149"/>
      <c r="P149"/>
      <c r="Q149"/>
      <c r="R149"/>
      <c r="S149"/>
    </row>
    <row r="150" spans="1:19">
      <c r="A150" s="79" t="s">
        <v>642</v>
      </c>
      <c r="B150" s="79" t="s">
        <v>588</v>
      </c>
      <c r="C150" s="79">
        <v>0.08</v>
      </c>
      <c r="D150" s="79">
        <v>0.40400000000000003</v>
      </c>
      <c r="E150" s="79">
        <v>0.43</v>
      </c>
      <c r="F150" s="79">
        <v>19.510000000000002</v>
      </c>
      <c r="G150" s="79">
        <v>270</v>
      </c>
      <c r="H150" s="79">
        <v>90</v>
      </c>
      <c r="I150" s="79" t="s">
        <v>585</v>
      </c>
      <c r="J150"/>
      <c r="K150"/>
      <c r="L150"/>
      <c r="M150"/>
      <c r="N150"/>
      <c r="O150"/>
      <c r="P150"/>
      <c r="Q150"/>
      <c r="R150"/>
      <c r="S150"/>
    </row>
    <row r="151" spans="1:19">
      <c r="A151" s="79" t="s">
        <v>643</v>
      </c>
      <c r="B151" s="79" t="s">
        <v>588</v>
      </c>
      <c r="C151" s="79">
        <v>0.08</v>
      </c>
      <c r="D151" s="79">
        <v>0.40400000000000003</v>
      </c>
      <c r="E151" s="79">
        <v>0.43</v>
      </c>
      <c r="F151" s="79">
        <v>45.53</v>
      </c>
      <c r="G151" s="79">
        <v>180</v>
      </c>
      <c r="H151" s="79">
        <v>90</v>
      </c>
      <c r="I151" s="79" t="s">
        <v>583</v>
      </c>
      <c r="J151"/>
      <c r="K151"/>
      <c r="L151"/>
      <c r="M151"/>
      <c r="N151"/>
      <c r="O151"/>
      <c r="P151"/>
      <c r="Q151"/>
      <c r="R151"/>
      <c r="S151"/>
    </row>
    <row r="152" spans="1:19">
      <c r="A152" s="79" t="s">
        <v>644</v>
      </c>
      <c r="B152" s="79" t="s">
        <v>588</v>
      </c>
      <c r="C152" s="79">
        <v>0.08</v>
      </c>
      <c r="D152" s="79">
        <v>0.40400000000000003</v>
      </c>
      <c r="E152" s="79">
        <v>0.43</v>
      </c>
      <c r="F152" s="79">
        <v>45.53</v>
      </c>
      <c r="G152" s="79">
        <v>0</v>
      </c>
      <c r="H152" s="79">
        <v>90</v>
      </c>
      <c r="I152" s="79" t="s">
        <v>579</v>
      </c>
      <c r="J152"/>
      <c r="K152"/>
      <c r="L152"/>
      <c r="M152"/>
      <c r="N152"/>
      <c r="O152"/>
      <c r="P152"/>
      <c r="Q152"/>
      <c r="R152"/>
      <c r="S152"/>
    </row>
    <row r="153" spans="1:19">
      <c r="A153" s="79" t="s">
        <v>645</v>
      </c>
      <c r="B153" s="79" t="s">
        <v>588</v>
      </c>
      <c r="C153" s="79">
        <v>0.08</v>
      </c>
      <c r="D153" s="79">
        <v>0.40400000000000003</v>
      </c>
      <c r="E153" s="79">
        <v>0.43</v>
      </c>
      <c r="F153" s="79">
        <v>97.57</v>
      </c>
      <c r="G153" s="79">
        <v>90</v>
      </c>
      <c r="H153" s="79">
        <v>90</v>
      </c>
      <c r="I153" s="79" t="s">
        <v>581</v>
      </c>
      <c r="J153"/>
      <c r="K153"/>
      <c r="L153"/>
      <c r="M153"/>
      <c r="N153"/>
      <c r="O153"/>
      <c r="P153"/>
      <c r="Q153"/>
      <c r="R153"/>
      <c r="S153"/>
    </row>
    <row r="154" spans="1:19">
      <c r="A154" s="79" t="s">
        <v>646</v>
      </c>
      <c r="B154" s="79" t="s">
        <v>588</v>
      </c>
      <c r="C154" s="79">
        <v>0.08</v>
      </c>
      <c r="D154" s="79">
        <v>0.40400000000000003</v>
      </c>
      <c r="E154" s="79">
        <v>0.43</v>
      </c>
      <c r="F154" s="79">
        <v>130.1</v>
      </c>
      <c r="G154" s="79">
        <v>180</v>
      </c>
      <c r="H154" s="79">
        <v>90</v>
      </c>
      <c r="I154" s="79" t="s">
        <v>583</v>
      </c>
      <c r="J154"/>
      <c r="K154"/>
      <c r="L154"/>
      <c r="M154"/>
      <c r="N154"/>
      <c r="O154"/>
      <c r="P154"/>
      <c r="Q154"/>
      <c r="R154"/>
      <c r="S154"/>
    </row>
    <row r="155" spans="1:19">
      <c r="A155" s="79" t="s">
        <v>647</v>
      </c>
      <c r="B155" s="79" t="s">
        <v>648</v>
      </c>
      <c r="C155" s="79">
        <v>0.3</v>
      </c>
      <c r="D155" s="79">
        <v>0.27300000000000002</v>
      </c>
      <c r="E155" s="79">
        <v>0.28999999999999998</v>
      </c>
      <c r="F155" s="79">
        <v>696.77</v>
      </c>
      <c r="G155" s="79">
        <v>90</v>
      </c>
      <c r="H155" s="79">
        <v>0</v>
      </c>
      <c r="I155" s="79"/>
      <c r="J155"/>
      <c r="K155"/>
      <c r="L155"/>
      <c r="M155"/>
      <c r="N155"/>
      <c r="O155"/>
      <c r="P155"/>
      <c r="Q155"/>
      <c r="R155"/>
      <c r="S155"/>
    </row>
    <row r="156" spans="1:19">
      <c r="A156" s="79" t="s">
        <v>649</v>
      </c>
      <c r="B156" s="79" t="s">
        <v>588</v>
      </c>
      <c r="C156" s="79">
        <v>0.08</v>
      </c>
      <c r="D156" s="79">
        <v>0.40400000000000003</v>
      </c>
      <c r="E156" s="79">
        <v>0.43</v>
      </c>
      <c r="F156" s="79">
        <v>104.08</v>
      </c>
      <c r="G156" s="79">
        <v>180</v>
      </c>
      <c r="H156" s="79">
        <v>90</v>
      </c>
      <c r="I156" s="79" t="s">
        <v>583</v>
      </c>
      <c r="J156"/>
      <c r="K156"/>
      <c r="L156"/>
      <c r="M156"/>
      <c r="N156"/>
      <c r="O156"/>
      <c r="P156"/>
      <c r="Q156"/>
      <c r="R156"/>
      <c r="S156"/>
    </row>
    <row r="157" spans="1:19">
      <c r="A157" s="79" t="s">
        <v>650</v>
      </c>
      <c r="B157" s="79" t="s">
        <v>648</v>
      </c>
      <c r="C157" s="79">
        <v>0.3</v>
      </c>
      <c r="D157" s="79">
        <v>0.27300000000000002</v>
      </c>
      <c r="E157" s="79">
        <v>0.28999999999999998</v>
      </c>
      <c r="F157" s="79">
        <v>1040.51</v>
      </c>
      <c r="G157" s="79">
        <v>90</v>
      </c>
      <c r="H157" s="79">
        <v>0</v>
      </c>
      <c r="I157" s="79"/>
      <c r="J157"/>
      <c r="K157"/>
      <c r="L157"/>
      <c r="M157"/>
      <c r="N157"/>
      <c r="O157"/>
      <c r="P157"/>
      <c r="Q157"/>
      <c r="R157"/>
      <c r="S157"/>
    </row>
    <row r="158" spans="1:19">
      <c r="A158" s="79" t="s">
        <v>651</v>
      </c>
      <c r="B158" s="79" t="s">
        <v>588</v>
      </c>
      <c r="C158" s="79">
        <v>0.08</v>
      </c>
      <c r="D158" s="79">
        <v>0.40400000000000003</v>
      </c>
      <c r="E158" s="79">
        <v>0.43</v>
      </c>
      <c r="F158" s="79">
        <v>130.1</v>
      </c>
      <c r="G158" s="79">
        <v>0</v>
      </c>
      <c r="H158" s="79">
        <v>90</v>
      </c>
      <c r="I158" s="79" t="s">
        <v>579</v>
      </c>
      <c r="J158"/>
      <c r="K158"/>
      <c r="L158"/>
      <c r="M158"/>
      <c r="N158"/>
      <c r="O158"/>
      <c r="P158"/>
      <c r="Q158"/>
      <c r="R158"/>
      <c r="S158"/>
    </row>
    <row r="159" spans="1:19">
      <c r="A159" s="79" t="s">
        <v>652</v>
      </c>
      <c r="B159" s="79" t="s">
        <v>588</v>
      </c>
      <c r="C159" s="79">
        <v>0.08</v>
      </c>
      <c r="D159" s="79">
        <v>0.40400000000000003</v>
      </c>
      <c r="E159" s="79">
        <v>0.43</v>
      </c>
      <c r="F159" s="79">
        <v>130.1</v>
      </c>
      <c r="G159" s="79">
        <v>90</v>
      </c>
      <c r="H159" s="79">
        <v>90</v>
      </c>
      <c r="I159" s="79" t="s">
        <v>581</v>
      </c>
      <c r="J159"/>
      <c r="K159"/>
      <c r="L159"/>
      <c r="M159"/>
      <c r="N159"/>
      <c r="O159"/>
      <c r="P159"/>
      <c r="Q159"/>
      <c r="R159"/>
      <c r="S159"/>
    </row>
    <row r="160" spans="1:19">
      <c r="A160" s="79" t="s">
        <v>653</v>
      </c>
      <c r="B160" s="79" t="s">
        <v>648</v>
      </c>
      <c r="C160" s="79">
        <v>0.3</v>
      </c>
      <c r="D160" s="79">
        <v>0.27300000000000002</v>
      </c>
      <c r="E160" s="79">
        <v>0.28999999999999998</v>
      </c>
      <c r="F160" s="79">
        <v>929.03</v>
      </c>
      <c r="G160" s="79">
        <v>180</v>
      </c>
      <c r="H160" s="79">
        <v>0</v>
      </c>
      <c r="I160" s="79"/>
      <c r="J160"/>
      <c r="K160"/>
      <c r="L160"/>
      <c r="M160"/>
      <c r="N160"/>
      <c r="O160"/>
      <c r="P160"/>
      <c r="Q160"/>
      <c r="R160"/>
      <c r="S160"/>
    </row>
    <row r="161" spans="1:19">
      <c r="A161" s="79" t="s">
        <v>654</v>
      </c>
      <c r="B161" s="79" t="s">
        <v>588</v>
      </c>
      <c r="C161" s="79">
        <v>0.08</v>
      </c>
      <c r="D161" s="79">
        <v>0.40400000000000003</v>
      </c>
      <c r="E161" s="79">
        <v>0.43</v>
      </c>
      <c r="F161" s="79">
        <v>39.03</v>
      </c>
      <c r="G161" s="79">
        <v>180</v>
      </c>
      <c r="H161" s="79">
        <v>90</v>
      </c>
      <c r="I161" s="79" t="s">
        <v>583</v>
      </c>
      <c r="J161"/>
      <c r="K161"/>
      <c r="L161"/>
      <c r="M161"/>
      <c r="N161"/>
      <c r="O161"/>
      <c r="P161"/>
      <c r="Q161"/>
      <c r="R161"/>
      <c r="S161"/>
    </row>
    <row r="162" spans="1:19">
      <c r="A162" s="79" t="s">
        <v>655</v>
      </c>
      <c r="B162" s="79" t="s">
        <v>588</v>
      </c>
      <c r="C162" s="79">
        <v>0.08</v>
      </c>
      <c r="D162" s="79">
        <v>0.40400000000000003</v>
      </c>
      <c r="E162" s="79">
        <v>0.43</v>
      </c>
      <c r="F162" s="79">
        <v>32.53</v>
      </c>
      <c r="G162" s="79">
        <v>270</v>
      </c>
      <c r="H162" s="79">
        <v>90</v>
      </c>
      <c r="I162" s="79" t="s">
        <v>585</v>
      </c>
      <c r="J162"/>
      <c r="K162"/>
      <c r="L162"/>
      <c r="M162"/>
      <c r="N162"/>
      <c r="O162"/>
      <c r="P162"/>
      <c r="Q162"/>
      <c r="R162"/>
      <c r="S162"/>
    </row>
    <row r="163" spans="1:19">
      <c r="A163" s="79" t="s">
        <v>656</v>
      </c>
      <c r="B163" s="79" t="s">
        <v>648</v>
      </c>
      <c r="C163" s="79">
        <v>0.3</v>
      </c>
      <c r="D163" s="79">
        <v>0.27300000000000002</v>
      </c>
      <c r="E163" s="79">
        <v>0.28999999999999998</v>
      </c>
      <c r="F163" s="79">
        <v>69.7</v>
      </c>
      <c r="G163" s="79">
        <v>180</v>
      </c>
      <c r="H163" s="79">
        <v>0</v>
      </c>
      <c r="I163" s="79"/>
      <c r="J163"/>
      <c r="K163"/>
      <c r="L163"/>
      <c r="M163"/>
      <c r="N163"/>
      <c r="O163"/>
      <c r="P163"/>
      <c r="Q163"/>
      <c r="R163"/>
      <c r="S163"/>
    </row>
    <row r="164" spans="1:19">
      <c r="A164" s="79" t="s">
        <v>657</v>
      </c>
      <c r="B164" s="79" t="s">
        <v>588</v>
      </c>
      <c r="C164" s="79">
        <v>0.08</v>
      </c>
      <c r="D164" s="79">
        <v>0.40400000000000003</v>
      </c>
      <c r="E164" s="79">
        <v>0.43</v>
      </c>
      <c r="F164" s="79">
        <v>162.58000000000001</v>
      </c>
      <c r="G164" s="79">
        <v>270</v>
      </c>
      <c r="H164" s="79">
        <v>90</v>
      </c>
      <c r="I164" s="79" t="s">
        <v>585</v>
      </c>
      <c r="J164"/>
      <c r="K164"/>
      <c r="L164"/>
      <c r="M164"/>
      <c r="N164"/>
      <c r="O164"/>
      <c r="P164"/>
      <c r="Q164"/>
      <c r="R164"/>
      <c r="S164"/>
    </row>
    <row r="165" spans="1:19">
      <c r="A165" s="79" t="s">
        <v>658</v>
      </c>
      <c r="B165" s="79" t="s">
        <v>648</v>
      </c>
      <c r="C165" s="79">
        <v>0.3</v>
      </c>
      <c r="D165" s="79">
        <v>0.27300000000000002</v>
      </c>
      <c r="E165" s="79">
        <v>0.28999999999999998</v>
      </c>
      <c r="F165" s="79">
        <v>348.39</v>
      </c>
      <c r="G165" s="79">
        <v>180</v>
      </c>
      <c r="H165" s="79">
        <v>0</v>
      </c>
      <c r="I165" s="79"/>
      <c r="J165"/>
      <c r="K165"/>
      <c r="L165"/>
      <c r="M165"/>
      <c r="N165"/>
      <c r="O165"/>
      <c r="P165"/>
      <c r="Q165"/>
      <c r="R165"/>
      <c r="S165"/>
    </row>
    <row r="166" spans="1:19">
      <c r="A166" s="79" t="s">
        <v>659</v>
      </c>
      <c r="B166" s="79" t="s">
        <v>588</v>
      </c>
      <c r="C166" s="79">
        <v>0.08</v>
      </c>
      <c r="D166" s="79">
        <v>0.40400000000000003</v>
      </c>
      <c r="E166" s="79">
        <v>0.43</v>
      </c>
      <c r="F166" s="79">
        <v>39.03</v>
      </c>
      <c r="G166" s="79">
        <v>0</v>
      </c>
      <c r="H166" s="79">
        <v>90</v>
      </c>
      <c r="I166" s="79" t="s">
        <v>579</v>
      </c>
      <c r="J166"/>
      <c r="K166"/>
      <c r="L166"/>
      <c r="M166"/>
      <c r="N166"/>
      <c r="O166"/>
      <c r="P166"/>
      <c r="Q166"/>
      <c r="R166"/>
      <c r="S166"/>
    </row>
    <row r="167" spans="1:19">
      <c r="A167" s="79" t="s">
        <v>660</v>
      </c>
      <c r="B167" s="79" t="s">
        <v>588</v>
      </c>
      <c r="C167" s="79">
        <v>0.08</v>
      </c>
      <c r="D167" s="79">
        <v>0.40400000000000003</v>
      </c>
      <c r="E167" s="79">
        <v>0.43</v>
      </c>
      <c r="F167" s="79">
        <v>32.520000000000003</v>
      </c>
      <c r="G167" s="79">
        <v>270</v>
      </c>
      <c r="H167" s="79">
        <v>90</v>
      </c>
      <c r="I167" s="79" t="s">
        <v>585</v>
      </c>
      <c r="J167"/>
      <c r="K167"/>
      <c r="L167"/>
      <c r="M167"/>
      <c r="N167"/>
      <c r="O167"/>
      <c r="P167"/>
      <c r="Q167"/>
      <c r="R167"/>
      <c r="S167"/>
    </row>
    <row r="168" spans="1:19">
      <c r="A168" s="79" t="s">
        <v>661</v>
      </c>
      <c r="B168" s="79" t="s">
        <v>648</v>
      </c>
      <c r="C168" s="79">
        <v>0.3</v>
      </c>
      <c r="D168" s="79">
        <v>0.27300000000000002</v>
      </c>
      <c r="E168" s="79">
        <v>0.28999999999999998</v>
      </c>
      <c r="F168" s="79">
        <v>69.680000000000007</v>
      </c>
      <c r="G168" s="79">
        <v>180</v>
      </c>
      <c r="H168" s="79">
        <v>0</v>
      </c>
      <c r="I168" s="79"/>
      <c r="J168"/>
      <c r="K168"/>
      <c r="L168"/>
      <c r="M168"/>
      <c r="N168"/>
      <c r="O168"/>
      <c r="P168"/>
      <c r="Q168"/>
      <c r="R168"/>
      <c r="S168"/>
    </row>
    <row r="169" spans="1:19">
      <c r="A169" s="79" t="s">
        <v>662</v>
      </c>
      <c r="B169" s="79" t="s">
        <v>588</v>
      </c>
      <c r="C169" s="79">
        <v>0.08</v>
      </c>
      <c r="D169" s="79">
        <v>0.40400000000000003</v>
      </c>
      <c r="E169" s="79">
        <v>0.43</v>
      </c>
      <c r="F169" s="79">
        <v>78.06</v>
      </c>
      <c r="G169" s="79">
        <v>0</v>
      </c>
      <c r="H169" s="79">
        <v>90</v>
      </c>
      <c r="I169" s="79" t="s">
        <v>579</v>
      </c>
      <c r="J169"/>
      <c r="K169"/>
      <c r="L169"/>
      <c r="M169"/>
      <c r="N169"/>
      <c r="O169"/>
      <c r="P169"/>
      <c r="Q169"/>
      <c r="R169"/>
      <c r="S169"/>
    </row>
    <row r="170" spans="1:19">
      <c r="A170" s="79" t="s">
        <v>663</v>
      </c>
      <c r="B170" s="79" t="s">
        <v>648</v>
      </c>
      <c r="C170" s="79">
        <v>0.3</v>
      </c>
      <c r="D170" s="79">
        <v>0.27300000000000002</v>
      </c>
      <c r="E170" s="79">
        <v>0.28999999999999998</v>
      </c>
      <c r="F170" s="79">
        <v>83.61</v>
      </c>
      <c r="G170" s="79">
        <v>180</v>
      </c>
      <c r="H170" s="79">
        <v>0</v>
      </c>
      <c r="I170" s="79"/>
      <c r="J170"/>
      <c r="K170"/>
      <c r="L170"/>
      <c r="M170"/>
      <c r="N170"/>
      <c r="O170"/>
      <c r="P170"/>
      <c r="Q170"/>
      <c r="R170"/>
      <c r="S170"/>
    </row>
    <row r="171" spans="1:19">
      <c r="A171" s="79" t="s">
        <v>664</v>
      </c>
      <c r="B171" s="79" t="s">
        <v>588</v>
      </c>
      <c r="C171" s="79">
        <v>0.08</v>
      </c>
      <c r="D171" s="79">
        <v>0.40400000000000003</v>
      </c>
      <c r="E171" s="79">
        <v>0.43</v>
      </c>
      <c r="F171" s="79">
        <v>52.04</v>
      </c>
      <c r="G171" s="79">
        <v>0</v>
      </c>
      <c r="H171" s="79">
        <v>90</v>
      </c>
      <c r="I171" s="79" t="s">
        <v>579</v>
      </c>
      <c r="J171"/>
      <c r="K171"/>
      <c r="L171"/>
      <c r="M171"/>
      <c r="N171"/>
      <c r="O171"/>
      <c r="P171"/>
      <c r="Q171"/>
      <c r="R171"/>
      <c r="S171"/>
    </row>
    <row r="172" spans="1:19">
      <c r="A172" s="79" t="s">
        <v>665</v>
      </c>
      <c r="B172" s="79" t="s">
        <v>588</v>
      </c>
      <c r="C172" s="79">
        <v>0.08</v>
      </c>
      <c r="D172" s="79">
        <v>0.40400000000000003</v>
      </c>
      <c r="E172" s="79">
        <v>0.43</v>
      </c>
      <c r="F172" s="79">
        <v>26.02</v>
      </c>
      <c r="G172" s="79">
        <v>180</v>
      </c>
      <c r="H172" s="79">
        <v>90</v>
      </c>
      <c r="I172" s="79" t="s">
        <v>583</v>
      </c>
      <c r="J172"/>
      <c r="K172"/>
      <c r="L172"/>
      <c r="M172"/>
      <c r="N172"/>
      <c r="O172"/>
      <c r="P172"/>
      <c r="Q172"/>
      <c r="R172"/>
      <c r="S172"/>
    </row>
    <row r="173" spans="1:19">
      <c r="A173" s="79" t="s">
        <v>666</v>
      </c>
      <c r="B173" s="79" t="s">
        <v>648</v>
      </c>
      <c r="C173" s="79">
        <v>0.3</v>
      </c>
      <c r="D173" s="79">
        <v>0.27300000000000002</v>
      </c>
      <c r="E173" s="79">
        <v>0.28999999999999998</v>
      </c>
      <c r="F173" s="79">
        <v>501.68</v>
      </c>
      <c r="G173" s="79">
        <v>90</v>
      </c>
      <c r="H173" s="79">
        <v>0</v>
      </c>
      <c r="I173" s="79"/>
      <c r="J173"/>
      <c r="K173"/>
      <c r="L173"/>
      <c r="M173"/>
      <c r="N173"/>
      <c r="O173"/>
      <c r="P173"/>
      <c r="Q173"/>
      <c r="R173"/>
      <c r="S173"/>
    </row>
    <row r="174" spans="1:19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</row>
    <row r="175" spans="1:19">
      <c r="A175" s="78"/>
      <c r="B175" s="79" t="s">
        <v>336</v>
      </c>
      <c r="C175" s="79" t="s">
        <v>667</v>
      </c>
      <c r="D175" s="79" t="s">
        <v>668</v>
      </c>
      <c r="E175" s="79" t="s">
        <v>669</v>
      </c>
      <c r="F175" s="79" t="s">
        <v>331</v>
      </c>
      <c r="G175" s="79" t="s">
        <v>670</v>
      </c>
      <c r="H175" s="79" t="s">
        <v>671</v>
      </c>
      <c r="I175" s="79" t="s">
        <v>672</v>
      </c>
      <c r="J175" s="79" t="s">
        <v>574</v>
      </c>
      <c r="K175" s="79" t="s">
        <v>576</v>
      </c>
      <c r="L175"/>
      <c r="M175"/>
      <c r="N175"/>
      <c r="O175"/>
      <c r="P175"/>
      <c r="Q175"/>
      <c r="R175"/>
      <c r="S175"/>
    </row>
    <row r="176" spans="1:19">
      <c r="A176" s="79" t="s">
        <v>673</v>
      </c>
      <c r="B176" s="79" t="s">
        <v>674</v>
      </c>
      <c r="C176" s="79">
        <v>2.96</v>
      </c>
      <c r="D176" s="79">
        <v>11.86</v>
      </c>
      <c r="E176" s="79">
        <v>2.58</v>
      </c>
      <c r="F176" s="79">
        <v>0.504</v>
      </c>
      <c r="G176" s="79">
        <v>0.49</v>
      </c>
      <c r="H176" s="79" t="s">
        <v>675</v>
      </c>
      <c r="I176" s="79" t="s">
        <v>595</v>
      </c>
      <c r="J176" s="79">
        <v>180</v>
      </c>
      <c r="K176" s="79" t="s">
        <v>583</v>
      </c>
      <c r="L176"/>
      <c r="M176"/>
      <c r="N176"/>
      <c r="O176"/>
      <c r="P176"/>
      <c r="Q176"/>
      <c r="R176"/>
      <c r="S176"/>
    </row>
    <row r="177" spans="1:19">
      <c r="A177" s="79" t="s">
        <v>676</v>
      </c>
      <c r="B177" s="79" t="s">
        <v>677</v>
      </c>
      <c r="C177" s="79">
        <v>62.63</v>
      </c>
      <c r="D177" s="79">
        <v>62.63</v>
      </c>
      <c r="E177" s="79">
        <v>2.58</v>
      </c>
      <c r="F177" s="79">
        <v>0.504</v>
      </c>
      <c r="G177" s="79">
        <v>0.49</v>
      </c>
      <c r="H177" s="79" t="s">
        <v>675</v>
      </c>
      <c r="I177" s="79" t="s">
        <v>597</v>
      </c>
      <c r="J177" s="79">
        <v>270</v>
      </c>
      <c r="K177" s="79" t="s">
        <v>585</v>
      </c>
      <c r="L177"/>
      <c r="M177"/>
      <c r="N177"/>
      <c r="O177"/>
      <c r="P177"/>
      <c r="Q177"/>
      <c r="R177"/>
      <c r="S177"/>
    </row>
    <row r="178" spans="1:19">
      <c r="A178" s="79" t="s">
        <v>678</v>
      </c>
      <c r="B178" s="79" t="s">
        <v>679</v>
      </c>
      <c r="C178" s="79">
        <v>30.42</v>
      </c>
      <c r="D178" s="79">
        <v>30.42</v>
      </c>
      <c r="E178" s="79">
        <v>2.58</v>
      </c>
      <c r="F178" s="79">
        <v>0.504</v>
      </c>
      <c r="G178" s="79">
        <v>0.49</v>
      </c>
      <c r="H178" s="79" t="s">
        <v>675</v>
      </c>
      <c r="I178" s="79" t="s">
        <v>602</v>
      </c>
      <c r="J178" s="79">
        <v>90</v>
      </c>
      <c r="K178" s="79" t="s">
        <v>581</v>
      </c>
      <c r="L178"/>
      <c r="M178"/>
      <c r="N178"/>
      <c r="O178"/>
      <c r="P178"/>
      <c r="Q178"/>
      <c r="R178"/>
      <c r="S178"/>
    </row>
    <row r="179" spans="1:19">
      <c r="A179" s="79" t="s">
        <v>680</v>
      </c>
      <c r="B179" s="79" t="s">
        <v>681</v>
      </c>
      <c r="C179" s="79">
        <v>4.91</v>
      </c>
      <c r="D179" s="79">
        <v>24.53</v>
      </c>
      <c r="E179" s="79">
        <v>2.58</v>
      </c>
      <c r="F179" s="79">
        <v>0.65400000000000003</v>
      </c>
      <c r="G179" s="79">
        <v>0.64</v>
      </c>
      <c r="H179" s="79" t="s">
        <v>675</v>
      </c>
      <c r="I179" s="79" t="s">
        <v>607</v>
      </c>
      <c r="J179" s="79">
        <v>0</v>
      </c>
      <c r="K179" s="79" t="s">
        <v>579</v>
      </c>
      <c r="L179"/>
      <c r="M179"/>
      <c r="N179"/>
      <c r="O179"/>
      <c r="P179"/>
      <c r="Q179"/>
      <c r="R179"/>
      <c r="S179"/>
    </row>
    <row r="180" spans="1:19">
      <c r="A180" s="79" t="s">
        <v>682</v>
      </c>
      <c r="B180" s="79" t="s">
        <v>681</v>
      </c>
      <c r="C180" s="79">
        <v>6.54</v>
      </c>
      <c r="D180" s="79">
        <v>6.54</v>
      </c>
      <c r="E180" s="79">
        <v>2.58</v>
      </c>
      <c r="F180" s="79">
        <v>0.65400000000000003</v>
      </c>
      <c r="G180" s="79">
        <v>0.64</v>
      </c>
      <c r="H180" s="79" t="s">
        <v>675</v>
      </c>
      <c r="I180" s="79" t="s">
        <v>608</v>
      </c>
      <c r="J180" s="79">
        <v>0</v>
      </c>
      <c r="K180" s="79" t="s">
        <v>579</v>
      </c>
      <c r="L180"/>
      <c r="M180"/>
      <c r="N180"/>
      <c r="O180"/>
      <c r="P180"/>
      <c r="Q180"/>
      <c r="R180"/>
      <c r="S180"/>
    </row>
    <row r="181" spans="1:19">
      <c r="A181" s="79" t="s">
        <v>683</v>
      </c>
      <c r="B181" s="79" t="s">
        <v>677</v>
      </c>
      <c r="C181" s="79">
        <v>4.91</v>
      </c>
      <c r="D181" s="79">
        <v>4.91</v>
      </c>
      <c r="E181" s="79">
        <v>2.58</v>
      </c>
      <c r="F181" s="79">
        <v>0.504</v>
      </c>
      <c r="G181" s="79">
        <v>0.49</v>
      </c>
      <c r="H181" s="79" t="s">
        <v>675</v>
      </c>
      <c r="I181" s="79" t="s">
        <v>609</v>
      </c>
      <c r="J181" s="79">
        <v>270</v>
      </c>
      <c r="K181" s="79" t="s">
        <v>585</v>
      </c>
      <c r="L181"/>
      <c r="M181"/>
      <c r="N181"/>
      <c r="O181"/>
      <c r="P181"/>
      <c r="Q181"/>
      <c r="R181"/>
      <c r="S181"/>
    </row>
    <row r="182" spans="1:19">
      <c r="A182" s="79" t="s">
        <v>684</v>
      </c>
      <c r="B182" s="79" t="s">
        <v>677</v>
      </c>
      <c r="C182" s="79">
        <v>4.91</v>
      </c>
      <c r="D182" s="79">
        <v>29.43</v>
      </c>
      <c r="E182" s="79">
        <v>2.58</v>
      </c>
      <c r="F182" s="79">
        <v>0.504</v>
      </c>
      <c r="G182" s="79">
        <v>0.49</v>
      </c>
      <c r="H182" s="79" t="s">
        <v>675</v>
      </c>
      <c r="I182" s="79" t="s">
        <v>610</v>
      </c>
      <c r="J182" s="79">
        <v>270</v>
      </c>
      <c r="K182" s="79" t="s">
        <v>585</v>
      </c>
      <c r="L182"/>
      <c r="M182"/>
      <c r="N182"/>
      <c r="O182"/>
      <c r="P182"/>
      <c r="Q182"/>
      <c r="R182"/>
      <c r="S182"/>
    </row>
    <row r="183" spans="1:19">
      <c r="A183" s="79" t="s">
        <v>685</v>
      </c>
      <c r="B183" s="79" t="s">
        <v>677</v>
      </c>
      <c r="C183" s="79">
        <v>25.03</v>
      </c>
      <c r="D183" s="79">
        <v>25.03</v>
      </c>
      <c r="E183" s="79">
        <v>2.58</v>
      </c>
      <c r="F183" s="79">
        <v>0.504</v>
      </c>
      <c r="G183" s="79">
        <v>0.49</v>
      </c>
      <c r="H183" s="79" t="s">
        <v>675</v>
      </c>
      <c r="I183" s="79" t="s">
        <v>612</v>
      </c>
      <c r="J183" s="79">
        <v>270</v>
      </c>
      <c r="K183" s="79" t="s">
        <v>585</v>
      </c>
      <c r="L183"/>
      <c r="M183"/>
      <c r="N183"/>
      <c r="O183"/>
      <c r="P183"/>
      <c r="Q183"/>
      <c r="R183"/>
      <c r="S183"/>
    </row>
    <row r="184" spans="1:19">
      <c r="A184" s="79" t="s">
        <v>686</v>
      </c>
      <c r="B184" s="79" t="s">
        <v>674</v>
      </c>
      <c r="C184" s="79">
        <v>35.76</v>
      </c>
      <c r="D184" s="79">
        <v>35.76</v>
      </c>
      <c r="E184" s="79">
        <v>2.58</v>
      </c>
      <c r="F184" s="79">
        <v>0.504</v>
      </c>
      <c r="G184" s="79">
        <v>0.49</v>
      </c>
      <c r="H184" s="79" t="s">
        <v>675</v>
      </c>
      <c r="I184" s="79" t="s">
        <v>616</v>
      </c>
      <c r="J184" s="79">
        <v>180</v>
      </c>
      <c r="K184" s="79" t="s">
        <v>583</v>
      </c>
      <c r="L184"/>
      <c r="M184"/>
      <c r="N184"/>
      <c r="O184"/>
      <c r="P184"/>
      <c r="Q184"/>
      <c r="R184"/>
      <c r="S184"/>
    </row>
    <row r="185" spans="1:19">
      <c r="A185" s="79" t="s">
        <v>687</v>
      </c>
      <c r="B185" s="79" t="s">
        <v>674</v>
      </c>
      <c r="C185" s="79">
        <v>4.91</v>
      </c>
      <c r="D185" s="79">
        <v>49.05</v>
      </c>
      <c r="E185" s="79">
        <v>2.58</v>
      </c>
      <c r="F185" s="79">
        <v>0.504</v>
      </c>
      <c r="G185" s="79">
        <v>0.49</v>
      </c>
      <c r="H185" s="79" t="s">
        <v>675</v>
      </c>
      <c r="I185" s="79" t="s">
        <v>617</v>
      </c>
      <c r="J185" s="79">
        <v>180</v>
      </c>
      <c r="K185" s="79" t="s">
        <v>583</v>
      </c>
      <c r="L185"/>
      <c r="M185"/>
      <c r="N185"/>
      <c r="O185"/>
      <c r="P185"/>
      <c r="Q185"/>
      <c r="R185"/>
      <c r="S185"/>
    </row>
    <row r="186" spans="1:19">
      <c r="A186" s="79" t="s">
        <v>688</v>
      </c>
      <c r="B186" s="79" t="s">
        <v>679</v>
      </c>
      <c r="C186" s="79">
        <v>4.91</v>
      </c>
      <c r="D186" s="79">
        <v>4.91</v>
      </c>
      <c r="E186" s="79">
        <v>2.58</v>
      </c>
      <c r="F186" s="79">
        <v>0.504</v>
      </c>
      <c r="G186" s="79">
        <v>0.49</v>
      </c>
      <c r="H186" s="79" t="s">
        <v>675</v>
      </c>
      <c r="I186" s="79" t="s">
        <v>618</v>
      </c>
      <c r="J186" s="79">
        <v>90</v>
      </c>
      <c r="K186" s="79" t="s">
        <v>581</v>
      </c>
      <c r="L186"/>
      <c r="M186"/>
      <c r="N186"/>
      <c r="O186"/>
      <c r="P186"/>
      <c r="Q186"/>
      <c r="R186"/>
      <c r="S186"/>
    </row>
    <row r="187" spans="1:19">
      <c r="A187" s="79" t="s">
        <v>689</v>
      </c>
      <c r="B187" s="79" t="s">
        <v>674</v>
      </c>
      <c r="C187" s="79">
        <v>8.17</v>
      </c>
      <c r="D187" s="79">
        <v>8.17</v>
      </c>
      <c r="E187" s="79">
        <v>2.58</v>
      </c>
      <c r="F187" s="79">
        <v>0.504</v>
      </c>
      <c r="G187" s="79">
        <v>0.49</v>
      </c>
      <c r="H187" s="79" t="s">
        <v>675</v>
      </c>
      <c r="I187" s="79" t="s">
        <v>619</v>
      </c>
      <c r="J187" s="79">
        <v>180</v>
      </c>
      <c r="K187" s="79" t="s">
        <v>583</v>
      </c>
      <c r="L187"/>
      <c r="M187"/>
      <c r="N187"/>
      <c r="O187"/>
      <c r="P187"/>
      <c r="Q187"/>
      <c r="R187"/>
      <c r="S187"/>
    </row>
    <row r="188" spans="1:19">
      <c r="A188" s="79" t="s">
        <v>690</v>
      </c>
      <c r="B188" s="79" t="s">
        <v>679</v>
      </c>
      <c r="C188" s="79">
        <v>4.74</v>
      </c>
      <c r="D188" s="79">
        <v>47.41</v>
      </c>
      <c r="E188" s="79">
        <v>2.58</v>
      </c>
      <c r="F188" s="79">
        <v>0.504</v>
      </c>
      <c r="G188" s="79">
        <v>0.49</v>
      </c>
      <c r="H188" s="79" t="s">
        <v>675</v>
      </c>
      <c r="I188" s="79" t="s">
        <v>620</v>
      </c>
      <c r="J188" s="79">
        <v>90</v>
      </c>
      <c r="K188" s="79" t="s">
        <v>581</v>
      </c>
      <c r="L188"/>
      <c r="M188"/>
      <c r="N188"/>
      <c r="O188"/>
      <c r="P188"/>
      <c r="Q188"/>
      <c r="R188"/>
      <c r="S188"/>
    </row>
    <row r="189" spans="1:19">
      <c r="A189" s="79" t="s">
        <v>691</v>
      </c>
      <c r="B189" s="79" t="s">
        <v>681</v>
      </c>
      <c r="C189" s="79">
        <v>8.17</v>
      </c>
      <c r="D189" s="79">
        <v>8.17</v>
      </c>
      <c r="E189" s="79">
        <v>2.58</v>
      </c>
      <c r="F189" s="79">
        <v>0.65400000000000003</v>
      </c>
      <c r="G189" s="79">
        <v>0.64</v>
      </c>
      <c r="H189" s="79" t="s">
        <v>675</v>
      </c>
      <c r="I189" s="79" t="s">
        <v>621</v>
      </c>
      <c r="J189" s="79">
        <v>0</v>
      </c>
      <c r="K189" s="79" t="s">
        <v>579</v>
      </c>
      <c r="L189"/>
      <c r="M189"/>
      <c r="N189"/>
      <c r="O189"/>
      <c r="P189"/>
      <c r="Q189"/>
      <c r="R189"/>
      <c r="S189"/>
    </row>
    <row r="190" spans="1:19">
      <c r="A190" s="79" t="s">
        <v>692</v>
      </c>
      <c r="B190" s="79" t="s">
        <v>679</v>
      </c>
      <c r="C190" s="79">
        <v>4.91</v>
      </c>
      <c r="D190" s="79">
        <v>4.91</v>
      </c>
      <c r="E190" s="79">
        <v>2.58</v>
      </c>
      <c r="F190" s="79">
        <v>0.504</v>
      </c>
      <c r="G190" s="79">
        <v>0.49</v>
      </c>
      <c r="H190" s="79" t="s">
        <v>675</v>
      </c>
      <c r="I190" s="79" t="s">
        <v>622</v>
      </c>
      <c r="J190" s="79">
        <v>90</v>
      </c>
      <c r="K190" s="79" t="s">
        <v>581</v>
      </c>
      <c r="L190"/>
      <c r="M190"/>
      <c r="N190"/>
      <c r="O190"/>
      <c r="P190"/>
      <c r="Q190"/>
      <c r="R190"/>
      <c r="S190"/>
    </row>
    <row r="191" spans="1:19">
      <c r="A191" s="79" t="s">
        <v>693</v>
      </c>
      <c r="B191" s="79" t="s">
        <v>681</v>
      </c>
      <c r="C191" s="79">
        <v>4.91</v>
      </c>
      <c r="D191" s="79">
        <v>49.05</v>
      </c>
      <c r="E191" s="79">
        <v>2.58</v>
      </c>
      <c r="F191" s="79">
        <v>0.65400000000000003</v>
      </c>
      <c r="G191" s="79">
        <v>0.64</v>
      </c>
      <c r="H191" s="79" t="s">
        <v>675</v>
      </c>
      <c r="I191" s="79" t="s">
        <v>623</v>
      </c>
      <c r="J191" s="79">
        <v>0</v>
      </c>
      <c r="K191" s="79" t="s">
        <v>579</v>
      </c>
      <c r="L191"/>
      <c r="M191"/>
      <c r="N191"/>
      <c r="O191"/>
      <c r="P191"/>
      <c r="Q191"/>
      <c r="R191"/>
      <c r="S191"/>
    </row>
    <row r="192" spans="1:19">
      <c r="A192" s="79" t="s">
        <v>694</v>
      </c>
      <c r="B192" s="79" t="s">
        <v>674</v>
      </c>
      <c r="C192" s="79">
        <v>6.54</v>
      </c>
      <c r="D192" s="79">
        <v>6.54</v>
      </c>
      <c r="E192" s="79">
        <v>2.58</v>
      </c>
      <c r="F192" s="79">
        <v>0.504</v>
      </c>
      <c r="G192" s="79">
        <v>0.49</v>
      </c>
      <c r="H192" s="79" t="s">
        <v>675</v>
      </c>
      <c r="I192" s="79" t="s">
        <v>624</v>
      </c>
      <c r="J192" s="79">
        <v>180</v>
      </c>
      <c r="K192" s="79" t="s">
        <v>583</v>
      </c>
      <c r="L192"/>
      <c r="M192"/>
      <c r="N192"/>
      <c r="O192"/>
      <c r="P192"/>
      <c r="Q192"/>
      <c r="R192"/>
      <c r="S192"/>
    </row>
    <row r="193" spans="1:19">
      <c r="A193" s="79" t="s">
        <v>695</v>
      </c>
      <c r="B193" s="79" t="s">
        <v>677</v>
      </c>
      <c r="C193" s="79">
        <v>4.91</v>
      </c>
      <c r="D193" s="79">
        <v>4.91</v>
      </c>
      <c r="E193" s="79">
        <v>2.58</v>
      </c>
      <c r="F193" s="79">
        <v>0.504</v>
      </c>
      <c r="G193" s="79">
        <v>0.49</v>
      </c>
      <c r="H193" s="79" t="s">
        <v>675</v>
      </c>
      <c r="I193" s="79" t="s">
        <v>625</v>
      </c>
      <c r="J193" s="79">
        <v>270</v>
      </c>
      <c r="K193" s="79" t="s">
        <v>585</v>
      </c>
      <c r="L193"/>
      <c r="M193"/>
      <c r="N193"/>
      <c r="O193"/>
      <c r="P193"/>
      <c r="Q193"/>
      <c r="R193"/>
      <c r="S193"/>
    </row>
    <row r="194" spans="1:19">
      <c r="A194" s="79" t="s">
        <v>696</v>
      </c>
      <c r="B194" s="79" t="s">
        <v>679</v>
      </c>
      <c r="C194" s="79">
        <v>4.74</v>
      </c>
      <c r="D194" s="79">
        <v>47.41</v>
      </c>
      <c r="E194" s="79">
        <v>2.58</v>
      </c>
      <c r="F194" s="79">
        <v>0.504</v>
      </c>
      <c r="G194" s="79">
        <v>0.49</v>
      </c>
      <c r="H194" s="79" t="s">
        <v>675</v>
      </c>
      <c r="I194" s="79" t="s">
        <v>626</v>
      </c>
      <c r="J194" s="79">
        <v>270</v>
      </c>
      <c r="K194" s="79" t="s">
        <v>585</v>
      </c>
      <c r="L194"/>
      <c r="M194"/>
      <c r="N194"/>
      <c r="O194"/>
      <c r="P194"/>
      <c r="Q194"/>
      <c r="R194"/>
      <c r="S194"/>
    </row>
    <row r="195" spans="1:19">
      <c r="A195" s="79" t="s">
        <v>697</v>
      </c>
      <c r="B195" s="79" t="s">
        <v>681</v>
      </c>
      <c r="C195" s="79">
        <v>6.54</v>
      </c>
      <c r="D195" s="79">
        <v>6.54</v>
      </c>
      <c r="E195" s="79">
        <v>2.58</v>
      </c>
      <c r="F195" s="79">
        <v>0.65400000000000003</v>
      </c>
      <c r="G195" s="79">
        <v>0.64</v>
      </c>
      <c r="H195" s="79" t="s">
        <v>675</v>
      </c>
      <c r="I195" s="79" t="s">
        <v>627</v>
      </c>
      <c r="J195" s="79">
        <v>0</v>
      </c>
      <c r="K195" s="79" t="s">
        <v>579</v>
      </c>
      <c r="L195"/>
      <c r="M195"/>
      <c r="N195"/>
      <c r="O195"/>
      <c r="P195"/>
      <c r="Q195"/>
      <c r="R195"/>
      <c r="S195"/>
    </row>
    <row r="196" spans="1:19">
      <c r="A196" s="79" t="s">
        <v>698</v>
      </c>
      <c r="B196" s="79" t="s">
        <v>677</v>
      </c>
      <c r="C196" s="79">
        <v>4.91</v>
      </c>
      <c r="D196" s="79">
        <v>4.91</v>
      </c>
      <c r="E196" s="79">
        <v>2.58</v>
      </c>
      <c r="F196" s="79">
        <v>0.504</v>
      </c>
      <c r="G196" s="79">
        <v>0.49</v>
      </c>
      <c r="H196" s="79" t="s">
        <v>675</v>
      </c>
      <c r="I196" s="79" t="s">
        <v>628</v>
      </c>
      <c r="J196" s="79">
        <v>270</v>
      </c>
      <c r="K196" s="79" t="s">
        <v>585</v>
      </c>
      <c r="L196"/>
      <c r="M196"/>
      <c r="N196"/>
      <c r="O196"/>
      <c r="P196"/>
      <c r="Q196"/>
      <c r="R196"/>
      <c r="S196"/>
    </row>
    <row r="197" spans="1:19">
      <c r="A197" s="79" t="s">
        <v>699</v>
      </c>
      <c r="B197" s="79" t="s">
        <v>674</v>
      </c>
      <c r="C197" s="79">
        <v>4.91</v>
      </c>
      <c r="D197" s="79">
        <v>49.05</v>
      </c>
      <c r="E197" s="79">
        <v>2.58</v>
      </c>
      <c r="F197" s="79">
        <v>0.504</v>
      </c>
      <c r="G197" s="79">
        <v>0.49</v>
      </c>
      <c r="H197" s="79" t="s">
        <v>675</v>
      </c>
      <c r="I197" s="79" t="s">
        <v>631</v>
      </c>
      <c r="J197" s="79">
        <v>180</v>
      </c>
      <c r="K197" s="79" t="s">
        <v>583</v>
      </c>
      <c r="L197"/>
      <c r="M197"/>
      <c r="N197"/>
      <c r="O197"/>
      <c r="P197"/>
      <c r="Q197"/>
      <c r="R197"/>
      <c r="S197"/>
    </row>
    <row r="198" spans="1:19">
      <c r="A198" s="79" t="s">
        <v>700</v>
      </c>
      <c r="B198" s="79" t="s">
        <v>679</v>
      </c>
      <c r="C198" s="79">
        <v>4.91</v>
      </c>
      <c r="D198" s="79">
        <v>4.91</v>
      </c>
      <c r="E198" s="79">
        <v>2.58</v>
      </c>
      <c r="F198" s="79">
        <v>0.504</v>
      </c>
      <c r="G198" s="79">
        <v>0.49</v>
      </c>
      <c r="H198" s="79" t="s">
        <v>675</v>
      </c>
      <c r="I198" s="79" t="s">
        <v>632</v>
      </c>
      <c r="J198" s="79">
        <v>90</v>
      </c>
      <c r="K198" s="79" t="s">
        <v>581</v>
      </c>
      <c r="L198"/>
      <c r="M198"/>
      <c r="N198"/>
      <c r="O198"/>
      <c r="P198"/>
      <c r="Q198"/>
      <c r="R198"/>
      <c r="S198"/>
    </row>
    <row r="199" spans="1:19">
      <c r="A199" s="79" t="s">
        <v>701</v>
      </c>
      <c r="B199" s="79" t="s">
        <v>674</v>
      </c>
      <c r="C199" s="79">
        <v>8.17</v>
      </c>
      <c r="D199" s="79">
        <v>8.17</v>
      </c>
      <c r="E199" s="79">
        <v>2.58</v>
      </c>
      <c r="F199" s="79">
        <v>0.504</v>
      </c>
      <c r="G199" s="79">
        <v>0.49</v>
      </c>
      <c r="H199" s="79" t="s">
        <v>675</v>
      </c>
      <c r="I199" s="79" t="s">
        <v>633</v>
      </c>
      <c r="J199" s="79">
        <v>180</v>
      </c>
      <c r="K199" s="79" t="s">
        <v>583</v>
      </c>
      <c r="L199"/>
      <c r="M199"/>
      <c r="N199"/>
      <c r="O199"/>
      <c r="P199"/>
      <c r="Q199"/>
      <c r="R199"/>
      <c r="S199"/>
    </row>
    <row r="200" spans="1:19">
      <c r="A200" s="79" t="s">
        <v>702</v>
      </c>
      <c r="B200" s="79" t="s">
        <v>679</v>
      </c>
      <c r="C200" s="79">
        <v>4.74</v>
      </c>
      <c r="D200" s="79">
        <v>47.41</v>
      </c>
      <c r="E200" s="79">
        <v>2.58</v>
      </c>
      <c r="F200" s="79">
        <v>0.504</v>
      </c>
      <c r="G200" s="79">
        <v>0.49</v>
      </c>
      <c r="H200" s="79" t="s">
        <v>675</v>
      </c>
      <c r="I200" s="79" t="s">
        <v>634</v>
      </c>
      <c r="J200" s="79">
        <v>90</v>
      </c>
      <c r="K200" s="79" t="s">
        <v>581</v>
      </c>
      <c r="L200"/>
      <c r="M200"/>
      <c r="N200"/>
      <c r="O200"/>
      <c r="P200"/>
      <c r="Q200"/>
      <c r="R200"/>
      <c r="S200"/>
    </row>
    <row r="201" spans="1:19">
      <c r="A201" s="79" t="s">
        <v>703</v>
      </c>
      <c r="B201" s="79" t="s">
        <v>681</v>
      </c>
      <c r="C201" s="79">
        <v>8.17</v>
      </c>
      <c r="D201" s="79">
        <v>8.17</v>
      </c>
      <c r="E201" s="79">
        <v>2.58</v>
      </c>
      <c r="F201" s="79">
        <v>0.65400000000000003</v>
      </c>
      <c r="G201" s="79">
        <v>0.64</v>
      </c>
      <c r="H201" s="79" t="s">
        <v>675</v>
      </c>
      <c r="I201" s="79" t="s">
        <v>635</v>
      </c>
      <c r="J201" s="79">
        <v>0</v>
      </c>
      <c r="K201" s="79" t="s">
        <v>579</v>
      </c>
      <c r="L201"/>
      <c r="M201"/>
      <c r="N201"/>
      <c r="O201"/>
      <c r="P201"/>
      <c r="Q201"/>
      <c r="R201"/>
      <c r="S201"/>
    </row>
    <row r="202" spans="1:19">
      <c r="A202" s="79" t="s">
        <v>704</v>
      </c>
      <c r="B202" s="79" t="s">
        <v>679</v>
      </c>
      <c r="C202" s="79">
        <v>4.91</v>
      </c>
      <c r="D202" s="79">
        <v>4.91</v>
      </c>
      <c r="E202" s="79">
        <v>2.58</v>
      </c>
      <c r="F202" s="79">
        <v>0.504</v>
      </c>
      <c r="G202" s="79">
        <v>0.49</v>
      </c>
      <c r="H202" s="79" t="s">
        <v>675</v>
      </c>
      <c r="I202" s="79" t="s">
        <v>636</v>
      </c>
      <c r="J202" s="79">
        <v>90</v>
      </c>
      <c r="K202" s="79" t="s">
        <v>581</v>
      </c>
      <c r="L202"/>
      <c r="M202"/>
      <c r="N202"/>
      <c r="O202"/>
      <c r="P202"/>
      <c r="Q202"/>
      <c r="R202"/>
      <c r="S202"/>
    </row>
    <row r="203" spans="1:19">
      <c r="A203" s="79" t="s">
        <v>705</v>
      </c>
      <c r="B203" s="79" t="s">
        <v>681</v>
      </c>
      <c r="C203" s="79">
        <v>4.91</v>
      </c>
      <c r="D203" s="79">
        <v>49.05</v>
      </c>
      <c r="E203" s="79">
        <v>2.58</v>
      </c>
      <c r="F203" s="79">
        <v>0.65400000000000003</v>
      </c>
      <c r="G203" s="79">
        <v>0.64</v>
      </c>
      <c r="H203" s="79" t="s">
        <v>675</v>
      </c>
      <c r="I203" s="79" t="s">
        <v>637</v>
      </c>
      <c r="J203" s="79">
        <v>0</v>
      </c>
      <c r="K203" s="79" t="s">
        <v>579</v>
      </c>
      <c r="L203"/>
      <c r="M203"/>
      <c r="N203"/>
      <c r="O203"/>
      <c r="P203"/>
      <c r="Q203"/>
      <c r="R203"/>
      <c r="S203"/>
    </row>
    <row r="204" spans="1:19">
      <c r="A204" s="79" t="s">
        <v>706</v>
      </c>
      <c r="B204" s="79" t="s">
        <v>674</v>
      </c>
      <c r="C204" s="79">
        <v>6.54</v>
      </c>
      <c r="D204" s="79">
        <v>6.54</v>
      </c>
      <c r="E204" s="79">
        <v>2.58</v>
      </c>
      <c r="F204" s="79">
        <v>0.504</v>
      </c>
      <c r="G204" s="79">
        <v>0.49</v>
      </c>
      <c r="H204" s="79" t="s">
        <v>675</v>
      </c>
      <c r="I204" s="79" t="s">
        <v>638</v>
      </c>
      <c r="J204" s="79">
        <v>180</v>
      </c>
      <c r="K204" s="79" t="s">
        <v>583</v>
      </c>
      <c r="L204"/>
      <c r="M204"/>
      <c r="N204"/>
      <c r="O204"/>
      <c r="P204"/>
      <c r="Q204"/>
      <c r="R204"/>
      <c r="S204"/>
    </row>
    <row r="205" spans="1:19">
      <c r="A205" s="79" t="s">
        <v>707</v>
      </c>
      <c r="B205" s="79" t="s">
        <v>677</v>
      </c>
      <c r="C205" s="79">
        <v>4.91</v>
      </c>
      <c r="D205" s="79">
        <v>4.91</v>
      </c>
      <c r="E205" s="79">
        <v>2.58</v>
      </c>
      <c r="F205" s="79">
        <v>0.504</v>
      </c>
      <c r="G205" s="79">
        <v>0.49</v>
      </c>
      <c r="H205" s="79" t="s">
        <v>675</v>
      </c>
      <c r="I205" s="79" t="s">
        <v>639</v>
      </c>
      <c r="J205" s="79">
        <v>270</v>
      </c>
      <c r="K205" s="79" t="s">
        <v>585</v>
      </c>
      <c r="L205"/>
      <c r="M205"/>
      <c r="N205"/>
      <c r="O205"/>
      <c r="P205"/>
      <c r="Q205"/>
      <c r="R205"/>
      <c r="S205"/>
    </row>
    <row r="206" spans="1:19">
      <c r="A206" s="79" t="s">
        <v>708</v>
      </c>
      <c r="B206" s="79" t="s">
        <v>679</v>
      </c>
      <c r="C206" s="79">
        <v>4.74</v>
      </c>
      <c r="D206" s="79">
        <v>47.41</v>
      </c>
      <c r="E206" s="79">
        <v>2.58</v>
      </c>
      <c r="F206" s="79">
        <v>0.504</v>
      </c>
      <c r="G206" s="79">
        <v>0.49</v>
      </c>
      <c r="H206" s="79" t="s">
        <v>675</v>
      </c>
      <c r="I206" s="79" t="s">
        <v>640</v>
      </c>
      <c r="J206" s="79">
        <v>270</v>
      </c>
      <c r="K206" s="79" t="s">
        <v>585</v>
      </c>
      <c r="L206"/>
      <c r="M206"/>
      <c r="N206"/>
      <c r="O206"/>
      <c r="P206"/>
      <c r="Q206"/>
      <c r="R206"/>
      <c r="S206"/>
    </row>
    <row r="207" spans="1:19">
      <c r="A207" s="79" t="s">
        <v>709</v>
      </c>
      <c r="B207" s="79" t="s">
        <v>681</v>
      </c>
      <c r="C207" s="79">
        <v>6.54</v>
      </c>
      <c r="D207" s="79">
        <v>6.54</v>
      </c>
      <c r="E207" s="79">
        <v>2.58</v>
      </c>
      <c r="F207" s="79">
        <v>0.65400000000000003</v>
      </c>
      <c r="G207" s="79">
        <v>0.64</v>
      </c>
      <c r="H207" s="79" t="s">
        <v>675</v>
      </c>
      <c r="I207" s="79" t="s">
        <v>641</v>
      </c>
      <c r="J207" s="79">
        <v>0</v>
      </c>
      <c r="K207" s="79" t="s">
        <v>579</v>
      </c>
      <c r="L207"/>
      <c r="M207"/>
      <c r="N207"/>
      <c r="O207"/>
      <c r="P207"/>
      <c r="Q207"/>
      <c r="R207"/>
      <c r="S207"/>
    </row>
    <row r="208" spans="1:19">
      <c r="A208" s="79" t="s">
        <v>710</v>
      </c>
      <c r="B208" s="79" t="s">
        <v>677</v>
      </c>
      <c r="C208" s="79">
        <v>4.91</v>
      </c>
      <c r="D208" s="79">
        <v>4.91</v>
      </c>
      <c r="E208" s="79">
        <v>2.58</v>
      </c>
      <c r="F208" s="79">
        <v>0.504</v>
      </c>
      <c r="G208" s="79">
        <v>0.49</v>
      </c>
      <c r="H208" s="79" t="s">
        <v>675</v>
      </c>
      <c r="I208" s="79" t="s">
        <v>642</v>
      </c>
      <c r="J208" s="79">
        <v>270</v>
      </c>
      <c r="K208" s="79" t="s">
        <v>585</v>
      </c>
      <c r="L208"/>
      <c r="M208"/>
      <c r="N208"/>
      <c r="O208"/>
      <c r="P208"/>
      <c r="Q208"/>
      <c r="R208"/>
      <c r="S208"/>
    </row>
    <row r="209" spans="1:19">
      <c r="A209" s="79" t="s">
        <v>711</v>
      </c>
      <c r="B209" s="79" t="s">
        <v>674</v>
      </c>
      <c r="C209" s="79">
        <v>35.76</v>
      </c>
      <c r="D209" s="79">
        <v>35.76</v>
      </c>
      <c r="E209" s="79">
        <v>2.58</v>
      </c>
      <c r="F209" s="79">
        <v>0.504</v>
      </c>
      <c r="G209" s="79">
        <v>0.49</v>
      </c>
      <c r="H209" s="79" t="s">
        <v>675</v>
      </c>
      <c r="I209" s="79" t="s">
        <v>646</v>
      </c>
      <c r="J209" s="79">
        <v>180</v>
      </c>
      <c r="K209" s="79" t="s">
        <v>583</v>
      </c>
      <c r="L209"/>
      <c r="M209"/>
      <c r="N209"/>
      <c r="O209"/>
      <c r="P209"/>
      <c r="Q209"/>
      <c r="R209"/>
      <c r="S209"/>
    </row>
    <row r="210" spans="1:19">
      <c r="A210" s="79" t="s">
        <v>712</v>
      </c>
      <c r="B210" s="79" t="s">
        <v>674</v>
      </c>
      <c r="C210" s="79">
        <v>9.81</v>
      </c>
      <c r="D210" s="79">
        <v>9.81</v>
      </c>
      <c r="E210" s="79">
        <v>2.58</v>
      </c>
      <c r="F210" s="79">
        <v>0.504</v>
      </c>
      <c r="G210" s="79">
        <v>0.49</v>
      </c>
      <c r="H210" s="79" t="s">
        <v>675</v>
      </c>
      <c r="I210" s="79" t="s">
        <v>654</v>
      </c>
      <c r="J210" s="79">
        <v>180</v>
      </c>
      <c r="K210" s="79" t="s">
        <v>583</v>
      </c>
      <c r="L210"/>
      <c r="M210"/>
      <c r="N210"/>
      <c r="O210"/>
      <c r="P210"/>
      <c r="Q210"/>
      <c r="R210"/>
      <c r="S210"/>
    </row>
    <row r="211" spans="1:19">
      <c r="A211" s="79" t="s">
        <v>713</v>
      </c>
      <c r="B211" s="79" t="s">
        <v>677</v>
      </c>
      <c r="C211" s="79">
        <v>8.17</v>
      </c>
      <c r="D211" s="79">
        <v>8.17</v>
      </c>
      <c r="E211" s="79">
        <v>2.58</v>
      </c>
      <c r="F211" s="79">
        <v>0.504</v>
      </c>
      <c r="G211" s="79">
        <v>0.49</v>
      </c>
      <c r="H211" s="79" t="s">
        <v>675</v>
      </c>
      <c r="I211" s="79" t="s">
        <v>655</v>
      </c>
      <c r="J211" s="79">
        <v>270</v>
      </c>
      <c r="K211" s="79" t="s">
        <v>585</v>
      </c>
      <c r="L211"/>
      <c r="M211"/>
      <c r="N211"/>
      <c r="O211"/>
      <c r="P211"/>
      <c r="Q211"/>
      <c r="R211"/>
      <c r="S211"/>
    </row>
    <row r="212" spans="1:19">
      <c r="A212" s="79" t="s">
        <v>714</v>
      </c>
      <c r="B212" s="79" t="s">
        <v>677</v>
      </c>
      <c r="C212" s="79">
        <v>8.17</v>
      </c>
      <c r="D212" s="79">
        <v>40.869999999999997</v>
      </c>
      <c r="E212" s="79">
        <v>2.58</v>
      </c>
      <c r="F212" s="79">
        <v>0.504</v>
      </c>
      <c r="G212" s="79">
        <v>0.49</v>
      </c>
      <c r="H212" s="79" t="s">
        <v>675</v>
      </c>
      <c r="I212" s="79" t="s">
        <v>657</v>
      </c>
      <c r="J212" s="79">
        <v>270</v>
      </c>
      <c r="K212" s="79" t="s">
        <v>585</v>
      </c>
      <c r="L212"/>
      <c r="M212"/>
      <c r="N212"/>
      <c r="O212"/>
      <c r="P212"/>
      <c r="Q212"/>
      <c r="R212"/>
      <c r="S212"/>
    </row>
    <row r="213" spans="1:19">
      <c r="A213" s="79" t="s">
        <v>715</v>
      </c>
      <c r="B213" s="79" t="s">
        <v>681</v>
      </c>
      <c r="C213" s="79">
        <v>9.81</v>
      </c>
      <c r="D213" s="79">
        <v>9.81</v>
      </c>
      <c r="E213" s="79">
        <v>2.58</v>
      </c>
      <c r="F213" s="79">
        <v>0.65400000000000003</v>
      </c>
      <c r="G213" s="79">
        <v>0.64</v>
      </c>
      <c r="H213" s="79" t="s">
        <v>675</v>
      </c>
      <c r="I213" s="79" t="s">
        <v>659</v>
      </c>
      <c r="J213" s="79">
        <v>0</v>
      </c>
      <c r="K213" s="79" t="s">
        <v>579</v>
      </c>
      <c r="L213"/>
      <c r="M213"/>
      <c r="N213"/>
      <c r="O213"/>
      <c r="P213"/>
      <c r="Q213"/>
      <c r="R213"/>
      <c r="S213"/>
    </row>
    <row r="214" spans="1:19">
      <c r="A214" s="79" t="s">
        <v>716</v>
      </c>
      <c r="B214" s="79" t="s">
        <v>677</v>
      </c>
      <c r="C214" s="79">
        <v>8.17</v>
      </c>
      <c r="D214" s="79">
        <v>8.17</v>
      </c>
      <c r="E214" s="79">
        <v>2.58</v>
      </c>
      <c r="F214" s="79">
        <v>0.504</v>
      </c>
      <c r="G214" s="79">
        <v>0.49</v>
      </c>
      <c r="H214" s="79" t="s">
        <v>675</v>
      </c>
      <c r="I214" s="79" t="s">
        <v>660</v>
      </c>
      <c r="J214" s="79">
        <v>270</v>
      </c>
      <c r="K214" s="79" t="s">
        <v>585</v>
      </c>
      <c r="L214"/>
      <c r="M214"/>
      <c r="N214"/>
      <c r="O214"/>
      <c r="P214"/>
      <c r="Q214"/>
      <c r="R214"/>
      <c r="S214"/>
    </row>
    <row r="215" spans="1:19">
      <c r="A215" s="79" t="s">
        <v>717</v>
      </c>
      <c r="B215" s="79" t="s">
        <v>681</v>
      </c>
      <c r="C215" s="79">
        <v>2.96</v>
      </c>
      <c r="D215" s="79">
        <v>17.77</v>
      </c>
      <c r="E215" s="79">
        <v>2.58</v>
      </c>
      <c r="F215" s="79">
        <v>0.65400000000000003</v>
      </c>
      <c r="G215" s="79">
        <v>0.64</v>
      </c>
      <c r="H215" s="79" t="s">
        <v>675</v>
      </c>
      <c r="I215" s="79" t="s">
        <v>662</v>
      </c>
      <c r="J215" s="79">
        <v>0</v>
      </c>
      <c r="K215" s="79" t="s">
        <v>579</v>
      </c>
      <c r="L215"/>
      <c r="M215"/>
      <c r="N215"/>
      <c r="O215"/>
      <c r="P215"/>
      <c r="Q215"/>
      <c r="R215"/>
      <c r="S215"/>
    </row>
    <row r="216" spans="1:19">
      <c r="A216" s="79" t="s">
        <v>718</v>
      </c>
      <c r="B216" s="79"/>
      <c r="C216" s="79"/>
      <c r="D216" s="79">
        <v>845.42</v>
      </c>
      <c r="E216" s="79">
        <v>2.58</v>
      </c>
      <c r="F216" s="79">
        <v>0.53700000000000003</v>
      </c>
      <c r="G216" s="79">
        <v>0.52300000000000002</v>
      </c>
      <c r="H216" s="79"/>
      <c r="I216" s="79"/>
      <c r="J216" s="79"/>
      <c r="K216" s="79"/>
      <c r="L216"/>
      <c r="M216"/>
      <c r="N216"/>
      <c r="O216"/>
      <c r="P216"/>
      <c r="Q216"/>
      <c r="R216"/>
      <c r="S216"/>
    </row>
    <row r="217" spans="1:19">
      <c r="A217" s="79" t="s">
        <v>719</v>
      </c>
      <c r="B217" s="79"/>
      <c r="C217" s="79"/>
      <c r="D217" s="79">
        <v>186.18</v>
      </c>
      <c r="E217" s="79">
        <v>2.58</v>
      </c>
      <c r="F217" s="79">
        <v>0.65400000000000003</v>
      </c>
      <c r="G217" s="79">
        <v>0.64</v>
      </c>
      <c r="H217" s="79"/>
      <c r="I217" s="79"/>
      <c r="J217" s="79"/>
      <c r="K217" s="79"/>
      <c r="L217"/>
      <c r="M217"/>
      <c r="N217"/>
      <c r="O217"/>
      <c r="P217"/>
      <c r="Q217"/>
      <c r="R217"/>
      <c r="S217"/>
    </row>
    <row r="218" spans="1:19">
      <c r="A218" s="79" t="s">
        <v>720</v>
      </c>
      <c r="B218" s="79"/>
      <c r="C218" s="79"/>
      <c r="D218" s="79">
        <v>659.24</v>
      </c>
      <c r="E218" s="79">
        <v>2.58</v>
      </c>
      <c r="F218" s="79">
        <v>0.504</v>
      </c>
      <c r="G218" s="79">
        <v>0.49</v>
      </c>
      <c r="H218" s="79"/>
      <c r="I218" s="79"/>
      <c r="J218" s="79"/>
      <c r="K218" s="79"/>
      <c r="L218"/>
      <c r="M218"/>
      <c r="N218"/>
      <c r="O218"/>
      <c r="P218"/>
      <c r="Q218"/>
      <c r="R218"/>
      <c r="S218"/>
    </row>
    <row r="219" spans="1:19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</row>
    <row r="220" spans="1:19">
      <c r="A220" s="78"/>
      <c r="B220" s="79" t="s">
        <v>401</v>
      </c>
      <c r="C220" s="79" t="s">
        <v>721</v>
      </c>
      <c r="D220" s="79" t="s">
        <v>722</v>
      </c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</row>
    <row r="221" spans="1:19">
      <c r="A221" s="79" t="s">
        <v>723</v>
      </c>
      <c r="B221" s="79" t="s">
        <v>724</v>
      </c>
      <c r="C221" s="79">
        <v>1298866.76</v>
      </c>
      <c r="D221" s="79">
        <v>6.1</v>
      </c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</row>
    <row r="222" spans="1:19">
      <c r="A222" s="79" t="s">
        <v>725</v>
      </c>
      <c r="B222" s="79" t="s">
        <v>726</v>
      </c>
      <c r="C222" s="79">
        <v>5632467.7199999997</v>
      </c>
      <c r="D222" s="79">
        <v>0.79</v>
      </c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</row>
    <row r="223" spans="1:19">
      <c r="A223" s="79" t="s">
        <v>727</v>
      </c>
      <c r="B223" s="79" t="s">
        <v>728</v>
      </c>
      <c r="C223" s="79">
        <v>1209436.5900000001</v>
      </c>
      <c r="D223" s="79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</row>
    <row r="224" spans="1:19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</row>
    <row r="225" spans="1:19">
      <c r="A225" s="78"/>
      <c r="B225" s="79" t="s">
        <v>401</v>
      </c>
      <c r="C225" s="79" t="s">
        <v>729</v>
      </c>
      <c r="D225" s="79" t="s">
        <v>730</v>
      </c>
      <c r="E225" s="79" t="s">
        <v>731</v>
      </c>
      <c r="F225" s="79" t="s">
        <v>732</v>
      </c>
      <c r="G225" s="79" t="s">
        <v>722</v>
      </c>
      <c r="H225"/>
      <c r="I225"/>
      <c r="J225"/>
      <c r="K225"/>
      <c r="L225"/>
      <c r="M225"/>
      <c r="N225"/>
      <c r="O225"/>
      <c r="P225"/>
      <c r="Q225"/>
      <c r="R225"/>
      <c r="S225"/>
    </row>
    <row r="226" spans="1:19">
      <c r="A226" s="79" t="s">
        <v>733</v>
      </c>
      <c r="B226" s="79" t="s">
        <v>734</v>
      </c>
      <c r="C226" s="79" t="s">
        <v>735</v>
      </c>
      <c r="D226" s="79" t="s">
        <v>735</v>
      </c>
      <c r="E226" s="79" t="s">
        <v>735</v>
      </c>
      <c r="F226" s="79" t="s">
        <v>735</v>
      </c>
      <c r="G226" s="79" t="s">
        <v>735</v>
      </c>
      <c r="H226"/>
      <c r="I226"/>
      <c r="J226"/>
      <c r="K226"/>
      <c r="L226"/>
      <c r="M226"/>
      <c r="N226"/>
      <c r="O226"/>
      <c r="P226"/>
      <c r="Q226"/>
      <c r="R226"/>
      <c r="S226"/>
    </row>
    <row r="227" spans="1:19">
      <c r="A227" s="79" t="s">
        <v>736</v>
      </c>
      <c r="B227" s="79" t="s">
        <v>734</v>
      </c>
      <c r="C227" s="79" t="s">
        <v>735</v>
      </c>
      <c r="D227" s="79" t="s">
        <v>735</v>
      </c>
      <c r="E227" s="79" t="s">
        <v>735</v>
      </c>
      <c r="F227" s="79" t="s">
        <v>735</v>
      </c>
      <c r="G227" s="79" t="s">
        <v>735</v>
      </c>
      <c r="H227"/>
      <c r="I227"/>
      <c r="J227"/>
      <c r="K227"/>
      <c r="L227"/>
      <c r="M227"/>
      <c r="N227"/>
      <c r="O227"/>
      <c r="P227"/>
      <c r="Q227"/>
      <c r="R227"/>
      <c r="S227"/>
    </row>
    <row r="228" spans="1:19">
      <c r="A228" s="79" t="s">
        <v>737</v>
      </c>
      <c r="B228" s="79" t="s">
        <v>734</v>
      </c>
      <c r="C228" s="79" t="s">
        <v>735</v>
      </c>
      <c r="D228" s="79" t="s">
        <v>735</v>
      </c>
      <c r="E228" s="79" t="s">
        <v>735</v>
      </c>
      <c r="F228" s="79" t="s">
        <v>735</v>
      </c>
      <c r="G228" s="79" t="s">
        <v>735</v>
      </c>
      <c r="H228"/>
      <c r="I228"/>
      <c r="J228"/>
      <c r="K228"/>
      <c r="L228"/>
      <c r="M228"/>
      <c r="N228"/>
      <c r="O228"/>
      <c r="P228"/>
      <c r="Q228"/>
      <c r="R228"/>
      <c r="S228"/>
    </row>
    <row r="229" spans="1:19">
      <c r="A229" s="79" t="s">
        <v>738</v>
      </c>
      <c r="B229" s="79" t="s">
        <v>734</v>
      </c>
      <c r="C229" s="79" t="s">
        <v>735</v>
      </c>
      <c r="D229" s="79" t="s">
        <v>735</v>
      </c>
      <c r="E229" s="79" t="s">
        <v>735</v>
      </c>
      <c r="F229" s="79" t="s">
        <v>735</v>
      </c>
      <c r="G229" s="79" t="s">
        <v>735</v>
      </c>
      <c r="H229"/>
      <c r="I229"/>
      <c r="J229"/>
      <c r="K229"/>
      <c r="L229"/>
      <c r="M229"/>
      <c r="N229"/>
      <c r="O229"/>
      <c r="P229"/>
      <c r="Q229"/>
      <c r="R229"/>
      <c r="S229"/>
    </row>
    <row r="230" spans="1:19">
      <c r="A230" s="79" t="s">
        <v>739</v>
      </c>
      <c r="B230" s="79" t="s">
        <v>734</v>
      </c>
      <c r="C230" s="79" t="s">
        <v>735</v>
      </c>
      <c r="D230" s="79" t="s">
        <v>735</v>
      </c>
      <c r="E230" s="79" t="s">
        <v>735</v>
      </c>
      <c r="F230" s="79" t="s">
        <v>735</v>
      </c>
      <c r="G230" s="79" t="s">
        <v>735</v>
      </c>
      <c r="H230"/>
      <c r="I230"/>
      <c r="J230"/>
      <c r="K230"/>
      <c r="L230"/>
      <c r="M230"/>
      <c r="N230"/>
      <c r="O230"/>
      <c r="P230"/>
      <c r="Q230"/>
      <c r="R230"/>
      <c r="S230"/>
    </row>
    <row r="231" spans="1:19">
      <c r="A231" s="79" t="s">
        <v>740</v>
      </c>
      <c r="B231" s="79" t="s">
        <v>734</v>
      </c>
      <c r="C231" s="79" t="s">
        <v>735</v>
      </c>
      <c r="D231" s="79" t="s">
        <v>735</v>
      </c>
      <c r="E231" s="79" t="s">
        <v>735</v>
      </c>
      <c r="F231" s="79" t="s">
        <v>735</v>
      </c>
      <c r="G231" s="79" t="s">
        <v>735</v>
      </c>
      <c r="H231"/>
      <c r="I231"/>
      <c r="J231"/>
      <c r="K231"/>
      <c r="L231"/>
      <c r="M231"/>
      <c r="N231"/>
      <c r="O231"/>
      <c r="P231"/>
      <c r="Q231"/>
      <c r="R231"/>
      <c r="S231"/>
    </row>
    <row r="232" spans="1:19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</row>
    <row r="233" spans="1:19">
      <c r="A233" s="78"/>
      <c r="B233" s="79" t="s">
        <v>401</v>
      </c>
      <c r="C233" s="79" t="s">
        <v>729</v>
      </c>
      <c r="D233" s="79" t="s">
        <v>722</v>
      </c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</row>
    <row r="234" spans="1:19">
      <c r="A234" s="79" t="s">
        <v>741</v>
      </c>
      <c r="B234" s="79" t="s">
        <v>742</v>
      </c>
      <c r="C234" s="79">
        <v>-99999</v>
      </c>
      <c r="D234" s="79" t="s">
        <v>735</v>
      </c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</row>
    <row r="235" spans="1:19">
      <c r="A235" s="79" t="s">
        <v>743</v>
      </c>
      <c r="B235" s="79" t="s">
        <v>742</v>
      </c>
      <c r="C235" s="79">
        <v>-99999</v>
      </c>
      <c r="D235" s="79" t="s">
        <v>735</v>
      </c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</row>
    <row r="236" spans="1:19">
      <c r="A236" s="79" t="s">
        <v>744</v>
      </c>
      <c r="B236" s="79" t="s">
        <v>742</v>
      </c>
      <c r="C236" s="79">
        <v>-99999</v>
      </c>
      <c r="D236" s="79" t="s">
        <v>735</v>
      </c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</row>
    <row r="237" spans="1:19">
      <c r="A237" s="79" t="s">
        <v>745</v>
      </c>
      <c r="B237" s="79" t="s">
        <v>742</v>
      </c>
      <c r="C237" s="79">
        <v>-99999</v>
      </c>
      <c r="D237" s="79" t="s">
        <v>735</v>
      </c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</row>
    <row r="238" spans="1:19">
      <c r="A238" s="79" t="s">
        <v>746</v>
      </c>
      <c r="B238" s="79" t="s">
        <v>742</v>
      </c>
      <c r="C238" s="79">
        <v>-99999</v>
      </c>
      <c r="D238" s="79" t="s">
        <v>735</v>
      </c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</row>
    <row r="239" spans="1:19">
      <c r="A239" s="79" t="s">
        <v>747</v>
      </c>
      <c r="B239" s="79" t="s">
        <v>742</v>
      </c>
      <c r="C239" s="79">
        <v>-99999</v>
      </c>
      <c r="D239" s="79" t="s">
        <v>735</v>
      </c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</row>
    <row r="240" spans="1:19">
      <c r="A240" s="79" t="s">
        <v>748</v>
      </c>
      <c r="B240" s="79" t="s">
        <v>742</v>
      </c>
      <c r="C240" s="79">
        <v>-99999</v>
      </c>
      <c r="D240" s="79" t="s">
        <v>735</v>
      </c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</row>
    <row r="241" spans="1:19">
      <c r="A241" s="79" t="s">
        <v>749</v>
      </c>
      <c r="B241" s="79" t="s">
        <v>742</v>
      </c>
      <c r="C241" s="79">
        <v>-99999</v>
      </c>
      <c r="D241" s="79" t="s">
        <v>735</v>
      </c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</row>
    <row r="242" spans="1:19">
      <c r="A242" s="79" t="s">
        <v>750</v>
      </c>
      <c r="B242" s="79" t="s">
        <v>742</v>
      </c>
      <c r="C242" s="79">
        <v>-99999</v>
      </c>
      <c r="D242" s="79" t="s">
        <v>735</v>
      </c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</row>
    <row r="243" spans="1:19">
      <c r="A243" s="79" t="s">
        <v>751</v>
      </c>
      <c r="B243" s="79" t="s">
        <v>742</v>
      </c>
      <c r="C243" s="79">
        <v>-99999</v>
      </c>
      <c r="D243" s="79" t="s">
        <v>735</v>
      </c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</row>
    <row r="244" spans="1:19">
      <c r="A244" s="79" t="s">
        <v>752</v>
      </c>
      <c r="B244" s="79" t="s">
        <v>742</v>
      </c>
      <c r="C244" s="79">
        <v>-99999</v>
      </c>
      <c r="D244" s="79" t="s">
        <v>735</v>
      </c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</row>
    <row r="245" spans="1:19">
      <c r="A245" s="79" t="s">
        <v>753</v>
      </c>
      <c r="B245" s="79" t="s">
        <v>742</v>
      </c>
      <c r="C245" s="79">
        <v>-99999</v>
      </c>
      <c r="D245" s="79" t="s">
        <v>735</v>
      </c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</row>
    <row r="246" spans="1:19">
      <c r="A246" s="79" t="s">
        <v>754</v>
      </c>
      <c r="B246" s="79" t="s">
        <v>742</v>
      </c>
      <c r="C246" s="79">
        <v>-99999</v>
      </c>
      <c r="D246" s="79" t="s">
        <v>735</v>
      </c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</row>
    <row r="247" spans="1:19">
      <c r="A247" s="79" t="s">
        <v>755</v>
      </c>
      <c r="B247" s="79" t="s">
        <v>742</v>
      </c>
      <c r="C247" s="79">
        <v>-99999</v>
      </c>
      <c r="D247" s="79" t="s">
        <v>735</v>
      </c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</row>
    <row r="248" spans="1:19">
      <c r="A248" s="79" t="s">
        <v>756</v>
      </c>
      <c r="B248" s="79" t="s">
        <v>742</v>
      </c>
      <c r="C248" s="79">
        <v>-99999</v>
      </c>
      <c r="D248" s="79" t="s">
        <v>735</v>
      </c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</row>
    <row r="249" spans="1:19">
      <c r="A249" s="79" t="s">
        <v>757</v>
      </c>
      <c r="B249" s="79" t="s">
        <v>742</v>
      </c>
      <c r="C249" s="79">
        <v>-99999</v>
      </c>
      <c r="D249" s="79" t="s">
        <v>735</v>
      </c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</row>
    <row r="250" spans="1:19">
      <c r="A250" s="79" t="s">
        <v>758</v>
      </c>
      <c r="B250" s="79" t="s">
        <v>742</v>
      </c>
      <c r="C250" s="79">
        <v>-99999</v>
      </c>
      <c r="D250" s="79" t="s">
        <v>735</v>
      </c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</row>
    <row r="251" spans="1:19">
      <c r="A251" s="79" t="s">
        <v>759</v>
      </c>
      <c r="B251" s="79" t="s">
        <v>742</v>
      </c>
      <c r="C251" s="79">
        <v>-99999</v>
      </c>
      <c r="D251" s="79" t="s">
        <v>735</v>
      </c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</row>
    <row r="252" spans="1:19">
      <c r="A252" s="79" t="s">
        <v>760</v>
      </c>
      <c r="B252" s="79" t="s">
        <v>742</v>
      </c>
      <c r="C252" s="79">
        <v>-99999</v>
      </c>
      <c r="D252" s="79" t="s">
        <v>735</v>
      </c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</row>
    <row r="253" spans="1:19">
      <c r="A253" s="79" t="s">
        <v>761</v>
      </c>
      <c r="B253" s="79" t="s">
        <v>742</v>
      </c>
      <c r="C253" s="79">
        <v>-99999</v>
      </c>
      <c r="D253" s="79" t="s">
        <v>735</v>
      </c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</row>
    <row r="254" spans="1:19">
      <c r="A254" s="79" t="s">
        <v>762</v>
      </c>
      <c r="B254" s="79" t="s">
        <v>742</v>
      </c>
      <c r="C254" s="79">
        <v>-99999</v>
      </c>
      <c r="D254" s="79" t="s">
        <v>735</v>
      </c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</row>
    <row r="255" spans="1:19">
      <c r="A255" s="79" t="s">
        <v>763</v>
      </c>
      <c r="B255" s="79" t="s">
        <v>742</v>
      </c>
      <c r="C255" s="79">
        <v>-99999</v>
      </c>
      <c r="D255" s="79" t="s">
        <v>735</v>
      </c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</row>
    <row r="256" spans="1:19">
      <c r="A256" s="79" t="s">
        <v>764</v>
      </c>
      <c r="B256" s="79" t="s">
        <v>742</v>
      </c>
      <c r="C256" s="79">
        <v>-99999</v>
      </c>
      <c r="D256" s="79" t="s">
        <v>735</v>
      </c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</row>
    <row r="257" spans="1:19">
      <c r="A257" s="79" t="s">
        <v>765</v>
      </c>
      <c r="B257" s="79" t="s">
        <v>742</v>
      </c>
      <c r="C257" s="79">
        <v>-99999</v>
      </c>
      <c r="D257" s="79" t="s">
        <v>735</v>
      </c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</row>
    <row r="258" spans="1:19">
      <c r="A258" s="79" t="s">
        <v>766</v>
      </c>
      <c r="B258" s="79" t="s">
        <v>742</v>
      </c>
      <c r="C258" s="79">
        <v>-99999</v>
      </c>
      <c r="D258" s="79" t="s">
        <v>735</v>
      </c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</row>
    <row r="259" spans="1:19">
      <c r="A259" s="79" t="s">
        <v>767</v>
      </c>
      <c r="B259" s="79" t="s">
        <v>742</v>
      </c>
      <c r="C259" s="79">
        <v>-99999</v>
      </c>
      <c r="D259" s="79" t="s">
        <v>735</v>
      </c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</row>
    <row r="260" spans="1:19">
      <c r="A260" s="79" t="s">
        <v>768</v>
      </c>
      <c r="B260" s="79" t="s">
        <v>742</v>
      </c>
      <c r="C260" s="79">
        <v>-99999</v>
      </c>
      <c r="D260" s="79" t="s">
        <v>735</v>
      </c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</row>
    <row r="261" spans="1:19">
      <c r="A261" s="79" t="s">
        <v>769</v>
      </c>
      <c r="B261" s="79" t="s">
        <v>742</v>
      </c>
      <c r="C261" s="79">
        <v>-99999</v>
      </c>
      <c r="D261" s="79" t="s">
        <v>735</v>
      </c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</row>
    <row r="262" spans="1:19">
      <c r="A262" s="79" t="s">
        <v>770</v>
      </c>
      <c r="B262" s="79" t="s">
        <v>742</v>
      </c>
      <c r="C262" s="79">
        <v>-99999</v>
      </c>
      <c r="D262" s="79" t="s">
        <v>735</v>
      </c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</row>
    <row r="263" spans="1:19">
      <c r="A263" s="79" t="s">
        <v>771</v>
      </c>
      <c r="B263" s="79" t="s">
        <v>742</v>
      </c>
      <c r="C263" s="79">
        <v>-99999</v>
      </c>
      <c r="D263" s="79" t="s">
        <v>735</v>
      </c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</row>
    <row r="264" spans="1:19">
      <c r="A264" s="79" t="s">
        <v>772</v>
      </c>
      <c r="B264" s="79" t="s">
        <v>742</v>
      </c>
      <c r="C264" s="79">
        <v>-99999</v>
      </c>
      <c r="D264" s="79" t="s">
        <v>735</v>
      </c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</row>
    <row r="265" spans="1:19">
      <c r="A265" s="79" t="s">
        <v>773</v>
      </c>
      <c r="B265" s="79" t="s">
        <v>742</v>
      </c>
      <c r="C265" s="79">
        <v>-99999</v>
      </c>
      <c r="D265" s="79" t="s">
        <v>735</v>
      </c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</row>
    <row r="266" spans="1:19">
      <c r="A266" s="79" t="s">
        <v>774</v>
      </c>
      <c r="B266" s="79" t="s">
        <v>742</v>
      </c>
      <c r="C266" s="79">
        <v>-99999</v>
      </c>
      <c r="D266" s="79" t="s">
        <v>735</v>
      </c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</row>
    <row r="267" spans="1:19">
      <c r="A267" s="79" t="s">
        <v>775</v>
      </c>
      <c r="B267" s="79" t="s">
        <v>742</v>
      </c>
      <c r="C267" s="79">
        <v>-99999</v>
      </c>
      <c r="D267" s="79" t="s">
        <v>735</v>
      </c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</row>
    <row r="268" spans="1:19">
      <c r="A268" s="79" t="s">
        <v>776</v>
      </c>
      <c r="B268" s="79" t="s">
        <v>742</v>
      </c>
      <c r="C268" s="79">
        <v>-99999</v>
      </c>
      <c r="D268" s="79" t="s">
        <v>735</v>
      </c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</row>
    <row r="269" spans="1:19">
      <c r="A269" s="79" t="s">
        <v>777</v>
      </c>
      <c r="B269" s="79" t="s">
        <v>742</v>
      </c>
      <c r="C269" s="79">
        <v>-99999</v>
      </c>
      <c r="D269" s="79" t="s">
        <v>735</v>
      </c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</row>
    <row r="270" spans="1:19">
      <c r="A270" s="79" t="s">
        <v>778</v>
      </c>
      <c r="B270" s="79" t="s">
        <v>742</v>
      </c>
      <c r="C270" s="79">
        <v>-99999</v>
      </c>
      <c r="D270" s="79" t="s">
        <v>735</v>
      </c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</row>
    <row r="271" spans="1:19">
      <c r="A271" s="79" t="s">
        <v>779</v>
      </c>
      <c r="B271" s="79" t="s">
        <v>742</v>
      </c>
      <c r="C271" s="79">
        <v>-99999</v>
      </c>
      <c r="D271" s="79" t="s">
        <v>735</v>
      </c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</row>
    <row r="272" spans="1:19">
      <c r="A272" s="79" t="s">
        <v>780</v>
      </c>
      <c r="B272" s="79" t="s">
        <v>742</v>
      </c>
      <c r="C272" s="79">
        <v>-99999</v>
      </c>
      <c r="D272" s="79" t="s">
        <v>735</v>
      </c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</row>
    <row r="273" spans="1:19">
      <c r="A273" s="79" t="s">
        <v>781</v>
      </c>
      <c r="B273" s="79" t="s">
        <v>742</v>
      </c>
      <c r="C273" s="79">
        <v>-99999</v>
      </c>
      <c r="D273" s="79" t="s">
        <v>735</v>
      </c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</row>
    <row r="274" spans="1:19">
      <c r="A274" s="79" t="s">
        <v>782</v>
      </c>
      <c r="B274" s="79" t="s">
        <v>742</v>
      </c>
      <c r="C274" s="79">
        <v>-99999</v>
      </c>
      <c r="D274" s="79" t="s">
        <v>735</v>
      </c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</row>
    <row r="275" spans="1:19">
      <c r="A275" s="79" t="s">
        <v>783</v>
      </c>
      <c r="B275" s="79" t="s">
        <v>742</v>
      </c>
      <c r="C275" s="79">
        <v>-99999</v>
      </c>
      <c r="D275" s="79" t="s">
        <v>735</v>
      </c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</row>
    <row r="276" spans="1:19">
      <c r="A276" s="79" t="s">
        <v>784</v>
      </c>
      <c r="B276" s="79" t="s">
        <v>742</v>
      </c>
      <c r="C276" s="79">
        <v>-99999</v>
      </c>
      <c r="D276" s="79" t="s">
        <v>735</v>
      </c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</row>
    <row r="277" spans="1:19">
      <c r="A277" s="79" t="s">
        <v>785</v>
      </c>
      <c r="B277" s="79" t="s">
        <v>742</v>
      </c>
      <c r="C277" s="79">
        <v>-99999</v>
      </c>
      <c r="D277" s="79" t="s">
        <v>735</v>
      </c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</row>
    <row r="278" spans="1:19">
      <c r="A278" s="79" t="s">
        <v>786</v>
      </c>
      <c r="B278" s="79" t="s">
        <v>742</v>
      </c>
      <c r="C278" s="79">
        <v>-99999</v>
      </c>
      <c r="D278" s="79" t="s">
        <v>735</v>
      </c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</row>
    <row r="279" spans="1:19">
      <c r="A279" s="79" t="s">
        <v>787</v>
      </c>
      <c r="B279" s="79" t="s">
        <v>742</v>
      </c>
      <c r="C279" s="79">
        <v>-99999</v>
      </c>
      <c r="D279" s="79" t="s">
        <v>735</v>
      </c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</row>
    <row r="280" spans="1:19">
      <c r="A280" s="79" t="s">
        <v>788</v>
      </c>
      <c r="B280" s="79" t="s">
        <v>742</v>
      </c>
      <c r="C280" s="79">
        <v>-99999</v>
      </c>
      <c r="D280" s="79" t="s">
        <v>735</v>
      </c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</row>
    <row r="281" spans="1:19">
      <c r="A281" s="79" t="s">
        <v>789</v>
      </c>
      <c r="B281" s="79" t="s">
        <v>742</v>
      </c>
      <c r="C281" s="79">
        <v>-99999</v>
      </c>
      <c r="D281" s="79" t="s">
        <v>735</v>
      </c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</row>
    <row r="282" spans="1:19">
      <c r="A282" s="79" t="s">
        <v>790</v>
      </c>
      <c r="B282" s="79" t="s">
        <v>742</v>
      </c>
      <c r="C282" s="79">
        <v>-99999</v>
      </c>
      <c r="D282" s="79" t="s">
        <v>735</v>
      </c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</row>
    <row r="283" spans="1:19">
      <c r="A283" s="79" t="s">
        <v>791</v>
      </c>
      <c r="B283" s="79" t="s">
        <v>742</v>
      </c>
      <c r="C283" s="79">
        <v>-99999</v>
      </c>
      <c r="D283" s="79" t="s">
        <v>735</v>
      </c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</row>
    <row r="284" spans="1:19">
      <c r="A284" s="79" t="s">
        <v>792</v>
      </c>
      <c r="B284" s="79" t="s">
        <v>742</v>
      </c>
      <c r="C284" s="79">
        <v>-99999</v>
      </c>
      <c r="D284" s="79" t="s">
        <v>735</v>
      </c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</row>
    <row r="285" spans="1:19">
      <c r="A285" s="79" t="s">
        <v>793</v>
      </c>
      <c r="B285" s="79" t="s">
        <v>742</v>
      </c>
      <c r="C285" s="79">
        <v>-99999</v>
      </c>
      <c r="D285" s="79" t="s">
        <v>735</v>
      </c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</row>
    <row r="286" spans="1:19">
      <c r="A286" s="79" t="s">
        <v>794</v>
      </c>
      <c r="B286" s="79" t="s">
        <v>742</v>
      </c>
      <c r="C286" s="79">
        <v>-99999</v>
      </c>
      <c r="D286" s="79" t="s">
        <v>735</v>
      </c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</row>
    <row r="287" spans="1:19">
      <c r="A287" s="79" t="s">
        <v>795</v>
      </c>
      <c r="B287" s="79" t="s">
        <v>742</v>
      </c>
      <c r="C287" s="79">
        <v>-99999</v>
      </c>
      <c r="D287" s="79" t="s">
        <v>735</v>
      </c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</row>
    <row r="288" spans="1:19">
      <c r="A288" s="79" t="s">
        <v>796</v>
      </c>
      <c r="B288" s="79" t="s">
        <v>742</v>
      </c>
      <c r="C288" s="79">
        <v>-99999</v>
      </c>
      <c r="D288" s="79" t="s">
        <v>735</v>
      </c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</row>
    <row r="289" spans="1:19">
      <c r="A289" s="79" t="s">
        <v>797</v>
      </c>
      <c r="B289" s="79" t="s">
        <v>742</v>
      </c>
      <c r="C289" s="79">
        <v>-99999</v>
      </c>
      <c r="D289" s="79" t="s">
        <v>735</v>
      </c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</row>
    <row r="290" spans="1:19">
      <c r="A290" s="79" t="s">
        <v>798</v>
      </c>
      <c r="B290" s="79" t="s">
        <v>742</v>
      </c>
      <c r="C290" s="79">
        <v>-99999</v>
      </c>
      <c r="D290" s="79" t="s">
        <v>735</v>
      </c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</row>
    <row r="291" spans="1:19">
      <c r="A291" s="79" t="s">
        <v>799</v>
      </c>
      <c r="B291" s="79" t="s">
        <v>742</v>
      </c>
      <c r="C291" s="79">
        <v>-99999</v>
      </c>
      <c r="D291" s="79" t="s">
        <v>735</v>
      </c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</row>
    <row r="292" spans="1:19">
      <c r="A292" s="79" t="s">
        <v>800</v>
      </c>
      <c r="B292" s="79" t="s">
        <v>742</v>
      </c>
      <c r="C292" s="79">
        <v>-99999</v>
      </c>
      <c r="D292" s="79" t="s">
        <v>735</v>
      </c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</row>
    <row r="293" spans="1:19">
      <c r="A293" s="79" t="s">
        <v>801</v>
      </c>
      <c r="B293" s="79" t="s">
        <v>742</v>
      </c>
      <c r="C293" s="79">
        <v>-99999</v>
      </c>
      <c r="D293" s="79" t="s">
        <v>735</v>
      </c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</row>
    <row r="294" spans="1:19">
      <c r="A294" s="79" t="s">
        <v>802</v>
      </c>
      <c r="B294" s="79" t="s">
        <v>742</v>
      </c>
      <c r="C294" s="79">
        <v>-99999</v>
      </c>
      <c r="D294" s="79" t="s">
        <v>735</v>
      </c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</row>
    <row r="295" spans="1:19">
      <c r="A295"/>
      <c r="B295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</row>
    <row r="296" spans="1:19">
      <c r="A296" s="78"/>
      <c r="B296" s="79" t="s">
        <v>401</v>
      </c>
      <c r="C296" s="79" t="s">
        <v>803</v>
      </c>
      <c r="D296" s="79" t="s">
        <v>804</v>
      </c>
      <c r="E296" s="79" t="s">
        <v>805</v>
      </c>
      <c r="F296" s="79" t="s">
        <v>806</v>
      </c>
      <c r="G296" s="79" t="s">
        <v>807</v>
      </c>
      <c r="H296" s="79" t="s">
        <v>808</v>
      </c>
      <c r="I296"/>
      <c r="J296"/>
      <c r="K296"/>
      <c r="L296"/>
      <c r="M296"/>
      <c r="N296"/>
      <c r="O296"/>
      <c r="P296"/>
      <c r="Q296"/>
      <c r="R296"/>
      <c r="S296"/>
    </row>
    <row r="297" spans="1:19">
      <c r="A297" s="79" t="s">
        <v>809</v>
      </c>
      <c r="B297" s="79" t="s">
        <v>810</v>
      </c>
      <c r="C297" s="79">
        <v>1</v>
      </c>
      <c r="D297" s="79">
        <v>125</v>
      </c>
      <c r="E297" s="79">
        <v>3.78</v>
      </c>
      <c r="F297" s="79">
        <v>471.95</v>
      </c>
      <c r="G297" s="79">
        <v>1</v>
      </c>
      <c r="H297" s="79" t="s">
        <v>811</v>
      </c>
      <c r="I297"/>
      <c r="J297"/>
      <c r="K297"/>
      <c r="L297"/>
      <c r="M297"/>
      <c r="N297"/>
      <c r="O297"/>
      <c r="P297"/>
      <c r="Q297"/>
      <c r="R297"/>
      <c r="S297"/>
    </row>
    <row r="298" spans="1:19">
      <c r="A298" s="79" t="s">
        <v>812</v>
      </c>
      <c r="B298" s="79" t="s">
        <v>810</v>
      </c>
      <c r="C298" s="79">
        <v>1</v>
      </c>
      <c r="D298" s="79">
        <v>125</v>
      </c>
      <c r="E298" s="79">
        <v>0</v>
      </c>
      <c r="F298" s="79">
        <v>0.01</v>
      </c>
      <c r="G298" s="79">
        <v>1</v>
      </c>
      <c r="H298" s="79" t="s">
        <v>811</v>
      </c>
      <c r="I298"/>
      <c r="J298"/>
      <c r="K298"/>
      <c r="L298"/>
      <c r="M298"/>
      <c r="N298"/>
      <c r="O298"/>
      <c r="P298"/>
      <c r="Q298"/>
      <c r="R298"/>
      <c r="S298"/>
    </row>
    <row r="299" spans="1:19">
      <c r="A299" s="79" t="s">
        <v>813</v>
      </c>
      <c r="B299" s="79" t="s">
        <v>814</v>
      </c>
      <c r="C299" s="79">
        <v>0.61</v>
      </c>
      <c r="D299" s="79">
        <v>1388.3</v>
      </c>
      <c r="E299" s="79">
        <v>16.93</v>
      </c>
      <c r="F299" s="79">
        <v>38632.660000000003</v>
      </c>
      <c r="G299" s="79">
        <v>1</v>
      </c>
      <c r="H299" s="79" t="s">
        <v>815</v>
      </c>
      <c r="I299"/>
      <c r="J299"/>
      <c r="K299"/>
      <c r="L299"/>
      <c r="M299"/>
      <c r="N299"/>
      <c r="O299"/>
      <c r="P299"/>
      <c r="Q299"/>
      <c r="R299"/>
      <c r="S299"/>
    </row>
    <row r="300" spans="1:19">
      <c r="A300" s="79" t="s">
        <v>816</v>
      </c>
      <c r="B300" s="79" t="s">
        <v>817</v>
      </c>
      <c r="C300" s="79">
        <v>0.59</v>
      </c>
      <c r="D300" s="79">
        <v>1109.6500000000001</v>
      </c>
      <c r="E300" s="79">
        <v>5.55</v>
      </c>
      <c r="F300" s="79">
        <v>10414.5</v>
      </c>
      <c r="G300" s="79">
        <v>1</v>
      </c>
      <c r="H300" s="79" t="s">
        <v>815</v>
      </c>
      <c r="I300"/>
      <c r="J300"/>
      <c r="K300"/>
      <c r="L300"/>
      <c r="M300"/>
      <c r="N300"/>
      <c r="O300"/>
      <c r="P300"/>
      <c r="Q300"/>
      <c r="R300"/>
      <c r="S300"/>
    </row>
    <row r="301" spans="1:19">
      <c r="A301" s="79" t="s">
        <v>818</v>
      </c>
      <c r="B301" s="79" t="s">
        <v>817</v>
      </c>
      <c r="C301" s="79">
        <v>0.6</v>
      </c>
      <c r="D301" s="79">
        <v>1017.59</v>
      </c>
      <c r="E301" s="79">
        <v>10.9</v>
      </c>
      <c r="F301" s="79">
        <v>18475.34</v>
      </c>
      <c r="G301" s="79">
        <v>1</v>
      </c>
      <c r="H301" s="79" t="s">
        <v>815</v>
      </c>
      <c r="I301"/>
      <c r="J301"/>
      <c r="K301"/>
      <c r="L301"/>
      <c r="M301"/>
      <c r="N301"/>
      <c r="O301"/>
      <c r="P301"/>
      <c r="Q301"/>
      <c r="R301"/>
      <c r="S301"/>
    </row>
    <row r="302" spans="1:19">
      <c r="A302" s="79" t="s">
        <v>819</v>
      </c>
      <c r="B302" s="79" t="s">
        <v>817</v>
      </c>
      <c r="C302" s="79">
        <v>0.59</v>
      </c>
      <c r="D302" s="79">
        <v>1109.6500000000001</v>
      </c>
      <c r="E302" s="79">
        <v>6.56</v>
      </c>
      <c r="F302" s="79">
        <v>12301.39</v>
      </c>
      <c r="G302" s="79">
        <v>1</v>
      </c>
      <c r="H302" s="79" t="s">
        <v>815</v>
      </c>
      <c r="I302"/>
      <c r="J302"/>
      <c r="K302"/>
      <c r="L302"/>
      <c r="M302"/>
      <c r="N302"/>
      <c r="O302"/>
      <c r="P302"/>
      <c r="Q302"/>
      <c r="R302"/>
      <c r="S302"/>
    </row>
    <row r="303" spans="1:19">
      <c r="A303" s="79" t="s">
        <v>820</v>
      </c>
      <c r="B303" s="79" t="s">
        <v>817</v>
      </c>
      <c r="C303" s="79">
        <v>0.6</v>
      </c>
      <c r="D303" s="79">
        <v>1017.59</v>
      </c>
      <c r="E303" s="79">
        <v>15.89</v>
      </c>
      <c r="F303" s="79">
        <v>26744.65</v>
      </c>
      <c r="G303" s="79">
        <v>1</v>
      </c>
      <c r="H303" s="79" t="s">
        <v>815</v>
      </c>
      <c r="I303"/>
      <c r="J303"/>
      <c r="K303"/>
      <c r="L303"/>
      <c r="M303"/>
      <c r="N303"/>
      <c r="O303"/>
      <c r="P303"/>
      <c r="Q303"/>
      <c r="R303"/>
      <c r="S303"/>
    </row>
    <row r="304" spans="1:19">
      <c r="A304" s="79" t="s">
        <v>821</v>
      </c>
      <c r="B304" s="79" t="s">
        <v>814</v>
      </c>
      <c r="C304" s="79">
        <v>0.62</v>
      </c>
      <c r="D304" s="79">
        <v>1388.3</v>
      </c>
      <c r="E304" s="79">
        <v>48.63</v>
      </c>
      <c r="F304" s="79">
        <v>109341.71</v>
      </c>
      <c r="G304" s="79">
        <v>1</v>
      </c>
      <c r="H304" s="79" t="s">
        <v>815</v>
      </c>
      <c r="I304"/>
      <c r="J304"/>
      <c r="K304"/>
      <c r="L304"/>
      <c r="M304"/>
      <c r="N304"/>
      <c r="O304"/>
      <c r="P304"/>
      <c r="Q304"/>
      <c r="R304"/>
      <c r="S304"/>
    </row>
    <row r="305" spans="1:19">
      <c r="A305"/>
      <c r="B305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</row>
    <row r="306" spans="1:19">
      <c r="A306" s="78"/>
      <c r="B306" s="79" t="s">
        <v>401</v>
      </c>
      <c r="C306" s="79" t="s">
        <v>822</v>
      </c>
      <c r="D306" s="79" t="s">
        <v>823</v>
      </c>
      <c r="E306" s="79" t="s">
        <v>824</v>
      </c>
      <c r="F306" s="79" t="s">
        <v>825</v>
      </c>
      <c r="G306"/>
      <c r="H306"/>
      <c r="I306"/>
      <c r="J306"/>
      <c r="K306"/>
      <c r="L306"/>
      <c r="M306"/>
      <c r="N306"/>
      <c r="O306"/>
      <c r="P306"/>
      <c r="Q306"/>
      <c r="R306"/>
      <c r="S306"/>
    </row>
    <row r="307" spans="1:19">
      <c r="A307" s="79" t="s">
        <v>826</v>
      </c>
      <c r="B307" s="79" t="s">
        <v>827</v>
      </c>
      <c r="C307" s="79" t="s">
        <v>828</v>
      </c>
      <c r="D307" s="79">
        <v>179352</v>
      </c>
      <c r="E307" s="79">
        <v>74.81</v>
      </c>
      <c r="F307" s="79">
        <v>0.9</v>
      </c>
      <c r="G307"/>
      <c r="H307"/>
      <c r="I307"/>
      <c r="J307"/>
      <c r="K307"/>
      <c r="L307"/>
      <c r="M307"/>
      <c r="N307"/>
      <c r="O307"/>
      <c r="P307"/>
      <c r="Q307"/>
      <c r="R307"/>
      <c r="S307"/>
    </row>
    <row r="308" spans="1:19">
      <c r="A308" s="79" t="s">
        <v>829</v>
      </c>
      <c r="B308" s="79" t="s">
        <v>827</v>
      </c>
      <c r="C308" s="79" t="s">
        <v>828</v>
      </c>
      <c r="D308" s="79">
        <v>179352</v>
      </c>
      <c r="E308" s="79">
        <v>31296.71</v>
      </c>
      <c r="F308" s="79">
        <v>0.9</v>
      </c>
      <c r="G308"/>
      <c r="H308"/>
      <c r="I308"/>
      <c r="J308"/>
      <c r="K308"/>
      <c r="L308"/>
      <c r="M308"/>
      <c r="N308"/>
      <c r="O308"/>
      <c r="P308"/>
      <c r="Q308"/>
      <c r="R308"/>
      <c r="S308"/>
    </row>
    <row r="309" spans="1:19">
      <c r="A309" s="79" t="s">
        <v>830</v>
      </c>
      <c r="B309" s="79" t="s">
        <v>827</v>
      </c>
      <c r="C309" s="79" t="s">
        <v>828</v>
      </c>
      <c r="D309" s="79">
        <v>179352</v>
      </c>
      <c r="E309" s="79">
        <v>11902.32</v>
      </c>
      <c r="F309" s="79">
        <v>0.9</v>
      </c>
      <c r="G309"/>
      <c r="H309"/>
      <c r="I309"/>
      <c r="J309"/>
      <c r="K309"/>
      <c r="L309"/>
      <c r="M309"/>
      <c r="N309"/>
      <c r="O309"/>
      <c r="P309"/>
      <c r="Q309"/>
      <c r="R309"/>
      <c r="S309"/>
    </row>
    <row r="310" spans="1:19">
      <c r="A310" s="79" t="s">
        <v>831</v>
      </c>
      <c r="B310" s="79" t="s">
        <v>832</v>
      </c>
      <c r="C310" s="79" t="s">
        <v>828</v>
      </c>
      <c r="D310" s="79">
        <v>179352</v>
      </c>
      <c r="E310" s="79">
        <v>17069.509999999998</v>
      </c>
      <c r="F310" s="79">
        <v>0.87</v>
      </c>
      <c r="G310"/>
      <c r="H310"/>
      <c r="I310"/>
      <c r="J310"/>
      <c r="K310"/>
      <c r="L310"/>
      <c r="M310"/>
      <c r="N310"/>
      <c r="O310"/>
      <c r="P310"/>
      <c r="Q310"/>
      <c r="R310"/>
      <c r="S310"/>
    </row>
    <row r="311" spans="1:19">
      <c r="A311"/>
      <c r="B311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</row>
    <row r="312" spans="1:19">
      <c r="A312" s="78"/>
      <c r="B312" s="79" t="s">
        <v>401</v>
      </c>
      <c r="C312" s="79" t="s">
        <v>833</v>
      </c>
      <c r="D312" s="79" t="s">
        <v>834</v>
      </c>
      <c r="E312" s="79" t="s">
        <v>835</v>
      </c>
      <c r="F312" s="79" t="s">
        <v>836</v>
      </c>
      <c r="G312" s="79" t="s">
        <v>837</v>
      </c>
      <c r="H312"/>
      <c r="I312"/>
      <c r="J312"/>
      <c r="K312"/>
      <c r="L312"/>
      <c r="M312"/>
      <c r="N312"/>
      <c r="O312"/>
      <c r="P312"/>
      <c r="Q312"/>
      <c r="R312"/>
      <c r="S312"/>
    </row>
    <row r="313" spans="1:19">
      <c r="A313" s="79" t="s">
        <v>838</v>
      </c>
      <c r="B313" s="79" t="s">
        <v>839</v>
      </c>
      <c r="C313" s="79">
        <v>3</v>
      </c>
      <c r="D313" s="79">
        <v>845000</v>
      </c>
      <c r="E313" s="79">
        <v>0.8</v>
      </c>
      <c r="F313" s="79">
        <v>0.23</v>
      </c>
      <c r="G313" s="79">
        <v>0.67</v>
      </c>
      <c r="H313"/>
      <c r="I313"/>
      <c r="J313"/>
      <c r="K313"/>
      <c r="L313"/>
      <c r="M313"/>
      <c r="N313"/>
      <c r="O313"/>
      <c r="P313"/>
      <c r="Q313"/>
      <c r="R313"/>
      <c r="S313"/>
    </row>
    <row r="314" spans="1:19">
      <c r="A314"/>
      <c r="B314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</row>
    <row r="315" spans="1:19">
      <c r="A315" s="78"/>
      <c r="B315" s="79" t="s">
        <v>840</v>
      </c>
      <c r="C315" s="79" t="s">
        <v>841</v>
      </c>
      <c r="D315" s="79" t="s">
        <v>842</v>
      </c>
      <c r="E315" s="79" t="s">
        <v>843</v>
      </c>
      <c r="F315" s="79" t="s">
        <v>844</v>
      </c>
      <c r="G315" s="79" t="s">
        <v>845</v>
      </c>
      <c r="H315" s="79" t="s">
        <v>846</v>
      </c>
      <c r="I315"/>
      <c r="J315"/>
      <c r="K315"/>
      <c r="L315"/>
      <c r="M315"/>
      <c r="N315"/>
      <c r="O315"/>
      <c r="P315"/>
      <c r="Q315"/>
      <c r="R315"/>
      <c r="S315"/>
    </row>
    <row r="316" spans="1:19">
      <c r="A316" s="79" t="s">
        <v>847</v>
      </c>
      <c r="B316" s="79">
        <v>503793.16369999998</v>
      </c>
      <c r="C316" s="79">
        <v>540.18759999999997</v>
      </c>
      <c r="D316" s="79">
        <v>1735.0500999999999</v>
      </c>
      <c r="E316" s="79">
        <v>0</v>
      </c>
      <c r="F316" s="79">
        <v>6.4000000000000003E-3</v>
      </c>
      <c r="G316" s="79">
        <v>347964.79700000002</v>
      </c>
      <c r="H316" s="79">
        <v>187114.77669999999</v>
      </c>
      <c r="I316"/>
      <c r="J316"/>
      <c r="K316"/>
      <c r="L316"/>
      <c r="M316"/>
      <c r="N316"/>
      <c r="O316"/>
      <c r="P316"/>
      <c r="Q316"/>
      <c r="R316"/>
      <c r="S316"/>
    </row>
    <row r="317" spans="1:19">
      <c r="A317" s="79" t="s">
        <v>848</v>
      </c>
      <c r="B317" s="79">
        <v>444013.35820000002</v>
      </c>
      <c r="C317" s="79">
        <v>478.0249</v>
      </c>
      <c r="D317" s="79">
        <v>1569.6655000000001</v>
      </c>
      <c r="E317" s="79">
        <v>0</v>
      </c>
      <c r="F317" s="79">
        <v>5.7999999999999996E-3</v>
      </c>
      <c r="G317" s="79">
        <v>314809.01929999999</v>
      </c>
      <c r="H317" s="79">
        <v>165209.71230000001</v>
      </c>
      <c r="I317"/>
      <c r="J317"/>
      <c r="K317"/>
      <c r="L317"/>
      <c r="M317"/>
      <c r="N317"/>
      <c r="O317"/>
      <c r="P317"/>
      <c r="Q317"/>
      <c r="R317"/>
      <c r="S317"/>
    </row>
    <row r="318" spans="1:19">
      <c r="A318" s="79" t="s">
        <v>849</v>
      </c>
      <c r="B318" s="79">
        <v>438762.39740000002</v>
      </c>
      <c r="C318" s="79">
        <v>482.75799999999998</v>
      </c>
      <c r="D318" s="79">
        <v>1768.3956000000001</v>
      </c>
      <c r="E318" s="79">
        <v>0</v>
      </c>
      <c r="F318" s="79">
        <v>6.4000000000000003E-3</v>
      </c>
      <c r="G318" s="79">
        <v>354729.44150000002</v>
      </c>
      <c r="H318" s="79">
        <v>164854.23370000001</v>
      </c>
      <c r="I318"/>
      <c r="J318"/>
      <c r="K318"/>
      <c r="L318"/>
      <c r="M318"/>
      <c r="N318"/>
      <c r="O318"/>
      <c r="P318"/>
      <c r="Q318"/>
      <c r="R318"/>
      <c r="S318"/>
    </row>
    <row r="319" spans="1:19">
      <c r="A319" s="79" t="s">
        <v>850</v>
      </c>
      <c r="B319" s="79">
        <v>367569.04330000002</v>
      </c>
      <c r="C319" s="79">
        <v>414.0034</v>
      </c>
      <c r="D319" s="79">
        <v>1681.8267000000001</v>
      </c>
      <c r="E319" s="79">
        <v>0</v>
      </c>
      <c r="F319" s="79">
        <v>6.0000000000000001E-3</v>
      </c>
      <c r="G319" s="79">
        <v>337415.59850000002</v>
      </c>
      <c r="H319" s="79">
        <v>139578.9068</v>
      </c>
      <c r="I319"/>
      <c r="J319"/>
      <c r="K319"/>
      <c r="L319"/>
      <c r="M319"/>
      <c r="N319"/>
      <c r="O319"/>
      <c r="P319"/>
      <c r="Q319"/>
      <c r="R319"/>
      <c r="S319"/>
    </row>
    <row r="320" spans="1:19">
      <c r="A320" s="79" t="s">
        <v>462</v>
      </c>
      <c r="B320" s="79">
        <v>352348.58990000002</v>
      </c>
      <c r="C320" s="79">
        <v>409.09550000000002</v>
      </c>
      <c r="D320" s="79">
        <v>1868.1621</v>
      </c>
      <c r="E320" s="79">
        <v>0</v>
      </c>
      <c r="F320" s="79">
        <v>6.4999999999999997E-3</v>
      </c>
      <c r="G320" s="79">
        <v>374856.83529999998</v>
      </c>
      <c r="H320" s="79">
        <v>135682.02050000001</v>
      </c>
      <c r="I320"/>
      <c r="J320"/>
      <c r="K320"/>
      <c r="L320"/>
      <c r="M320"/>
      <c r="N320"/>
      <c r="O320"/>
      <c r="P320"/>
      <c r="Q320"/>
      <c r="R320"/>
      <c r="S320"/>
    </row>
    <row r="321" spans="1:19">
      <c r="A321" s="79" t="s">
        <v>851</v>
      </c>
      <c r="B321" s="79">
        <v>351399.19620000001</v>
      </c>
      <c r="C321" s="79">
        <v>414.69209999999998</v>
      </c>
      <c r="D321" s="79">
        <v>2003.2765999999999</v>
      </c>
      <c r="E321" s="79">
        <v>0</v>
      </c>
      <c r="F321" s="79">
        <v>6.8999999999999999E-3</v>
      </c>
      <c r="G321" s="79">
        <v>401995.61629999999</v>
      </c>
      <c r="H321" s="79">
        <v>136347.29829999999</v>
      </c>
      <c r="I321"/>
      <c r="J321"/>
      <c r="K321"/>
      <c r="L321"/>
      <c r="M321"/>
      <c r="N321"/>
      <c r="O321"/>
      <c r="P321"/>
      <c r="Q321"/>
      <c r="R321"/>
      <c r="S321"/>
    </row>
    <row r="322" spans="1:19">
      <c r="A322" s="79" t="s">
        <v>852</v>
      </c>
      <c r="B322" s="79">
        <v>363541.9241</v>
      </c>
      <c r="C322" s="79">
        <v>430.46640000000002</v>
      </c>
      <c r="D322" s="79">
        <v>2102.7203</v>
      </c>
      <c r="E322" s="79">
        <v>0</v>
      </c>
      <c r="F322" s="79">
        <v>7.3000000000000001E-3</v>
      </c>
      <c r="G322" s="79">
        <v>421956.35279999999</v>
      </c>
      <c r="H322" s="79">
        <v>141281.11180000001</v>
      </c>
      <c r="I322"/>
      <c r="J322"/>
      <c r="K322"/>
      <c r="L322"/>
      <c r="M322"/>
      <c r="N322"/>
      <c r="O322"/>
      <c r="P322"/>
      <c r="Q322"/>
      <c r="R322"/>
      <c r="S322"/>
    </row>
    <row r="323" spans="1:19">
      <c r="A323" s="79" t="s">
        <v>853</v>
      </c>
      <c r="B323" s="79">
        <v>361214.17420000001</v>
      </c>
      <c r="C323" s="79">
        <v>424.0575</v>
      </c>
      <c r="D323" s="79">
        <v>2012.8388</v>
      </c>
      <c r="E323" s="79">
        <v>0</v>
      </c>
      <c r="F323" s="79">
        <v>7.0000000000000001E-3</v>
      </c>
      <c r="G323" s="79">
        <v>403906.03269999998</v>
      </c>
      <c r="H323" s="79">
        <v>139814.39629999999</v>
      </c>
      <c r="I323"/>
      <c r="J323"/>
      <c r="K323"/>
      <c r="L323"/>
      <c r="M323"/>
      <c r="N323"/>
      <c r="O323"/>
      <c r="P323"/>
      <c r="Q323"/>
      <c r="R323"/>
      <c r="S323"/>
    </row>
    <row r="324" spans="1:19">
      <c r="A324" s="79" t="s">
        <v>854</v>
      </c>
      <c r="B324" s="79">
        <v>339908.55910000001</v>
      </c>
      <c r="C324" s="79">
        <v>390.69979999999998</v>
      </c>
      <c r="D324" s="79">
        <v>1719.5197000000001</v>
      </c>
      <c r="E324" s="79">
        <v>0</v>
      </c>
      <c r="F324" s="79">
        <v>6.0000000000000001E-3</v>
      </c>
      <c r="G324" s="79">
        <v>345014.82939999999</v>
      </c>
      <c r="H324" s="79">
        <v>130283.4323</v>
      </c>
      <c r="I324"/>
      <c r="J324"/>
      <c r="K324"/>
      <c r="L324"/>
      <c r="M324"/>
      <c r="N324"/>
      <c r="O324"/>
      <c r="P324"/>
      <c r="Q324"/>
      <c r="R324"/>
      <c r="S324"/>
    </row>
    <row r="325" spans="1:19">
      <c r="A325" s="79" t="s">
        <v>855</v>
      </c>
      <c r="B325" s="79">
        <v>390282.06050000002</v>
      </c>
      <c r="C325" s="79">
        <v>437.02940000000001</v>
      </c>
      <c r="D325" s="79">
        <v>1732.2697000000001</v>
      </c>
      <c r="E325" s="79">
        <v>0</v>
      </c>
      <c r="F325" s="79">
        <v>6.1999999999999998E-3</v>
      </c>
      <c r="G325" s="79">
        <v>347523.61940000003</v>
      </c>
      <c r="H325" s="79">
        <v>147810.454</v>
      </c>
      <c r="I325"/>
      <c r="J325"/>
      <c r="K325"/>
      <c r="L325"/>
      <c r="M325"/>
      <c r="N325"/>
      <c r="O325"/>
      <c r="P325"/>
      <c r="Q325"/>
      <c r="R325"/>
      <c r="S325"/>
    </row>
    <row r="326" spans="1:19">
      <c r="A326" s="79" t="s">
        <v>856</v>
      </c>
      <c r="B326" s="79">
        <v>441250.70740000001</v>
      </c>
      <c r="C326" s="79">
        <v>480.74020000000002</v>
      </c>
      <c r="D326" s="79">
        <v>1678.931</v>
      </c>
      <c r="E326" s="79">
        <v>0</v>
      </c>
      <c r="F326" s="79">
        <v>6.1000000000000004E-3</v>
      </c>
      <c r="G326" s="79">
        <v>336757.87060000002</v>
      </c>
      <c r="H326" s="79">
        <v>165057.3241</v>
      </c>
      <c r="I326"/>
      <c r="J326"/>
      <c r="K326"/>
      <c r="L326"/>
      <c r="M326"/>
      <c r="N326"/>
      <c r="O326"/>
      <c r="P326"/>
      <c r="Q326"/>
      <c r="R326"/>
      <c r="S326"/>
    </row>
    <row r="327" spans="1:19">
      <c r="A327" s="79" t="s">
        <v>857</v>
      </c>
      <c r="B327" s="79">
        <v>480698.658</v>
      </c>
      <c r="C327" s="79">
        <v>518.56629999999996</v>
      </c>
      <c r="D327" s="79">
        <v>1721.2378000000001</v>
      </c>
      <c r="E327" s="79">
        <v>0</v>
      </c>
      <c r="F327" s="79">
        <v>6.3E-3</v>
      </c>
      <c r="G327" s="79">
        <v>345214.45539999998</v>
      </c>
      <c r="H327" s="79">
        <v>179020.64350000001</v>
      </c>
      <c r="I327"/>
      <c r="J327"/>
      <c r="K327"/>
      <c r="L327"/>
      <c r="M327"/>
      <c r="N327"/>
      <c r="O327"/>
      <c r="P327"/>
      <c r="Q327"/>
      <c r="R327"/>
      <c r="S327"/>
    </row>
    <row r="328" spans="1:19">
      <c r="A328" s="79"/>
      <c r="B328" s="79"/>
      <c r="C328" s="79"/>
      <c r="D328" s="79"/>
      <c r="E328" s="79"/>
      <c r="F328" s="79"/>
      <c r="G328" s="79"/>
      <c r="H328" s="79"/>
      <c r="I328"/>
      <c r="J328"/>
      <c r="K328"/>
      <c r="L328"/>
      <c r="M328"/>
      <c r="N328"/>
      <c r="O328"/>
      <c r="P328"/>
      <c r="Q328"/>
      <c r="R328"/>
      <c r="S328"/>
    </row>
    <row r="329" spans="1:19">
      <c r="A329" s="79" t="s">
        <v>858</v>
      </c>
      <c r="B329" s="80">
        <v>4834780</v>
      </c>
      <c r="C329" s="79">
        <v>5420.3212000000003</v>
      </c>
      <c r="D329" s="79">
        <v>21593.893899999999</v>
      </c>
      <c r="E329" s="79">
        <v>0</v>
      </c>
      <c r="F329" s="79">
        <v>7.6899999999999996E-2</v>
      </c>
      <c r="G329" s="80">
        <v>4332140</v>
      </c>
      <c r="H329" s="80">
        <v>1832050</v>
      </c>
      <c r="I329"/>
      <c r="J329"/>
      <c r="K329"/>
      <c r="L329"/>
      <c r="M329"/>
      <c r="N329"/>
      <c r="O329"/>
      <c r="P329"/>
      <c r="Q329"/>
      <c r="R329"/>
      <c r="S329"/>
    </row>
    <row r="330" spans="1:19">
      <c r="A330" s="79" t="s">
        <v>859</v>
      </c>
      <c r="B330" s="79">
        <v>339908.55910000001</v>
      </c>
      <c r="C330" s="79">
        <v>390.69979999999998</v>
      </c>
      <c r="D330" s="79">
        <v>1569.6655000000001</v>
      </c>
      <c r="E330" s="79">
        <v>0</v>
      </c>
      <c r="F330" s="79">
        <v>5.7999999999999996E-3</v>
      </c>
      <c r="G330" s="79">
        <v>314809.01929999999</v>
      </c>
      <c r="H330" s="79">
        <v>130283.4323</v>
      </c>
      <c r="I330"/>
      <c r="J330"/>
      <c r="K330"/>
      <c r="L330"/>
      <c r="M330"/>
      <c r="N330"/>
      <c r="O330"/>
      <c r="P330"/>
      <c r="Q330"/>
      <c r="R330"/>
      <c r="S330"/>
    </row>
    <row r="331" spans="1:19">
      <c r="A331" s="79" t="s">
        <v>860</v>
      </c>
      <c r="B331" s="79">
        <v>503793.16369999998</v>
      </c>
      <c r="C331" s="79">
        <v>540.18759999999997</v>
      </c>
      <c r="D331" s="79">
        <v>2102.7203</v>
      </c>
      <c r="E331" s="79">
        <v>0</v>
      </c>
      <c r="F331" s="79">
        <v>7.3000000000000001E-3</v>
      </c>
      <c r="G331" s="79">
        <v>421956.35279999999</v>
      </c>
      <c r="H331" s="79">
        <v>187114.77669999999</v>
      </c>
      <c r="I331"/>
      <c r="J331"/>
      <c r="K331"/>
      <c r="L331"/>
      <c r="M331"/>
      <c r="N331"/>
      <c r="O331"/>
      <c r="P331"/>
      <c r="Q331"/>
      <c r="R331"/>
      <c r="S331"/>
    </row>
    <row r="332" spans="1:19">
      <c r="A332"/>
      <c r="B332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</row>
    <row r="333" spans="1:19">
      <c r="A333" s="78"/>
      <c r="B333" s="79" t="s">
        <v>861</v>
      </c>
      <c r="C333" s="79" t="s">
        <v>862</v>
      </c>
      <c r="D333" s="79" t="s">
        <v>863</v>
      </c>
      <c r="E333" s="79" t="s">
        <v>864</v>
      </c>
      <c r="F333" s="79" t="s">
        <v>865</v>
      </c>
      <c r="G333" s="79" t="s">
        <v>866</v>
      </c>
      <c r="H333" s="79" t="s">
        <v>867</v>
      </c>
      <c r="I333" s="79" t="s">
        <v>868</v>
      </c>
      <c r="J333" s="79" t="s">
        <v>869</v>
      </c>
      <c r="K333" s="79" t="s">
        <v>870</v>
      </c>
      <c r="L333" s="79" t="s">
        <v>871</v>
      </c>
      <c r="M333" s="79" t="s">
        <v>872</v>
      </c>
      <c r="N333" s="79" t="s">
        <v>873</v>
      </c>
      <c r="O333" s="79" t="s">
        <v>874</v>
      </c>
      <c r="P333" s="79" t="s">
        <v>875</v>
      </c>
      <c r="Q333" s="79" t="s">
        <v>876</v>
      </c>
      <c r="R333" s="79" t="s">
        <v>877</v>
      </c>
      <c r="S333" s="79" t="s">
        <v>878</v>
      </c>
    </row>
    <row r="334" spans="1:19">
      <c r="A334" s="79" t="s">
        <v>847</v>
      </c>
      <c r="B334" s="80">
        <v>1226090000000</v>
      </c>
      <c r="C334" s="79">
        <v>729159.21</v>
      </c>
      <c r="D334" s="79" t="s">
        <v>1031</v>
      </c>
      <c r="E334" s="79">
        <v>228236.78200000001</v>
      </c>
      <c r="F334" s="79">
        <v>379607.201</v>
      </c>
      <c r="G334" s="79">
        <v>85709.835000000006</v>
      </c>
      <c r="H334" s="79">
        <v>0</v>
      </c>
      <c r="I334" s="79">
        <v>781.89700000000005</v>
      </c>
      <c r="J334" s="79">
        <v>0</v>
      </c>
      <c r="K334" s="79">
        <v>25512.107</v>
      </c>
      <c r="L334" s="79">
        <v>0</v>
      </c>
      <c r="M334" s="79">
        <v>0</v>
      </c>
      <c r="N334" s="79">
        <v>0</v>
      </c>
      <c r="O334" s="79">
        <v>0</v>
      </c>
      <c r="P334" s="79">
        <v>0</v>
      </c>
      <c r="Q334" s="79">
        <v>8751.6749999999993</v>
      </c>
      <c r="R334" s="79">
        <v>0</v>
      </c>
      <c r="S334" s="79">
        <v>0</v>
      </c>
    </row>
    <row r="335" spans="1:19">
      <c r="A335" s="79" t="s">
        <v>848</v>
      </c>
      <c r="B335" s="80">
        <v>1109260000000</v>
      </c>
      <c r="C335" s="79">
        <v>727448.94799999997</v>
      </c>
      <c r="D335" s="79" t="s">
        <v>1032</v>
      </c>
      <c r="E335" s="79">
        <v>228236.78200000001</v>
      </c>
      <c r="F335" s="79">
        <v>379607.201</v>
      </c>
      <c r="G335" s="79">
        <v>84600.485000000001</v>
      </c>
      <c r="H335" s="79">
        <v>0</v>
      </c>
      <c r="I335" s="79">
        <v>194.923</v>
      </c>
      <c r="J335" s="79">
        <v>0</v>
      </c>
      <c r="K335" s="79">
        <v>25513.16</v>
      </c>
      <c r="L335" s="79">
        <v>0</v>
      </c>
      <c r="M335" s="79">
        <v>0</v>
      </c>
      <c r="N335" s="79">
        <v>0</v>
      </c>
      <c r="O335" s="79">
        <v>0</v>
      </c>
      <c r="P335" s="79">
        <v>0</v>
      </c>
      <c r="Q335" s="79">
        <v>8749.7510000000002</v>
      </c>
      <c r="R335" s="79">
        <v>0</v>
      </c>
      <c r="S335" s="79">
        <v>0</v>
      </c>
    </row>
    <row r="336" spans="1:19">
      <c r="A336" s="79" t="s">
        <v>849</v>
      </c>
      <c r="B336" s="80">
        <v>1249930000000</v>
      </c>
      <c r="C336" s="79">
        <v>730755.09900000005</v>
      </c>
      <c r="D336" s="79" t="s">
        <v>918</v>
      </c>
      <c r="E336" s="79">
        <v>228236.78200000001</v>
      </c>
      <c r="F336" s="79">
        <v>379607.201</v>
      </c>
      <c r="G336" s="79">
        <v>89108.759000000005</v>
      </c>
      <c r="H336" s="79">
        <v>0</v>
      </c>
      <c r="I336" s="79">
        <v>2554.0590000000002</v>
      </c>
      <c r="J336" s="79">
        <v>0</v>
      </c>
      <c r="K336" s="79">
        <v>17794.768</v>
      </c>
      <c r="L336" s="79">
        <v>6144.8450000000003</v>
      </c>
      <c r="M336" s="79">
        <v>0</v>
      </c>
      <c r="N336" s="79">
        <v>0</v>
      </c>
      <c r="O336" s="79">
        <v>0</v>
      </c>
      <c r="P336" s="79">
        <v>0</v>
      </c>
      <c r="Q336" s="79">
        <v>6469.0730000000003</v>
      </c>
      <c r="R336" s="79">
        <v>0</v>
      </c>
      <c r="S336" s="79">
        <v>0</v>
      </c>
    </row>
    <row r="337" spans="1:19">
      <c r="A337" s="79" t="s">
        <v>850</v>
      </c>
      <c r="B337" s="80">
        <v>1188920000000</v>
      </c>
      <c r="C337" s="79">
        <v>771478.39899999998</v>
      </c>
      <c r="D337" s="79" t="s">
        <v>965</v>
      </c>
      <c r="E337" s="79">
        <v>228236.78200000001</v>
      </c>
      <c r="F337" s="79">
        <v>379607.201</v>
      </c>
      <c r="G337" s="79">
        <v>91002.214999999997</v>
      </c>
      <c r="H337" s="79">
        <v>0</v>
      </c>
      <c r="I337" s="79">
        <v>28801.807000000001</v>
      </c>
      <c r="J337" s="79">
        <v>0</v>
      </c>
      <c r="K337" s="79">
        <v>19578.774000000001</v>
      </c>
      <c r="L337" s="79">
        <v>15873.855</v>
      </c>
      <c r="M337" s="79">
        <v>0</v>
      </c>
      <c r="N337" s="79">
        <v>0</v>
      </c>
      <c r="O337" s="79">
        <v>0</v>
      </c>
      <c r="P337" s="79">
        <v>0</v>
      </c>
      <c r="Q337" s="79">
        <v>6595.9350000000004</v>
      </c>
      <c r="R337" s="79">
        <v>0</v>
      </c>
      <c r="S337" s="79">
        <v>0</v>
      </c>
    </row>
    <row r="338" spans="1:19">
      <c r="A338" s="79" t="s">
        <v>462</v>
      </c>
      <c r="B338" s="80">
        <v>1320850000000</v>
      </c>
      <c r="C338" s="79">
        <v>873859.978</v>
      </c>
      <c r="D338" s="79" t="s">
        <v>974</v>
      </c>
      <c r="E338" s="79">
        <v>228236.78200000001</v>
      </c>
      <c r="F338" s="79">
        <v>379607.201</v>
      </c>
      <c r="G338" s="79">
        <v>94280.785999999993</v>
      </c>
      <c r="H338" s="79">
        <v>0</v>
      </c>
      <c r="I338" s="79">
        <v>120538.48299999999</v>
      </c>
      <c r="J338" s="79">
        <v>0</v>
      </c>
      <c r="K338" s="79">
        <v>26106.742999999999</v>
      </c>
      <c r="L338" s="79">
        <v>15873.855</v>
      </c>
      <c r="M338" s="79">
        <v>0</v>
      </c>
      <c r="N338" s="79">
        <v>0</v>
      </c>
      <c r="O338" s="79">
        <v>0</v>
      </c>
      <c r="P338" s="79">
        <v>0</v>
      </c>
      <c r="Q338" s="79">
        <v>7067.8429999999998</v>
      </c>
      <c r="R338" s="79">
        <v>0</v>
      </c>
      <c r="S338" s="79">
        <v>0</v>
      </c>
    </row>
    <row r="339" spans="1:19">
      <c r="A339" s="79" t="s">
        <v>851</v>
      </c>
      <c r="B339" s="80">
        <v>1416480000000</v>
      </c>
      <c r="C339" s="79">
        <v>910552.77500000002</v>
      </c>
      <c r="D339" s="79" t="s">
        <v>975</v>
      </c>
      <c r="E339" s="79">
        <v>228236.78200000001</v>
      </c>
      <c r="F339" s="79">
        <v>379607.201</v>
      </c>
      <c r="G339" s="79">
        <v>95563.763000000006</v>
      </c>
      <c r="H339" s="79">
        <v>0</v>
      </c>
      <c r="I339" s="79">
        <v>156066.64300000001</v>
      </c>
      <c r="J339" s="79">
        <v>0</v>
      </c>
      <c r="K339" s="79">
        <v>27851.665000000001</v>
      </c>
      <c r="L339" s="79">
        <v>15873.855</v>
      </c>
      <c r="M339" s="79">
        <v>0</v>
      </c>
      <c r="N339" s="79">
        <v>0</v>
      </c>
      <c r="O339" s="79">
        <v>0</v>
      </c>
      <c r="P339" s="79">
        <v>0</v>
      </c>
      <c r="Q339" s="79">
        <v>7352.866</v>
      </c>
      <c r="R339" s="79">
        <v>0</v>
      </c>
      <c r="S339" s="79">
        <v>0</v>
      </c>
    </row>
    <row r="340" spans="1:19">
      <c r="A340" s="79" t="s">
        <v>852</v>
      </c>
      <c r="B340" s="80">
        <v>1486810000000</v>
      </c>
      <c r="C340" s="79">
        <v>908183.99199999997</v>
      </c>
      <c r="D340" s="79" t="s">
        <v>1033</v>
      </c>
      <c r="E340" s="79">
        <v>228236.78200000001</v>
      </c>
      <c r="F340" s="79">
        <v>379607.201</v>
      </c>
      <c r="G340" s="79">
        <v>91435.865000000005</v>
      </c>
      <c r="H340" s="79">
        <v>0</v>
      </c>
      <c r="I340" s="79">
        <v>157743.171</v>
      </c>
      <c r="J340" s="79">
        <v>0</v>
      </c>
      <c r="K340" s="79">
        <v>28080.222000000002</v>
      </c>
      <c r="L340" s="79">
        <v>15873.855</v>
      </c>
      <c r="M340" s="79">
        <v>0</v>
      </c>
      <c r="N340" s="79">
        <v>0</v>
      </c>
      <c r="O340" s="79">
        <v>0</v>
      </c>
      <c r="P340" s="79">
        <v>0</v>
      </c>
      <c r="Q340" s="79">
        <v>7206.8959999999997</v>
      </c>
      <c r="R340" s="79">
        <v>0</v>
      </c>
      <c r="S340" s="79">
        <v>0</v>
      </c>
    </row>
    <row r="341" spans="1:19">
      <c r="A341" s="79" t="s">
        <v>853</v>
      </c>
      <c r="B341" s="80">
        <v>1423210000000</v>
      </c>
      <c r="C341" s="79">
        <v>903133.62300000002</v>
      </c>
      <c r="D341" s="79" t="s">
        <v>976</v>
      </c>
      <c r="E341" s="79">
        <v>228236.78200000001</v>
      </c>
      <c r="F341" s="79">
        <v>379607.201</v>
      </c>
      <c r="G341" s="79">
        <v>95567.273000000001</v>
      </c>
      <c r="H341" s="79">
        <v>0</v>
      </c>
      <c r="I341" s="79">
        <v>149339.40700000001</v>
      </c>
      <c r="J341" s="79">
        <v>0</v>
      </c>
      <c r="K341" s="79">
        <v>27088.435000000001</v>
      </c>
      <c r="L341" s="79">
        <v>15873.855</v>
      </c>
      <c r="M341" s="79">
        <v>0</v>
      </c>
      <c r="N341" s="79">
        <v>0</v>
      </c>
      <c r="O341" s="79">
        <v>0</v>
      </c>
      <c r="P341" s="79">
        <v>0</v>
      </c>
      <c r="Q341" s="79">
        <v>7420.67</v>
      </c>
      <c r="R341" s="79">
        <v>0</v>
      </c>
      <c r="S341" s="79">
        <v>0</v>
      </c>
    </row>
    <row r="342" spans="1:19">
      <c r="A342" s="79" t="s">
        <v>854</v>
      </c>
      <c r="B342" s="80">
        <v>1215700000000</v>
      </c>
      <c r="C342" s="79">
        <v>824099.21</v>
      </c>
      <c r="D342" s="79" t="s">
        <v>977</v>
      </c>
      <c r="E342" s="79">
        <v>228236.78200000001</v>
      </c>
      <c r="F342" s="79">
        <v>379607.201</v>
      </c>
      <c r="G342" s="79">
        <v>90209.576000000001</v>
      </c>
      <c r="H342" s="79">
        <v>0</v>
      </c>
      <c r="I342" s="79">
        <v>78799.422000000006</v>
      </c>
      <c r="J342" s="79">
        <v>0</v>
      </c>
      <c r="K342" s="79">
        <v>24273.754000000001</v>
      </c>
      <c r="L342" s="79">
        <v>15873.855</v>
      </c>
      <c r="M342" s="79">
        <v>0</v>
      </c>
      <c r="N342" s="79">
        <v>0</v>
      </c>
      <c r="O342" s="79">
        <v>0</v>
      </c>
      <c r="P342" s="79">
        <v>0</v>
      </c>
      <c r="Q342" s="79">
        <v>6829.0789999999997</v>
      </c>
      <c r="R342" s="79">
        <v>0</v>
      </c>
      <c r="S342" s="79">
        <v>0</v>
      </c>
    </row>
    <row r="343" spans="1:19">
      <c r="A343" s="79" t="s">
        <v>855</v>
      </c>
      <c r="B343" s="80">
        <v>1224540000000</v>
      </c>
      <c r="C343" s="79">
        <v>792483.81499999994</v>
      </c>
      <c r="D343" s="79" t="s">
        <v>928</v>
      </c>
      <c r="E343" s="79">
        <v>228236.78200000001</v>
      </c>
      <c r="F343" s="79">
        <v>379607.201</v>
      </c>
      <c r="G343" s="79">
        <v>89065.145000000004</v>
      </c>
      <c r="H343" s="79">
        <v>0</v>
      </c>
      <c r="I343" s="79">
        <v>51426.98</v>
      </c>
      <c r="J343" s="79">
        <v>0</v>
      </c>
      <c r="K343" s="79">
        <v>21174.277999999998</v>
      </c>
      <c r="L343" s="79">
        <v>15873.855</v>
      </c>
      <c r="M343" s="79">
        <v>0</v>
      </c>
      <c r="N343" s="79">
        <v>0</v>
      </c>
      <c r="O343" s="79">
        <v>0</v>
      </c>
      <c r="P343" s="79">
        <v>0</v>
      </c>
      <c r="Q343" s="79">
        <v>6648.9840000000004</v>
      </c>
      <c r="R343" s="79">
        <v>0</v>
      </c>
      <c r="S343" s="79">
        <v>0</v>
      </c>
    </row>
    <row r="344" spans="1:19">
      <c r="A344" s="79" t="s">
        <v>856</v>
      </c>
      <c r="B344" s="80">
        <v>1186600000000</v>
      </c>
      <c r="C344" s="79">
        <v>724425.27500000002</v>
      </c>
      <c r="D344" s="79" t="s">
        <v>1034</v>
      </c>
      <c r="E344" s="79">
        <v>228236.78200000001</v>
      </c>
      <c r="F344" s="79">
        <v>379607.201</v>
      </c>
      <c r="G344" s="79">
        <v>86740.288</v>
      </c>
      <c r="H344" s="79">
        <v>0</v>
      </c>
      <c r="I344" s="79">
        <v>1780.019</v>
      </c>
      <c r="J344" s="79">
        <v>0</v>
      </c>
      <c r="K344" s="79">
        <v>18325.260999999999</v>
      </c>
      <c r="L344" s="79">
        <v>0</v>
      </c>
      <c r="M344" s="79">
        <v>0</v>
      </c>
      <c r="N344" s="79">
        <v>0</v>
      </c>
      <c r="O344" s="79">
        <v>0</v>
      </c>
      <c r="P344" s="79">
        <v>0</v>
      </c>
      <c r="Q344" s="79">
        <v>8898.3179999999993</v>
      </c>
      <c r="R344" s="79">
        <v>0</v>
      </c>
      <c r="S344" s="79">
        <v>0</v>
      </c>
    </row>
    <row r="345" spans="1:19">
      <c r="A345" s="79" t="s">
        <v>857</v>
      </c>
      <c r="B345" s="80">
        <v>1216400000000</v>
      </c>
      <c r="C345" s="79">
        <v>727703.15700000001</v>
      </c>
      <c r="D345" s="79" t="s">
        <v>1035</v>
      </c>
      <c r="E345" s="79">
        <v>228236.78200000001</v>
      </c>
      <c r="F345" s="79">
        <v>379607.201</v>
      </c>
      <c r="G345" s="79">
        <v>84854.138999999996</v>
      </c>
      <c r="H345" s="79">
        <v>0</v>
      </c>
      <c r="I345" s="79">
        <v>191.596</v>
      </c>
      <c r="J345" s="79">
        <v>0</v>
      </c>
      <c r="K345" s="79">
        <v>25526.735000000001</v>
      </c>
      <c r="L345" s="79">
        <v>0</v>
      </c>
      <c r="M345" s="79">
        <v>0</v>
      </c>
      <c r="N345" s="79">
        <v>0</v>
      </c>
      <c r="O345" s="79">
        <v>0</v>
      </c>
      <c r="P345" s="79">
        <v>0</v>
      </c>
      <c r="Q345" s="79">
        <v>8749.6749999999993</v>
      </c>
      <c r="R345" s="79">
        <v>0</v>
      </c>
      <c r="S345" s="79">
        <v>0</v>
      </c>
    </row>
    <row r="346" spans="1:19">
      <c r="A346" s="79"/>
      <c r="B346" s="79"/>
      <c r="C346" s="79"/>
      <c r="D346" s="79"/>
      <c r="E346" s="79"/>
      <c r="F346" s="79"/>
      <c r="G346" s="79"/>
      <c r="H346" s="79"/>
      <c r="I346" s="79"/>
      <c r="J346" s="79"/>
      <c r="K346" s="79"/>
      <c r="L346" s="79"/>
      <c r="M346" s="79"/>
      <c r="N346" s="79"/>
      <c r="O346" s="79"/>
      <c r="P346" s="79"/>
      <c r="Q346" s="79"/>
      <c r="R346" s="79"/>
      <c r="S346" s="79"/>
    </row>
    <row r="347" spans="1:19">
      <c r="A347" s="79" t="s">
        <v>858</v>
      </c>
      <c r="B347" s="80">
        <v>15264800000000</v>
      </c>
      <c r="C347" s="79"/>
      <c r="D347" s="79"/>
      <c r="E347" s="79"/>
      <c r="F347" s="79"/>
      <c r="G347" s="79"/>
      <c r="H347" s="79"/>
      <c r="I347" s="79"/>
      <c r="J347" s="79">
        <v>0</v>
      </c>
      <c r="K347" s="79"/>
      <c r="L347" s="79"/>
      <c r="M347" s="79">
        <v>0</v>
      </c>
      <c r="N347" s="79">
        <v>0</v>
      </c>
      <c r="O347" s="79">
        <v>0</v>
      </c>
      <c r="P347" s="79">
        <v>0</v>
      </c>
      <c r="Q347" s="79"/>
      <c r="R347" s="79">
        <v>0</v>
      </c>
      <c r="S347" s="79">
        <v>0</v>
      </c>
    </row>
    <row r="348" spans="1:19">
      <c r="A348" s="79" t="s">
        <v>859</v>
      </c>
      <c r="B348" s="80">
        <v>1109260000000</v>
      </c>
      <c r="C348" s="79">
        <v>724425.27500000002</v>
      </c>
      <c r="D348" s="79"/>
      <c r="E348" s="79">
        <v>228236.78200000001</v>
      </c>
      <c r="F348" s="79">
        <v>379607.201</v>
      </c>
      <c r="G348" s="79">
        <v>84600.485000000001</v>
      </c>
      <c r="H348" s="79">
        <v>0</v>
      </c>
      <c r="I348" s="79">
        <v>191.596</v>
      </c>
      <c r="J348" s="79">
        <v>0</v>
      </c>
      <c r="K348" s="79">
        <v>17794.768</v>
      </c>
      <c r="L348" s="79">
        <v>0</v>
      </c>
      <c r="M348" s="79">
        <v>0</v>
      </c>
      <c r="N348" s="79">
        <v>0</v>
      </c>
      <c r="O348" s="79">
        <v>0</v>
      </c>
      <c r="P348" s="79">
        <v>0</v>
      </c>
      <c r="Q348" s="79">
        <v>6469.0730000000003</v>
      </c>
      <c r="R348" s="79">
        <v>0</v>
      </c>
      <c r="S348" s="79">
        <v>0</v>
      </c>
    </row>
    <row r="349" spans="1:19">
      <c r="A349" s="79" t="s">
        <v>860</v>
      </c>
      <c r="B349" s="80">
        <v>1486810000000</v>
      </c>
      <c r="C349" s="79">
        <v>910552.77500000002</v>
      </c>
      <c r="D349" s="79"/>
      <c r="E349" s="79">
        <v>228236.78200000001</v>
      </c>
      <c r="F349" s="79">
        <v>379607.201</v>
      </c>
      <c r="G349" s="79">
        <v>95567.273000000001</v>
      </c>
      <c r="H349" s="79">
        <v>0</v>
      </c>
      <c r="I349" s="79">
        <v>157743.171</v>
      </c>
      <c r="J349" s="79">
        <v>0</v>
      </c>
      <c r="K349" s="79">
        <v>28080.222000000002</v>
      </c>
      <c r="L349" s="79">
        <v>15873.855</v>
      </c>
      <c r="M349" s="79">
        <v>0</v>
      </c>
      <c r="N349" s="79">
        <v>0</v>
      </c>
      <c r="O349" s="79">
        <v>0</v>
      </c>
      <c r="P349" s="79">
        <v>0</v>
      </c>
      <c r="Q349" s="79">
        <v>8898.3179999999993</v>
      </c>
      <c r="R349" s="79">
        <v>0</v>
      </c>
      <c r="S349" s="79">
        <v>0</v>
      </c>
    </row>
    <row r="350" spans="1:19">
      <c r="A350"/>
      <c r="B350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</row>
    <row r="351" spans="1:19">
      <c r="A351" s="78"/>
      <c r="B351" s="79" t="s">
        <v>889</v>
      </c>
      <c r="C351" s="79" t="s">
        <v>890</v>
      </c>
      <c r="D351" s="79" t="s">
        <v>452</v>
      </c>
      <c r="E351" s="79" t="s">
        <v>453</v>
      </c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</row>
    <row r="352" spans="1:19">
      <c r="A352" s="79" t="s">
        <v>891</v>
      </c>
      <c r="B352" s="79">
        <v>377812.62</v>
      </c>
      <c r="C352" s="79">
        <v>148017.49</v>
      </c>
      <c r="D352" s="79">
        <v>0</v>
      </c>
      <c r="E352" s="79">
        <v>525830.11</v>
      </c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</row>
    <row r="353" spans="1:19">
      <c r="A353" s="79" t="s">
        <v>892</v>
      </c>
      <c r="B353" s="79">
        <v>16.850000000000001</v>
      </c>
      <c r="C353" s="79">
        <v>6.6</v>
      </c>
      <c r="D353" s="79">
        <v>0</v>
      </c>
      <c r="E353" s="79">
        <v>23.45</v>
      </c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</row>
    <row r="354" spans="1:19">
      <c r="A354" s="79" t="s">
        <v>893</v>
      </c>
      <c r="B354" s="79">
        <v>16.850000000000001</v>
      </c>
      <c r="C354" s="79">
        <v>6.6</v>
      </c>
      <c r="D354" s="79">
        <v>0</v>
      </c>
      <c r="E354" s="79">
        <v>23.45</v>
      </c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</row>
    <row r="355" spans="1:19">
      <c r="A355" s="75"/>
      <c r="B355" s="77"/>
      <c r="C355" s="77"/>
      <c r="D355" s="77"/>
      <c r="E355" s="75"/>
      <c r="F355" s="77"/>
    </row>
    <row r="356" spans="1:19">
      <c r="A356" s="75"/>
      <c r="B356" s="77"/>
      <c r="C356" s="77"/>
      <c r="D356" s="77"/>
      <c r="E356" s="75"/>
      <c r="F356" s="77"/>
    </row>
    <row r="357" spans="1:19">
      <c r="A357" s="75"/>
      <c r="B357" s="77"/>
      <c r="C357" s="77"/>
      <c r="D357" s="77"/>
      <c r="E357" s="75"/>
      <c r="F357" s="77"/>
    </row>
    <row r="358" spans="1:19">
      <c r="A358" s="75"/>
      <c r="B358" s="77"/>
      <c r="C358" s="77"/>
      <c r="D358" s="77"/>
      <c r="E358" s="75"/>
      <c r="F358" s="77"/>
    </row>
    <row r="359" spans="1:19">
      <c r="A359" s="75"/>
      <c r="B359" s="77"/>
      <c r="C359" s="77"/>
      <c r="D359" s="77"/>
      <c r="E359" s="75"/>
      <c r="F359" s="77"/>
    </row>
    <row r="360" spans="1:19">
      <c r="A360" s="75"/>
      <c r="B360" s="77"/>
      <c r="C360" s="77"/>
      <c r="D360" s="77"/>
      <c r="E360" s="75"/>
      <c r="F360" s="77"/>
    </row>
    <row r="361" spans="1:19">
      <c r="A361" s="75"/>
      <c r="B361" s="77"/>
      <c r="C361" s="77"/>
      <c r="D361" s="77"/>
      <c r="E361" s="75"/>
      <c r="F361" s="77"/>
    </row>
    <row r="362" spans="1:19">
      <c r="A362" s="75"/>
      <c r="B362" s="77"/>
      <c r="C362" s="77"/>
      <c r="D362" s="77"/>
      <c r="E362" s="75"/>
      <c r="F362" s="77"/>
    </row>
    <row r="363" spans="1:19">
      <c r="A363" s="75"/>
      <c r="B363" s="77"/>
      <c r="C363" s="77"/>
      <c r="D363" s="77"/>
      <c r="E363" s="75"/>
      <c r="F363" s="77"/>
    </row>
    <row r="364" spans="1:19">
      <c r="A364" s="75"/>
      <c r="B364" s="75"/>
      <c r="C364" s="75"/>
      <c r="D364" s="75"/>
      <c r="E364" s="75"/>
      <c r="F364" s="75"/>
    </row>
    <row r="365" spans="1:19">
      <c r="A365" s="75"/>
      <c r="B365" s="77"/>
      <c r="C365" s="77"/>
      <c r="D365" s="77"/>
      <c r="E365" s="75"/>
      <c r="F365" s="77"/>
    </row>
    <row r="366" spans="1:19">
      <c r="A366" s="75"/>
      <c r="B366" s="77"/>
      <c r="C366" s="77"/>
      <c r="D366" s="77"/>
      <c r="E366" s="75"/>
      <c r="F366" s="77"/>
    </row>
    <row r="367" spans="1:19">
      <c r="A367" s="75"/>
      <c r="B367" s="77"/>
      <c r="C367" s="77"/>
      <c r="D367" s="77"/>
      <c r="E367" s="75"/>
      <c r="F367" s="7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6"/>
  <dimension ref="A1:S112"/>
  <sheetViews>
    <sheetView workbookViewId="0">
      <pane xSplit="1" ySplit="2" topLeftCell="B3" activePane="bottomRight" state="frozen"/>
      <selection pane="topRight" activeCell="B1" sqref="B1"/>
      <selection pane="bottomLeft" activeCell="A4" sqref="A4"/>
      <selection pane="bottomRight" activeCell="A3" sqref="A3:S57"/>
    </sheetView>
  </sheetViews>
  <sheetFormatPr defaultRowHeight="12.75"/>
  <cols>
    <col min="1" max="1" width="46.5" style="21" customWidth="1"/>
    <col min="2" max="2" width="10.6640625" style="21" customWidth="1"/>
    <col min="3" max="3" width="7.1640625" style="21" customWidth="1"/>
    <col min="4" max="4" width="9.1640625" style="21" customWidth="1"/>
    <col min="5" max="5" width="12.6640625" style="21" customWidth="1"/>
    <col min="6" max="6" width="13.6640625" style="21" bestFit="1" customWidth="1"/>
    <col min="7" max="7" width="9.33203125" style="21"/>
    <col min="8" max="8" width="10.1640625" style="21" customWidth="1"/>
    <col min="9" max="11" width="9.33203125" style="21"/>
    <col min="12" max="13" width="11" style="21" customWidth="1"/>
    <col min="14" max="14" width="9.33203125" style="21"/>
    <col min="15" max="15" width="12.6640625" style="21" customWidth="1"/>
    <col min="16" max="16" width="12.5" style="21" customWidth="1"/>
    <col min="17" max="17" width="12.6640625" style="21" customWidth="1"/>
    <col min="18" max="18" width="9.33203125" style="21"/>
    <col min="19" max="19" width="12.6640625" style="21" customWidth="1"/>
    <col min="20" max="16384" width="9.33203125" style="21"/>
  </cols>
  <sheetData>
    <row r="1" spans="1:19" ht="20.25">
      <c r="A1" s="19" t="s">
        <v>41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</row>
    <row r="2" spans="1:19" ht="52.5">
      <c r="A2" s="22" t="s">
        <v>42</v>
      </c>
      <c r="B2" s="23" t="s">
        <v>43</v>
      </c>
      <c r="C2" s="23" t="s">
        <v>378</v>
      </c>
      <c r="D2" s="24" t="s">
        <v>283</v>
      </c>
      <c r="E2" s="24" t="s">
        <v>284</v>
      </c>
      <c r="F2" s="23" t="s">
        <v>44</v>
      </c>
      <c r="G2" s="23" t="s">
        <v>285</v>
      </c>
      <c r="H2" s="23" t="s">
        <v>286</v>
      </c>
      <c r="I2" s="25" t="s">
        <v>287</v>
      </c>
      <c r="J2" s="25" t="s">
        <v>45</v>
      </c>
      <c r="K2" s="25" t="s">
        <v>288</v>
      </c>
      <c r="L2" s="25" t="s">
        <v>289</v>
      </c>
      <c r="M2" s="25" t="s">
        <v>290</v>
      </c>
      <c r="N2" s="26" t="s">
        <v>46</v>
      </c>
      <c r="O2" s="25" t="s">
        <v>47</v>
      </c>
      <c r="P2" s="25" t="s">
        <v>291</v>
      </c>
      <c r="Q2" s="25" t="s">
        <v>48</v>
      </c>
      <c r="R2" s="25" t="s">
        <v>49</v>
      </c>
      <c r="S2" s="25" t="s">
        <v>341</v>
      </c>
    </row>
    <row r="3" spans="1:19">
      <c r="A3" s="27" t="s">
        <v>446</v>
      </c>
      <c r="B3" s="27" t="s">
        <v>50</v>
      </c>
      <c r="C3" s="27">
        <v>1</v>
      </c>
      <c r="D3" s="28">
        <v>3739.35</v>
      </c>
      <c r="E3" s="28">
        <v>9120.3660696288007</v>
      </c>
      <c r="F3" s="30">
        <v>2.4390244480000001</v>
      </c>
      <c r="G3" s="37">
        <v>0</v>
      </c>
      <c r="H3" s="37">
        <v>0</v>
      </c>
      <c r="I3" s="30">
        <v>37.161251962578618</v>
      </c>
      <c r="J3" s="30">
        <v>100.6249736625</v>
      </c>
      <c r="K3" s="30">
        <v>10.76</v>
      </c>
      <c r="L3" s="30">
        <v>8.07</v>
      </c>
      <c r="M3" s="30"/>
      <c r="N3" s="29"/>
      <c r="O3" s="30">
        <v>10</v>
      </c>
      <c r="P3" s="30">
        <v>0</v>
      </c>
      <c r="Q3" s="30">
        <v>1006.249736625</v>
      </c>
      <c r="R3" s="30"/>
      <c r="S3" s="30">
        <v>0</v>
      </c>
    </row>
    <row r="4" spans="1:19">
      <c r="A4" s="27" t="s">
        <v>57</v>
      </c>
      <c r="B4" s="27" t="s">
        <v>50</v>
      </c>
      <c r="C4" s="27">
        <v>4</v>
      </c>
      <c r="D4" s="28">
        <v>27.87</v>
      </c>
      <c r="E4" s="28">
        <v>118.95733650060001</v>
      </c>
      <c r="F4" s="30">
        <v>4.2682933800000002</v>
      </c>
      <c r="G4" s="37">
        <v>26.02</v>
      </c>
      <c r="H4" s="37">
        <v>0</v>
      </c>
      <c r="I4" s="30">
        <v>13.935</v>
      </c>
      <c r="J4" s="30">
        <v>2</v>
      </c>
      <c r="K4" s="30">
        <v>29.052</v>
      </c>
      <c r="L4" s="30">
        <v>21.52</v>
      </c>
      <c r="M4" s="30"/>
      <c r="N4" s="29">
        <v>3.7854000000000001</v>
      </c>
      <c r="O4" s="30"/>
      <c r="P4" s="30"/>
      <c r="Q4" s="30">
        <v>66.087409167000004</v>
      </c>
      <c r="R4" s="30"/>
      <c r="S4" s="30">
        <v>0.23806271434139759</v>
      </c>
    </row>
    <row r="5" spans="1:19">
      <c r="A5" s="27" t="s">
        <v>59</v>
      </c>
      <c r="B5" s="27" t="s">
        <v>50</v>
      </c>
      <c r="C5" s="27">
        <v>1</v>
      </c>
      <c r="D5" s="28">
        <v>27.87</v>
      </c>
      <c r="E5" s="28">
        <v>118.95733650060001</v>
      </c>
      <c r="F5" s="30">
        <v>4.2682933800000002</v>
      </c>
      <c r="G5" s="37">
        <v>45.53</v>
      </c>
      <c r="H5" s="37">
        <v>0</v>
      </c>
      <c r="I5" s="30">
        <v>13.935</v>
      </c>
      <c r="J5" s="30">
        <v>2</v>
      </c>
      <c r="K5" s="30">
        <v>29.052</v>
      </c>
      <c r="L5" s="30">
        <v>21.52</v>
      </c>
      <c r="M5" s="30"/>
      <c r="N5" s="29">
        <v>3.7854000000000001</v>
      </c>
      <c r="O5" s="30"/>
      <c r="P5" s="30"/>
      <c r="Q5" s="30">
        <v>66.087409167000004</v>
      </c>
      <c r="R5" s="30"/>
      <c r="S5" s="30">
        <v>0.41656400399553545</v>
      </c>
    </row>
    <row r="6" spans="1:19">
      <c r="A6" s="27" t="s">
        <v>58</v>
      </c>
      <c r="B6" s="27" t="s">
        <v>50</v>
      </c>
      <c r="C6" s="27">
        <v>4</v>
      </c>
      <c r="D6" s="28">
        <v>27.87</v>
      </c>
      <c r="E6" s="28">
        <v>118.95733650060001</v>
      </c>
      <c r="F6" s="30">
        <v>4.2682933800000002</v>
      </c>
      <c r="G6" s="37">
        <v>19.510000000000002</v>
      </c>
      <c r="H6" s="37">
        <v>0</v>
      </c>
      <c r="I6" s="30">
        <v>13.935</v>
      </c>
      <c r="J6" s="30">
        <v>2</v>
      </c>
      <c r="K6" s="30">
        <v>29.052</v>
      </c>
      <c r="L6" s="30">
        <v>21.52</v>
      </c>
      <c r="M6" s="30"/>
      <c r="N6" s="29">
        <v>3.7854000000000001</v>
      </c>
      <c r="O6" s="30"/>
      <c r="P6" s="30"/>
      <c r="Q6" s="30">
        <v>66.087409167000004</v>
      </c>
      <c r="R6" s="30"/>
      <c r="S6" s="30">
        <v>0.17850128965413781</v>
      </c>
    </row>
    <row r="7" spans="1:19">
      <c r="A7" s="27" t="s">
        <v>60</v>
      </c>
      <c r="B7" s="27" t="s">
        <v>50</v>
      </c>
      <c r="C7" s="27">
        <v>1</v>
      </c>
      <c r="D7" s="28">
        <v>27.87</v>
      </c>
      <c r="E7" s="28">
        <v>118.95733650060001</v>
      </c>
      <c r="F7" s="30">
        <v>4.2682933800000002</v>
      </c>
      <c r="G7" s="37">
        <v>45.53</v>
      </c>
      <c r="H7" s="37">
        <v>0</v>
      </c>
      <c r="I7" s="30">
        <v>13.935</v>
      </c>
      <c r="J7" s="30">
        <v>2</v>
      </c>
      <c r="K7" s="30">
        <v>29.052</v>
      </c>
      <c r="L7" s="30">
        <v>21.52</v>
      </c>
      <c r="M7" s="30"/>
      <c r="N7" s="29">
        <v>3.7854000000000001</v>
      </c>
      <c r="O7" s="30"/>
      <c r="P7" s="30"/>
      <c r="Q7" s="30">
        <v>66.087409167000004</v>
      </c>
      <c r="R7" s="30"/>
      <c r="S7" s="30">
        <v>0.41656400399553545</v>
      </c>
    </row>
    <row r="8" spans="1:19">
      <c r="A8" s="27" t="s">
        <v>61</v>
      </c>
      <c r="B8" s="27" t="s">
        <v>50</v>
      </c>
      <c r="C8" s="27">
        <v>4</v>
      </c>
      <c r="D8" s="28">
        <v>27.87</v>
      </c>
      <c r="E8" s="28">
        <v>118.95733650060001</v>
      </c>
      <c r="F8" s="30">
        <v>4.2682933800000002</v>
      </c>
      <c r="G8" s="37">
        <v>26.02</v>
      </c>
      <c r="H8" s="37">
        <v>0</v>
      </c>
      <c r="I8" s="30">
        <v>13.935</v>
      </c>
      <c r="J8" s="30">
        <v>2</v>
      </c>
      <c r="K8" s="30">
        <v>29.052</v>
      </c>
      <c r="L8" s="30">
        <v>21.52</v>
      </c>
      <c r="M8" s="30"/>
      <c r="N8" s="29">
        <v>3.7854000000000001</v>
      </c>
      <c r="O8" s="30"/>
      <c r="P8" s="30"/>
      <c r="Q8" s="30">
        <v>66.087409167000004</v>
      </c>
      <c r="R8" s="30"/>
      <c r="S8" s="30">
        <v>0.23806271434139759</v>
      </c>
    </row>
    <row r="9" spans="1:19">
      <c r="A9" s="27" t="s">
        <v>62</v>
      </c>
      <c r="B9" s="27" t="s">
        <v>50</v>
      </c>
      <c r="C9" s="27">
        <v>4</v>
      </c>
      <c r="D9" s="28">
        <v>13.94</v>
      </c>
      <c r="E9" s="28">
        <v>59.500009717200001</v>
      </c>
      <c r="F9" s="30">
        <v>4.2682933800000002</v>
      </c>
      <c r="G9" s="37">
        <v>13.01</v>
      </c>
      <c r="H9" s="37">
        <v>2.96</v>
      </c>
      <c r="I9" s="30">
        <v>13.94</v>
      </c>
      <c r="J9" s="30">
        <v>1</v>
      </c>
      <c r="K9" s="30">
        <v>11.836</v>
      </c>
      <c r="L9" s="30">
        <v>8.07</v>
      </c>
      <c r="M9" s="30"/>
      <c r="N9" s="29"/>
      <c r="O9" s="30">
        <v>10</v>
      </c>
      <c r="P9" s="30">
        <v>0</v>
      </c>
      <c r="Q9" s="30">
        <v>10</v>
      </c>
      <c r="R9" s="30"/>
      <c r="S9" s="30">
        <v>0.2379773259933555</v>
      </c>
    </row>
    <row r="10" spans="1:19">
      <c r="A10" s="27" t="s">
        <v>56</v>
      </c>
      <c r="B10" s="27" t="s">
        <v>50</v>
      </c>
      <c r="C10" s="27">
        <v>1</v>
      </c>
      <c r="D10" s="28">
        <v>1474.81</v>
      </c>
      <c r="E10" s="28">
        <v>6294.9217597577999</v>
      </c>
      <c r="F10" s="30">
        <v>4.2682933800000002</v>
      </c>
      <c r="G10" s="37">
        <v>409.78</v>
      </c>
      <c r="H10" s="37">
        <v>62.63</v>
      </c>
      <c r="I10" s="30">
        <v>18.580625981289312</v>
      </c>
      <c r="J10" s="30">
        <v>79.373536794999993</v>
      </c>
      <c r="K10" s="30">
        <v>13.988</v>
      </c>
      <c r="L10" s="30">
        <v>8.07</v>
      </c>
      <c r="M10" s="30"/>
      <c r="N10" s="29"/>
      <c r="O10" s="30">
        <v>10</v>
      </c>
      <c r="P10" s="30">
        <v>0</v>
      </c>
      <c r="Q10" s="30">
        <v>793.73536794999995</v>
      </c>
      <c r="R10" s="30"/>
      <c r="S10" s="30">
        <v>7.0849329072843706E-2</v>
      </c>
    </row>
    <row r="11" spans="1:19">
      <c r="A11" s="27" t="s">
        <v>63</v>
      </c>
      <c r="B11" s="27" t="s">
        <v>50</v>
      </c>
      <c r="C11" s="27">
        <v>1</v>
      </c>
      <c r="D11" s="28">
        <v>569.03</v>
      </c>
      <c r="E11" s="28">
        <v>2428.7869820214</v>
      </c>
      <c r="F11" s="30">
        <v>4.2682933800000002</v>
      </c>
      <c r="G11" s="37">
        <v>91.07</v>
      </c>
      <c r="H11" s="37">
        <v>0</v>
      </c>
      <c r="I11" s="30">
        <v>92.903129906446551</v>
      </c>
      <c r="J11" s="30">
        <v>6.1249820169999998</v>
      </c>
      <c r="K11" s="30">
        <v>10.76</v>
      </c>
      <c r="L11" s="30">
        <v>0</v>
      </c>
      <c r="M11" s="30"/>
      <c r="N11" s="29"/>
      <c r="O11" s="30">
        <v>0</v>
      </c>
      <c r="P11" s="30">
        <v>0.25</v>
      </c>
      <c r="Q11" s="30">
        <v>142.25749999999999</v>
      </c>
      <c r="R11" s="30"/>
      <c r="S11" s="30">
        <v>4.0809495932431723E-2</v>
      </c>
    </row>
    <row r="12" spans="1:19">
      <c r="A12" s="27" t="s">
        <v>64</v>
      </c>
      <c r="B12" s="27" t="s">
        <v>50</v>
      </c>
      <c r="C12" s="27">
        <v>1</v>
      </c>
      <c r="D12" s="28">
        <v>1235.6099999999999</v>
      </c>
      <c r="E12" s="28">
        <v>5273.9459832617995</v>
      </c>
      <c r="F12" s="30">
        <v>4.2682933800000002</v>
      </c>
      <c r="G12" s="37">
        <v>110.58</v>
      </c>
      <c r="H12" s="37">
        <v>30.42</v>
      </c>
      <c r="I12" s="30">
        <v>46.451564953223276</v>
      </c>
      <c r="J12" s="30">
        <v>26.599964957999997</v>
      </c>
      <c r="K12" s="30">
        <v>10.76</v>
      </c>
      <c r="L12" s="30">
        <v>8.07</v>
      </c>
      <c r="M12" s="30"/>
      <c r="N12" s="29"/>
      <c r="O12" s="30"/>
      <c r="P12" s="30"/>
      <c r="Q12" s="30">
        <v>2929.9699907009995</v>
      </c>
      <c r="R12" s="30"/>
      <c r="S12" s="30">
        <v>2.2820030926499823E-2</v>
      </c>
    </row>
    <row r="13" spans="1:19">
      <c r="A13" s="27" t="s">
        <v>66</v>
      </c>
      <c r="B13" s="27" t="s">
        <v>50</v>
      </c>
      <c r="C13" s="27">
        <v>1</v>
      </c>
      <c r="D13" s="28">
        <v>55.74</v>
      </c>
      <c r="E13" s="28">
        <v>237.91467300120001</v>
      </c>
      <c r="F13" s="30">
        <v>4.2682933800000002</v>
      </c>
      <c r="G13" s="37">
        <v>65.05</v>
      </c>
      <c r="H13" s="37">
        <v>0</v>
      </c>
      <c r="I13" s="30">
        <v>18.580625981289309</v>
      </c>
      <c r="J13" s="30">
        <v>2.9998989300000001</v>
      </c>
      <c r="K13" s="30">
        <v>23.672000000000001</v>
      </c>
      <c r="L13" s="30">
        <v>53.8</v>
      </c>
      <c r="M13" s="30"/>
      <c r="N13" s="29">
        <v>7.5708000000000002</v>
      </c>
      <c r="O13" s="30"/>
      <c r="P13" s="30"/>
      <c r="Q13" s="30">
        <v>198.26222750099998</v>
      </c>
      <c r="R13" s="30"/>
      <c r="S13" s="30">
        <v>0.29757839292674693</v>
      </c>
    </row>
    <row r="14" spans="1:19">
      <c r="A14" s="27" t="s">
        <v>67</v>
      </c>
      <c r="B14" s="27" t="s">
        <v>50</v>
      </c>
      <c r="C14" s="27">
        <v>5</v>
      </c>
      <c r="D14" s="28">
        <v>55.74</v>
      </c>
      <c r="E14" s="28">
        <v>237.91467300120001</v>
      </c>
      <c r="F14" s="30">
        <v>4.2682933800000002</v>
      </c>
      <c r="G14" s="37">
        <v>26.02</v>
      </c>
      <c r="H14" s="37">
        <v>0</v>
      </c>
      <c r="I14" s="30">
        <v>18.580625981289309</v>
      </c>
      <c r="J14" s="30">
        <v>2.9998989300000001</v>
      </c>
      <c r="K14" s="30">
        <v>23.672000000000001</v>
      </c>
      <c r="L14" s="30">
        <v>53.8</v>
      </c>
      <c r="M14" s="30"/>
      <c r="N14" s="29">
        <v>7.5708000000000002</v>
      </c>
      <c r="O14" s="30"/>
      <c r="P14" s="30"/>
      <c r="Q14" s="30">
        <v>198.26222750099998</v>
      </c>
      <c r="R14" s="30"/>
      <c r="S14" s="30">
        <v>0.11903135717069879</v>
      </c>
    </row>
    <row r="15" spans="1:19">
      <c r="A15" s="27" t="s">
        <v>65</v>
      </c>
      <c r="B15" s="27" t="s">
        <v>50</v>
      </c>
      <c r="C15" s="27">
        <v>1</v>
      </c>
      <c r="D15" s="28">
        <v>55.74</v>
      </c>
      <c r="E15" s="28">
        <v>237.91467300120001</v>
      </c>
      <c r="F15" s="30">
        <v>4.2682933800000002</v>
      </c>
      <c r="G15" s="37">
        <v>39.03</v>
      </c>
      <c r="H15" s="37">
        <v>0</v>
      </c>
      <c r="I15" s="30">
        <v>18.580625981289309</v>
      </c>
      <c r="J15" s="30">
        <v>2.9998989300000001</v>
      </c>
      <c r="K15" s="30">
        <v>23.672000000000001</v>
      </c>
      <c r="L15" s="30">
        <v>53.8</v>
      </c>
      <c r="M15" s="30"/>
      <c r="N15" s="29">
        <v>7.5708000000000002</v>
      </c>
      <c r="O15" s="30"/>
      <c r="P15" s="30"/>
      <c r="Q15" s="30">
        <v>198.26222750099998</v>
      </c>
      <c r="R15" s="30"/>
      <c r="S15" s="30">
        <v>0.17854703575604816</v>
      </c>
    </row>
    <row r="16" spans="1:19">
      <c r="A16" s="27" t="s">
        <v>68</v>
      </c>
      <c r="B16" s="27" t="s">
        <v>50</v>
      </c>
      <c r="C16" s="27">
        <v>1</v>
      </c>
      <c r="D16" s="28">
        <v>222.97</v>
      </c>
      <c r="E16" s="28">
        <v>951.7013749386</v>
      </c>
      <c r="F16" s="30">
        <v>4.2682933800000002</v>
      </c>
      <c r="G16" s="37">
        <v>0</v>
      </c>
      <c r="H16" s="37">
        <v>0</v>
      </c>
      <c r="I16" s="30">
        <v>18.580625981289312</v>
      </c>
      <c r="J16" s="30">
        <v>12.000133914999999</v>
      </c>
      <c r="K16" s="30">
        <v>23.672000000000001</v>
      </c>
      <c r="L16" s="30">
        <v>53.8</v>
      </c>
      <c r="M16" s="30"/>
      <c r="N16" s="29">
        <v>22.712400000000002</v>
      </c>
      <c r="O16" s="30"/>
      <c r="P16" s="30"/>
      <c r="Q16" s="30">
        <v>793.0844791154999</v>
      </c>
      <c r="R16" s="30"/>
      <c r="S16" s="30">
        <v>0</v>
      </c>
    </row>
    <row r="17" spans="1:19">
      <c r="A17" s="27" t="s">
        <v>69</v>
      </c>
      <c r="B17" s="27" t="s">
        <v>50</v>
      </c>
      <c r="C17" s="27">
        <v>5</v>
      </c>
      <c r="D17" s="28">
        <v>20.9</v>
      </c>
      <c r="E17" s="28">
        <v>89.207331642</v>
      </c>
      <c r="F17" s="30">
        <v>4.2682933800000002</v>
      </c>
      <c r="G17" s="37">
        <v>19.510000000000002</v>
      </c>
      <c r="H17" s="37">
        <v>4.91</v>
      </c>
      <c r="I17" s="30">
        <v>10.45</v>
      </c>
      <c r="J17" s="30">
        <v>2</v>
      </c>
      <c r="K17" s="30">
        <v>8.6080000000000005</v>
      </c>
      <c r="L17" s="30">
        <v>32.28</v>
      </c>
      <c r="M17" s="30"/>
      <c r="N17" s="29"/>
      <c r="O17" s="30"/>
      <c r="P17" s="30"/>
      <c r="Q17" s="30">
        <v>49.559628689999997</v>
      </c>
      <c r="R17" s="30"/>
      <c r="S17" s="30">
        <v>0.23803018864405845</v>
      </c>
    </row>
    <row r="18" spans="1:19">
      <c r="A18" s="27" t="s">
        <v>70</v>
      </c>
      <c r="B18" s="27" t="s">
        <v>50</v>
      </c>
      <c r="C18" s="27">
        <v>1</v>
      </c>
      <c r="D18" s="28">
        <v>27.87</v>
      </c>
      <c r="E18" s="28">
        <v>118.95733650060001</v>
      </c>
      <c r="F18" s="30">
        <v>4.2682933800000002</v>
      </c>
      <c r="G18" s="37">
        <v>45.53</v>
      </c>
      <c r="H18" s="37">
        <v>11.44</v>
      </c>
      <c r="I18" s="30">
        <v>13.935</v>
      </c>
      <c r="J18" s="30">
        <v>2</v>
      </c>
      <c r="K18" s="30">
        <v>8.6080000000000005</v>
      </c>
      <c r="L18" s="30">
        <v>32.28</v>
      </c>
      <c r="M18" s="30"/>
      <c r="N18" s="29"/>
      <c r="O18" s="30"/>
      <c r="P18" s="30"/>
      <c r="Q18" s="30">
        <v>66.087409167000004</v>
      </c>
      <c r="R18" s="30"/>
      <c r="S18" s="30">
        <v>0.41656400399553545</v>
      </c>
    </row>
    <row r="19" spans="1:19">
      <c r="A19" s="27" t="s">
        <v>71</v>
      </c>
      <c r="B19" s="27" t="s">
        <v>50</v>
      </c>
      <c r="C19" s="27">
        <v>6</v>
      </c>
      <c r="D19" s="28">
        <v>20.9</v>
      </c>
      <c r="E19" s="28">
        <v>89.207331642</v>
      </c>
      <c r="F19" s="30">
        <v>4.2682933800000002</v>
      </c>
      <c r="G19" s="37">
        <v>19.510000000000002</v>
      </c>
      <c r="H19" s="37">
        <v>4.91</v>
      </c>
      <c r="I19" s="30">
        <v>10.45</v>
      </c>
      <c r="J19" s="30">
        <v>2</v>
      </c>
      <c r="K19" s="30">
        <v>8.6080000000000005</v>
      </c>
      <c r="L19" s="30">
        <v>32.28</v>
      </c>
      <c r="M19" s="30"/>
      <c r="N19" s="29"/>
      <c r="O19" s="30"/>
      <c r="P19" s="30"/>
      <c r="Q19" s="30">
        <v>49.559628689999997</v>
      </c>
      <c r="R19" s="30"/>
      <c r="S19" s="30">
        <v>0.23803018864405845</v>
      </c>
    </row>
    <row r="20" spans="1:19">
      <c r="A20" s="27" t="s">
        <v>72</v>
      </c>
      <c r="B20" s="27" t="s">
        <v>50</v>
      </c>
      <c r="C20" s="27">
        <v>1</v>
      </c>
      <c r="D20" s="28">
        <v>617.96</v>
      </c>
      <c r="E20" s="28">
        <v>2637.6345771048004</v>
      </c>
      <c r="F20" s="30">
        <v>4.2682933800000002</v>
      </c>
      <c r="G20" s="37">
        <v>214.68</v>
      </c>
      <c r="H20" s="37">
        <v>25.03</v>
      </c>
      <c r="I20" s="30">
        <v>46.451564953223276</v>
      </c>
      <c r="J20" s="30">
        <v>13.303319288000001</v>
      </c>
      <c r="K20" s="30">
        <v>8.6080000000000005</v>
      </c>
      <c r="L20" s="30">
        <v>32.28</v>
      </c>
      <c r="M20" s="30"/>
      <c r="N20" s="29"/>
      <c r="O20" s="30"/>
      <c r="P20" s="30"/>
      <c r="Q20" s="30">
        <v>1465.3525428360001</v>
      </c>
      <c r="R20" s="30"/>
      <c r="S20" s="30">
        <v>8.858338659996183E-2</v>
      </c>
    </row>
    <row r="21" spans="1:19">
      <c r="A21" s="27" t="s">
        <v>73</v>
      </c>
      <c r="B21" s="27" t="s">
        <v>50</v>
      </c>
      <c r="C21" s="27">
        <v>1</v>
      </c>
      <c r="D21" s="28">
        <v>668.77</v>
      </c>
      <c r="E21" s="28">
        <v>2854.5065637426001</v>
      </c>
      <c r="F21" s="30">
        <v>4.2682933800000002</v>
      </c>
      <c r="G21" s="37">
        <v>0</v>
      </c>
      <c r="H21" s="37">
        <v>0</v>
      </c>
      <c r="I21" s="30">
        <v>18.580625981289312</v>
      </c>
      <c r="J21" s="30">
        <v>35.992867014999995</v>
      </c>
      <c r="K21" s="30">
        <v>10.76</v>
      </c>
      <c r="L21" s="30">
        <v>8.07</v>
      </c>
      <c r="M21" s="30"/>
      <c r="N21" s="29"/>
      <c r="O21" s="30">
        <v>10</v>
      </c>
      <c r="P21" s="30">
        <v>0</v>
      </c>
      <c r="Q21" s="30">
        <v>359.92867014999996</v>
      </c>
      <c r="R21" s="30"/>
      <c r="S21" s="30">
        <v>0</v>
      </c>
    </row>
    <row r="22" spans="1:19">
      <c r="A22" s="27" t="s">
        <v>74</v>
      </c>
      <c r="B22" s="27" t="s">
        <v>50</v>
      </c>
      <c r="C22" s="27">
        <v>1</v>
      </c>
      <c r="D22" s="28">
        <v>569.03</v>
      </c>
      <c r="E22" s="28">
        <v>2428.7869820214</v>
      </c>
      <c r="F22" s="30">
        <v>4.2682933800000002</v>
      </c>
      <c r="G22" s="37">
        <v>91.07</v>
      </c>
      <c r="H22" s="37">
        <v>0</v>
      </c>
      <c r="I22" s="30">
        <v>92.903129906446551</v>
      </c>
      <c r="J22" s="30">
        <v>6.1249820169999998</v>
      </c>
      <c r="K22" s="30">
        <v>10.76</v>
      </c>
      <c r="L22" s="30">
        <v>0</v>
      </c>
      <c r="M22" s="30"/>
      <c r="N22" s="29"/>
      <c r="O22" s="30">
        <v>0</v>
      </c>
      <c r="P22" s="30">
        <v>0.25</v>
      </c>
      <c r="Q22" s="30">
        <v>142.25749999999999</v>
      </c>
      <c r="R22" s="30"/>
      <c r="S22" s="30">
        <v>4.0809495932431723E-2</v>
      </c>
    </row>
    <row r="23" spans="1:19">
      <c r="A23" s="27" t="s">
        <v>75</v>
      </c>
      <c r="B23" s="27" t="s">
        <v>50</v>
      </c>
      <c r="C23" s="27">
        <v>1</v>
      </c>
      <c r="D23" s="28">
        <v>1012.64</v>
      </c>
      <c r="E23" s="28">
        <v>4322.2446083231998</v>
      </c>
      <c r="F23" s="30">
        <v>4.2682933800000002</v>
      </c>
      <c r="G23" s="37">
        <v>182.14</v>
      </c>
      <c r="H23" s="37">
        <v>35.76</v>
      </c>
      <c r="I23" s="30">
        <v>18.580625981289312</v>
      </c>
      <c r="J23" s="30">
        <v>54.499778479999996</v>
      </c>
      <c r="K23" s="30">
        <v>10.76</v>
      </c>
      <c r="L23" s="30">
        <v>8.07</v>
      </c>
      <c r="M23" s="30"/>
      <c r="N23" s="29"/>
      <c r="O23" s="30">
        <v>10</v>
      </c>
      <c r="P23" s="30">
        <v>0</v>
      </c>
      <c r="Q23" s="30">
        <v>544.99778479999998</v>
      </c>
      <c r="R23" s="30"/>
      <c r="S23" s="30">
        <v>4.5863934804928952E-2</v>
      </c>
    </row>
    <row r="24" spans="1:19">
      <c r="A24" s="27" t="s">
        <v>76</v>
      </c>
      <c r="B24" s="27" t="s">
        <v>50</v>
      </c>
      <c r="C24" s="27">
        <v>10</v>
      </c>
      <c r="D24" s="28">
        <v>20.9</v>
      </c>
      <c r="E24" s="28">
        <v>89.207331642</v>
      </c>
      <c r="F24" s="30">
        <v>4.2682933800000002</v>
      </c>
      <c r="G24" s="37">
        <v>19.510000000000002</v>
      </c>
      <c r="H24" s="37">
        <v>4.91</v>
      </c>
      <c r="I24" s="30">
        <v>13.933333333333332</v>
      </c>
      <c r="J24" s="30">
        <v>1.5</v>
      </c>
      <c r="K24" s="30">
        <v>7.5319999999999991</v>
      </c>
      <c r="L24" s="30">
        <v>8.07</v>
      </c>
      <c r="M24" s="30"/>
      <c r="N24" s="29">
        <v>3.7854000000000001</v>
      </c>
      <c r="O24" s="30"/>
      <c r="P24" s="30"/>
      <c r="Q24" s="30">
        <v>49.559628689999997</v>
      </c>
      <c r="R24" s="30"/>
      <c r="S24" s="30">
        <v>0.23803018864405845</v>
      </c>
    </row>
    <row r="25" spans="1:19">
      <c r="A25" s="27" t="s">
        <v>77</v>
      </c>
      <c r="B25" s="27" t="s">
        <v>50</v>
      </c>
      <c r="C25" s="27">
        <v>1</v>
      </c>
      <c r="D25" s="28">
        <v>34.840000000000003</v>
      </c>
      <c r="E25" s="28">
        <v>148.70734135920003</v>
      </c>
      <c r="F25" s="30">
        <v>4.2682933800000002</v>
      </c>
      <c r="G25" s="37">
        <v>52.04</v>
      </c>
      <c r="H25" s="37">
        <v>13.08</v>
      </c>
      <c r="I25" s="30">
        <v>23.22666666666667</v>
      </c>
      <c r="J25" s="30">
        <v>1.5</v>
      </c>
      <c r="K25" s="30">
        <v>7.5319999999999991</v>
      </c>
      <c r="L25" s="30">
        <v>8.07</v>
      </c>
      <c r="M25" s="30"/>
      <c r="N25" s="29">
        <v>3.7854000000000001</v>
      </c>
      <c r="O25" s="30"/>
      <c r="P25" s="30"/>
      <c r="Q25" s="30">
        <v>82.615189644000012</v>
      </c>
      <c r="R25" s="30"/>
      <c r="S25" s="30">
        <v>0.3808730108320752</v>
      </c>
    </row>
    <row r="26" spans="1:19">
      <c r="A26" s="27" t="s">
        <v>78</v>
      </c>
      <c r="B26" s="27" t="s">
        <v>50</v>
      </c>
      <c r="C26" s="27">
        <v>10</v>
      </c>
      <c r="D26" s="28">
        <v>20.21</v>
      </c>
      <c r="E26" s="28">
        <v>86.262209209800005</v>
      </c>
      <c r="F26" s="30">
        <v>4.2682933800000002</v>
      </c>
      <c r="G26" s="37">
        <v>18.87</v>
      </c>
      <c r="H26" s="37">
        <v>4.74</v>
      </c>
      <c r="I26" s="30">
        <v>13.473333333333334</v>
      </c>
      <c r="J26" s="30">
        <v>1.5</v>
      </c>
      <c r="K26" s="30">
        <v>7.5319999999999991</v>
      </c>
      <c r="L26" s="30">
        <v>8.07</v>
      </c>
      <c r="M26" s="30"/>
      <c r="N26" s="29">
        <v>3.7854000000000001</v>
      </c>
      <c r="O26" s="30"/>
      <c r="P26" s="30"/>
      <c r="Q26" s="30">
        <v>47.923449561000005</v>
      </c>
      <c r="R26" s="30"/>
      <c r="S26" s="30">
        <v>0.23808204495546559</v>
      </c>
    </row>
    <row r="27" spans="1:19">
      <c r="A27" s="27" t="s">
        <v>79</v>
      </c>
      <c r="B27" s="27" t="s">
        <v>50</v>
      </c>
      <c r="C27" s="27">
        <v>1</v>
      </c>
      <c r="D27" s="28">
        <v>34.840000000000003</v>
      </c>
      <c r="E27" s="28">
        <v>148.70734135920003</v>
      </c>
      <c r="F27" s="30">
        <v>4.2682933800000002</v>
      </c>
      <c r="G27" s="37">
        <v>52.04</v>
      </c>
      <c r="H27" s="37">
        <v>13.08</v>
      </c>
      <c r="I27" s="30">
        <v>23.22666666666667</v>
      </c>
      <c r="J27" s="30">
        <v>1.5</v>
      </c>
      <c r="K27" s="30">
        <v>7.5319999999999991</v>
      </c>
      <c r="L27" s="30">
        <v>8.07</v>
      </c>
      <c r="M27" s="30"/>
      <c r="N27" s="29">
        <v>3.7854000000000001</v>
      </c>
      <c r="O27" s="30"/>
      <c r="P27" s="30"/>
      <c r="Q27" s="30">
        <v>82.615189644000012</v>
      </c>
      <c r="R27" s="30"/>
      <c r="S27" s="30">
        <v>0.3808730108320752</v>
      </c>
    </row>
    <row r="28" spans="1:19">
      <c r="A28" s="27" t="s">
        <v>80</v>
      </c>
      <c r="B28" s="27" t="s">
        <v>50</v>
      </c>
      <c r="C28" s="27">
        <v>10</v>
      </c>
      <c r="D28" s="28">
        <v>20.9</v>
      </c>
      <c r="E28" s="28">
        <v>89.207331642</v>
      </c>
      <c r="F28" s="30">
        <v>4.2682933800000002</v>
      </c>
      <c r="G28" s="37">
        <v>19.510000000000002</v>
      </c>
      <c r="H28" s="37">
        <v>4.91</v>
      </c>
      <c r="I28" s="30">
        <v>13.933333333333332</v>
      </c>
      <c r="J28" s="30">
        <v>1.5</v>
      </c>
      <c r="K28" s="30">
        <v>7.5319999999999991</v>
      </c>
      <c r="L28" s="30">
        <v>8.07</v>
      </c>
      <c r="M28" s="30"/>
      <c r="N28" s="29">
        <v>3.7854000000000001</v>
      </c>
      <c r="O28" s="30"/>
      <c r="P28" s="30"/>
      <c r="Q28" s="30">
        <v>49.559628689999997</v>
      </c>
      <c r="R28" s="30"/>
      <c r="S28" s="30">
        <v>0.23803018864405845</v>
      </c>
    </row>
    <row r="29" spans="1:19">
      <c r="A29" s="27" t="s">
        <v>81</v>
      </c>
      <c r="B29" s="27" t="s">
        <v>50</v>
      </c>
      <c r="C29" s="27">
        <v>1</v>
      </c>
      <c r="D29" s="28">
        <v>487.74</v>
      </c>
      <c r="E29" s="28">
        <v>2081.8174131612</v>
      </c>
      <c r="F29" s="30">
        <v>4.2682933800000002</v>
      </c>
      <c r="G29" s="37">
        <v>0</v>
      </c>
      <c r="H29" s="37">
        <v>0</v>
      </c>
      <c r="I29" s="30">
        <v>4.6451564953223281</v>
      </c>
      <c r="J29" s="30">
        <v>104.99969171999999</v>
      </c>
      <c r="K29" s="30">
        <v>9.6839999999999993</v>
      </c>
      <c r="L29" s="30">
        <v>16.14</v>
      </c>
      <c r="M29" s="30"/>
      <c r="N29" s="29">
        <v>3.7854000000000001</v>
      </c>
      <c r="O29" s="30">
        <v>8</v>
      </c>
      <c r="P29" s="30">
        <v>0</v>
      </c>
      <c r="Q29" s="30">
        <v>839.9975337599999</v>
      </c>
      <c r="R29" s="30"/>
      <c r="S29" s="30">
        <v>0</v>
      </c>
    </row>
    <row r="30" spans="1:19">
      <c r="A30" s="27" t="s">
        <v>82</v>
      </c>
      <c r="B30" s="27" t="s">
        <v>50</v>
      </c>
      <c r="C30" s="27">
        <v>1</v>
      </c>
      <c r="D30" s="28">
        <v>27.87</v>
      </c>
      <c r="E30" s="28">
        <v>118.95733650060001</v>
      </c>
      <c r="F30" s="30">
        <v>4.2682933800000002</v>
      </c>
      <c r="G30" s="37">
        <v>45.53</v>
      </c>
      <c r="H30" s="37">
        <v>11.44</v>
      </c>
      <c r="I30" s="30">
        <v>18.580000000000002</v>
      </c>
      <c r="J30" s="30">
        <v>1.5</v>
      </c>
      <c r="K30" s="30">
        <v>7.5319999999999991</v>
      </c>
      <c r="L30" s="30">
        <v>8.07</v>
      </c>
      <c r="M30" s="30"/>
      <c r="N30" s="29">
        <v>3.7854000000000001</v>
      </c>
      <c r="O30" s="30"/>
      <c r="P30" s="30"/>
      <c r="Q30" s="30">
        <v>66.087409167000004</v>
      </c>
      <c r="R30" s="30"/>
      <c r="S30" s="30">
        <v>0.41656400399553545</v>
      </c>
    </row>
    <row r="31" spans="1:19">
      <c r="A31" s="27" t="s">
        <v>83</v>
      </c>
      <c r="B31" s="27" t="s">
        <v>50</v>
      </c>
      <c r="C31" s="27">
        <v>10</v>
      </c>
      <c r="D31" s="28">
        <v>20.21</v>
      </c>
      <c r="E31" s="28">
        <v>86.262209209800005</v>
      </c>
      <c r="F31" s="30">
        <v>4.2682933800000002</v>
      </c>
      <c r="G31" s="37">
        <v>18.87</v>
      </c>
      <c r="H31" s="37">
        <v>4.74</v>
      </c>
      <c r="I31" s="30">
        <v>13.473333333333334</v>
      </c>
      <c r="J31" s="30">
        <v>1.5</v>
      </c>
      <c r="K31" s="30">
        <v>7.5319999999999991</v>
      </c>
      <c r="L31" s="30">
        <v>8.07</v>
      </c>
      <c r="M31" s="30"/>
      <c r="N31" s="29">
        <v>3.7854000000000001</v>
      </c>
      <c r="O31" s="30"/>
      <c r="P31" s="30"/>
      <c r="Q31" s="30">
        <v>47.923449561000005</v>
      </c>
      <c r="R31" s="30"/>
      <c r="S31" s="30">
        <v>0.23808204495546559</v>
      </c>
    </row>
    <row r="32" spans="1:19">
      <c r="A32" s="27" t="s">
        <v>84</v>
      </c>
      <c r="B32" s="27" t="s">
        <v>50</v>
      </c>
      <c r="C32" s="27">
        <v>1</v>
      </c>
      <c r="D32" s="28">
        <v>27.87</v>
      </c>
      <c r="E32" s="28">
        <v>118.95733650060001</v>
      </c>
      <c r="F32" s="30">
        <v>4.2682933800000002</v>
      </c>
      <c r="G32" s="37">
        <v>45.53</v>
      </c>
      <c r="H32" s="37">
        <v>11.44</v>
      </c>
      <c r="I32" s="30">
        <v>18.580000000000002</v>
      </c>
      <c r="J32" s="30">
        <v>1.5</v>
      </c>
      <c r="K32" s="30">
        <v>7.5319999999999991</v>
      </c>
      <c r="L32" s="30">
        <v>8.07</v>
      </c>
      <c r="M32" s="30"/>
      <c r="N32" s="29">
        <v>3.7854000000000001</v>
      </c>
      <c r="O32" s="30"/>
      <c r="P32" s="30"/>
      <c r="Q32" s="30">
        <v>66.087409167000004</v>
      </c>
      <c r="R32" s="30"/>
      <c r="S32" s="30">
        <v>0.41656400399553545</v>
      </c>
    </row>
    <row r="33" spans="1:19">
      <c r="A33" s="27" t="s">
        <v>86</v>
      </c>
      <c r="B33" s="27" t="s">
        <v>50</v>
      </c>
      <c r="C33" s="27">
        <v>1</v>
      </c>
      <c r="D33" s="28">
        <v>905.8</v>
      </c>
      <c r="E33" s="28">
        <v>3866.220143604</v>
      </c>
      <c r="F33" s="30">
        <v>4.2682933800000002</v>
      </c>
      <c r="G33" s="37">
        <v>0</v>
      </c>
      <c r="H33" s="37">
        <v>0</v>
      </c>
      <c r="I33" s="30">
        <v>18.580625981289309</v>
      </c>
      <c r="J33" s="30">
        <v>48.749703099999998</v>
      </c>
      <c r="K33" s="30">
        <v>10.76</v>
      </c>
      <c r="L33" s="30">
        <v>8.07</v>
      </c>
      <c r="M33" s="30"/>
      <c r="N33" s="29"/>
      <c r="O33" s="30">
        <v>10</v>
      </c>
      <c r="P33" s="30">
        <v>0</v>
      </c>
      <c r="Q33" s="30">
        <v>487.49703099999999</v>
      </c>
      <c r="R33" s="30"/>
      <c r="S33" s="30">
        <v>0</v>
      </c>
    </row>
    <row r="34" spans="1:19">
      <c r="A34" s="27" t="s">
        <v>85</v>
      </c>
      <c r="B34" s="27" t="s">
        <v>50</v>
      </c>
      <c r="C34" s="27">
        <v>1</v>
      </c>
      <c r="D34" s="28">
        <v>264.77</v>
      </c>
      <c r="E34" s="28">
        <v>1130.1160382226001</v>
      </c>
      <c r="F34" s="30">
        <v>4.2682933800000002</v>
      </c>
      <c r="G34" s="37">
        <v>0</v>
      </c>
      <c r="H34" s="37">
        <v>0</v>
      </c>
      <c r="I34" s="30">
        <v>3.7161251962578619</v>
      </c>
      <c r="J34" s="30">
        <v>71.248945074999995</v>
      </c>
      <c r="K34" s="30">
        <v>15.063999999999998</v>
      </c>
      <c r="L34" s="30">
        <v>32.28</v>
      </c>
      <c r="M34" s="30"/>
      <c r="N34" s="29">
        <v>7.5708000000000002</v>
      </c>
      <c r="O34" s="30">
        <v>10</v>
      </c>
      <c r="P34" s="30">
        <v>0</v>
      </c>
      <c r="Q34" s="30">
        <v>712.48945074999995</v>
      </c>
      <c r="R34" s="30"/>
      <c r="S34" s="30">
        <v>0</v>
      </c>
    </row>
    <row r="35" spans="1:19">
      <c r="A35" s="27" t="s">
        <v>51</v>
      </c>
      <c r="B35" s="27" t="s">
        <v>50</v>
      </c>
      <c r="C35" s="27">
        <v>1</v>
      </c>
      <c r="D35" s="28">
        <v>566.71</v>
      </c>
      <c r="E35" s="28">
        <v>2418.8845413798003</v>
      </c>
      <c r="F35" s="30">
        <v>4.2682933800000002</v>
      </c>
      <c r="G35" s="37">
        <v>45.53</v>
      </c>
      <c r="H35" s="37">
        <v>0</v>
      </c>
      <c r="I35" s="30">
        <v>92.903129906446551</v>
      </c>
      <c r="J35" s="30">
        <v>6.1000097690000006</v>
      </c>
      <c r="K35" s="30">
        <v>10.76</v>
      </c>
      <c r="L35" s="30">
        <v>0</v>
      </c>
      <c r="M35" s="30"/>
      <c r="N35" s="29"/>
      <c r="O35" s="30">
        <v>0</v>
      </c>
      <c r="P35" s="30">
        <v>0.25</v>
      </c>
      <c r="Q35" s="30">
        <v>141.67750000000001</v>
      </c>
      <c r="R35" s="30"/>
      <c r="S35" s="30">
        <v>2.0486031288234851E-2</v>
      </c>
    </row>
    <row r="36" spans="1:19">
      <c r="A36" s="27" t="s">
        <v>52</v>
      </c>
      <c r="B36" s="27" t="s">
        <v>50</v>
      </c>
      <c r="C36" s="27">
        <v>1</v>
      </c>
      <c r="D36" s="28">
        <v>566.71</v>
      </c>
      <c r="E36" s="28">
        <v>2418.8845413798003</v>
      </c>
      <c r="F36" s="30">
        <v>4.2682933800000002</v>
      </c>
      <c r="G36" s="37">
        <v>45.53</v>
      </c>
      <c r="H36" s="37">
        <v>0</v>
      </c>
      <c r="I36" s="30">
        <v>92.903129906446551</v>
      </c>
      <c r="J36" s="30">
        <v>6.1000097690000006</v>
      </c>
      <c r="K36" s="30">
        <v>10.76</v>
      </c>
      <c r="L36" s="30">
        <v>0</v>
      </c>
      <c r="M36" s="30"/>
      <c r="N36" s="29"/>
      <c r="O36" s="30">
        <v>0</v>
      </c>
      <c r="P36" s="30">
        <v>0.25</v>
      </c>
      <c r="Q36" s="30">
        <v>141.67750000000001</v>
      </c>
      <c r="R36" s="30"/>
      <c r="S36" s="30">
        <v>2.0486031288234851E-2</v>
      </c>
    </row>
    <row r="37" spans="1:19">
      <c r="A37" s="27" t="s">
        <v>87</v>
      </c>
      <c r="B37" s="27" t="s">
        <v>50</v>
      </c>
      <c r="C37" s="27">
        <v>10</v>
      </c>
      <c r="D37" s="28">
        <v>20.9</v>
      </c>
      <c r="E37" s="28">
        <v>89.207331642</v>
      </c>
      <c r="F37" s="30">
        <v>4.2682933800000002</v>
      </c>
      <c r="G37" s="37">
        <v>19.510000000000002</v>
      </c>
      <c r="H37" s="37">
        <v>4.91</v>
      </c>
      <c r="I37" s="30">
        <v>13.933333333333332</v>
      </c>
      <c r="J37" s="30">
        <v>1.5</v>
      </c>
      <c r="K37" s="30">
        <v>7.5319999999999991</v>
      </c>
      <c r="L37" s="30">
        <v>8.07</v>
      </c>
      <c r="M37" s="30"/>
      <c r="N37" s="29">
        <v>3.7854000000000001</v>
      </c>
      <c r="O37" s="30"/>
      <c r="P37" s="30"/>
      <c r="Q37" s="30">
        <v>49.559628689999997</v>
      </c>
      <c r="R37" s="30"/>
      <c r="S37" s="30">
        <v>0.23803018864405845</v>
      </c>
    </row>
    <row r="38" spans="1:19">
      <c r="A38" s="27" t="s">
        <v>88</v>
      </c>
      <c r="B38" s="27" t="s">
        <v>50</v>
      </c>
      <c r="C38" s="27">
        <v>1</v>
      </c>
      <c r="D38" s="28">
        <v>34.840000000000003</v>
      </c>
      <c r="E38" s="28">
        <v>148.70734135920003</v>
      </c>
      <c r="F38" s="30">
        <v>4.2682933800000002</v>
      </c>
      <c r="G38" s="37">
        <v>52.04</v>
      </c>
      <c r="H38" s="37">
        <v>13.08</v>
      </c>
      <c r="I38" s="30">
        <v>23.22666666666667</v>
      </c>
      <c r="J38" s="30">
        <v>1.5</v>
      </c>
      <c r="K38" s="30">
        <v>7.5319999999999991</v>
      </c>
      <c r="L38" s="30">
        <v>8.07</v>
      </c>
      <c r="M38" s="30"/>
      <c r="N38" s="29">
        <v>3.7854000000000001</v>
      </c>
      <c r="O38" s="30"/>
      <c r="P38" s="30"/>
      <c r="Q38" s="30">
        <v>82.615189644000012</v>
      </c>
      <c r="R38" s="30"/>
      <c r="S38" s="30">
        <v>0.3808730108320752</v>
      </c>
    </row>
    <row r="39" spans="1:19">
      <c r="A39" s="27" t="s">
        <v>89</v>
      </c>
      <c r="B39" s="27" t="s">
        <v>50</v>
      </c>
      <c r="C39" s="27">
        <v>10</v>
      </c>
      <c r="D39" s="28">
        <v>20.21</v>
      </c>
      <c r="E39" s="28">
        <v>86.262209209800005</v>
      </c>
      <c r="F39" s="30">
        <v>4.2682933800000002</v>
      </c>
      <c r="G39" s="37">
        <v>18.87</v>
      </c>
      <c r="H39" s="37">
        <v>4.74</v>
      </c>
      <c r="I39" s="30">
        <v>13.473333333333334</v>
      </c>
      <c r="J39" s="30">
        <v>1.5</v>
      </c>
      <c r="K39" s="30">
        <v>7.5319999999999991</v>
      </c>
      <c r="L39" s="30">
        <v>8.07</v>
      </c>
      <c r="M39" s="30"/>
      <c r="N39" s="29">
        <v>3.7854000000000001</v>
      </c>
      <c r="O39" s="30"/>
      <c r="P39" s="30"/>
      <c r="Q39" s="30">
        <v>47.923449561000005</v>
      </c>
      <c r="R39" s="30"/>
      <c r="S39" s="30">
        <v>0.23808204495546559</v>
      </c>
    </row>
    <row r="40" spans="1:19">
      <c r="A40" s="27" t="s">
        <v>90</v>
      </c>
      <c r="B40" s="27" t="s">
        <v>50</v>
      </c>
      <c r="C40" s="27">
        <v>1</v>
      </c>
      <c r="D40" s="28">
        <v>34.840000000000003</v>
      </c>
      <c r="E40" s="28">
        <v>148.70734135920003</v>
      </c>
      <c r="F40" s="30">
        <v>4.2682933800000002</v>
      </c>
      <c r="G40" s="37">
        <v>52.04</v>
      </c>
      <c r="H40" s="37">
        <v>13.08</v>
      </c>
      <c r="I40" s="30">
        <v>23.22666666666667</v>
      </c>
      <c r="J40" s="30">
        <v>1.5</v>
      </c>
      <c r="K40" s="30">
        <v>7.5319999999999991</v>
      </c>
      <c r="L40" s="30">
        <v>8.07</v>
      </c>
      <c r="M40" s="30"/>
      <c r="N40" s="29">
        <v>3.7854000000000001</v>
      </c>
      <c r="O40" s="30"/>
      <c r="P40" s="30"/>
      <c r="Q40" s="30">
        <v>82.615189644000012</v>
      </c>
      <c r="R40" s="30"/>
      <c r="S40" s="30">
        <v>0.3808730108320752</v>
      </c>
    </row>
    <row r="41" spans="1:19">
      <c r="A41" s="27" t="s">
        <v>91</v>
      </c>
      <c r="B41" s="27" t="s">
        <v>50</v>
      </c>
      <c r="C41" s="27">
        <v>10</v>
      </c>
      <c r="D41" s="28">
        <v>20.9</v>
      </c>
      <c r="E41" s="28">
        <v>89.207331642</v>
      </c>
      <c r="F41" s="30">
        <v>4.2682933800000002</v>
      </c>
      <c r="G41" s="37">
        <v>19.510000000000002</v>
      </c>
      <c r="H41" s="37">
        <v>4.91</v>
      </c>
      <c r="I41" s="30">
        <v>13.933333333333332</v>
      </c>
      <c r="J41" s="30">
        <v>1.5</v>
      </c>
      <c r="K41" s="30">
        <v>7.5319999999999991</v>
      </c>
      <c r="L41" s="30">
        <v>8.07</v>
      </c>
      <c r="M41" s="30"/>
      <c r="N41" s="29">
        <v>3.7854000000000001</v>
      </c>
      <c r="O41" s="30"/>
      <c r="P41" s="30"/>
      <c r="Q41" s="30">
        <v>49.559628689999997</v>
      </c>
      <c r="R41" s="30"/>
      <c r="S41" s="30">
        <v>0.23803018864405845</v>
      </c>
    </row>
    <row r="42" spans="1:19">
      <c r="A42" s="27" t="s">
        <v>105</v>
      </c>
      <c r="B42" s="27" t="s">
        <v>50</v>
      </c>
      <c r="C42" s="27">
        <v>1</v>
      </c>
      <c r="D42" s="28">
        <v>487.74</v>
      </c>
      <c r="E42" s="28">
        <v>2081.8174131612</v>
      </c>
      <c r="F42" s="30">
        <v>4.2682933800000002</v>
      </c>
      <c r="G42" s="37">
        <v>0</v>
      </c>
      <c r="H42" s="37">
        <v>0</v>
      </c>
      <c r="I42" s="30">
        <v>18.580625981289312</v>
      </c>
      <c r="J42" s="30">
        <v>26.249922929999997</v>
      </c>
      <c r="K42" s="30">
        <v>4.3040000000000003</v>
      </c>
      <c r="L42" s="30">
        <v>53.8</v>
      </c>
      <c r="M42" s="30"/>
      <c r="N42" s="29">
        <v>3.7854000000000001</v>
      </c>
      <c r="O42" s="30">
        <v>8</v>
      </c>
      <c r="P42" s="30">
        <v>0</v>
      </c>
      <c r="Q42" s="30">
        <v>209.99938343999997</v>
      </c>
      <c r="R42" s="30"/>
      <c r="S42" s="30">
        <v>0</v>
      </c>
    </row>
    <row r="43" spans="1:19">
      <c r="A43" s="27" t="s">
        <v>92</v>
      </c>
      <c r="B43" s="27" t="s">
        <v>50</v>
      </c>
      <c r="C43" s="27">
        <v>1</v>
      </c>
      <c r="D43" s="28">
        <v>27.87</v>
      </c>
      <c r="E43" s="28">
        <v>118.95733650060001</v>
      </c>
      <c r="F43" s="30">
        <v>4.2682933800000002</v>
      </c>
      <c r="G43" s="37">
        <v>45.53</v>
      </c>
      <c r="H43" s="37">
        <v>11.44</v>
      </c>
      <c r="I43" s="30">
        <v>18.580000000000002</v>
      </c>
      <c r="J43" s="30">
        <v>1.5</v>
      </c>
      <c r="K43" s="30">
        <v>7.5319999999999991</v>
      </c>
      <c r="L43" s="30">
        <v>8.07</v>
      </c>
      <c r="M43" s="30"/>
      <c r="N43" s="29">
        <v>3.7854000000000001</v>
      </c>
      <c r="O43" s="30"/>
      <c r="P43" s="30"/>
      <c r="Q43" s="30">
        <v>66.087409167000004</v>
      </c>
      <c r="R43" s="30"/>
      <c r="S43" s="30">
        <v>0.41656400399553545</v>
      </c>
    </row>
    <row r="44" spans="1:19">
      <c r="A44" s="27" t="s">
        <v>93</v>
      </c>
      <c r="B44" s="27" t="s">
        <v>50</v>
      </c>
      <c r="C44" s="27">
        <v>10</v>
      </c>
      <c r="D44" s="28">
        <v>20.21</v>
      </c>
      <c r="E44" s="28">
        <v>86.262209209800005</v>
      </c>
      <c r="F44" s="30">
        <v>4.2682933800000002</v>
      </c>
      <c r="G44" s="37">
        <v>18.87</v>
      </c>
      <c r="H44" s="37">
        <v>4.74</v>
      </c>
      <c r="I44" s="30">
        <v>13.473333333333334</v>
      </c>
      <c r="J44" s="30">
        <v>1.5</v>
      </c>
      <c r="K44" s="30">
        <v>7.5319999999999991</v>
      </c>
      <c r="L44" s="30">
        <v>8.07</v>
      </c>
      <c r="M44" s="30"/>
      <c r="N44" s="29">
        <v>3.7854000000000001</v>
      </c>
      <c r="O44" s="30"/>
      <c r="P44" s="30"/>
      <c r="Q44" s="30">
        <v>47.923449561000005</v>
      </c>
      <c r="R44" s="30"/>
      <c r="S44" s="30">
        <v>0.23808204495546559</v>
      </c>
    </row>
    <row r="45" spans="1:19">
      <c r="A45" s="27" t="s">
        <v>94</v>
      </c>
      <c r="B45" s="27" t="s">
        <v>50</v>
      </c>
      <c r="C45" s="27">
        <v>1</v>
      </c>
      <c r="D45" s="28">
        <v>27.87</v>
      </c>
      <c r="E45" s="28">
        <v>118.95733650060001</v>
      </c>
      <c r="F45" s="30">
        <v>4.2682933800000002</v>
      </c>
      <c r="G45" s="37">
        <v>45.53</v>
      </c>
      <c r="H45" s="37">
        <v>11.44</v>
      </c>
      <c r="I45" s="30">
        <v>18.580000000000002</v>
      </c>
      <c r="J45" s="30">
        <v>1.5</v>
      </c>
      <c r="K45" s="30">
        <v>7.5319999999999991</v>
      </c>
      <c r="L45" s="30">
        <v>8.07</v>
      </c>
      <c r="M45" s="30"/>
      <c r="N45" s="29">
        <v>3.7854000000000001</v>
      </c>
      <c r="O45" s="30"/>
      <c r="P45" s="30"/>
      <c r="Q45" s="30">
        <v>66.087409167000004</v>
      </c>
      <c r="R45" s="30"/>
      <c r="S45" s="30">
        <v>0.41656400399553545</v>
      </c>
    </row>
    <row r="46" spans="1:19">
      <c r="A46" s="27" t="s">
        <v>95</v>
      </c>
      <c r="B46" s="27" t="s">
        <v>50</v>
      </c>
      <c r="C46" s="27">
        <v>1</v>
      </c>
      <c r="D46" s="28">
        <v>905.8</v>
      </c>
      <c r="E46" s="28">
        <v>3866.220143604</v>
      </c>
      <c r="F46" s="30">
        <v>4.2682933800000002</v>
      </c>
      <c r="G46" s="37">
        <v>0</v>
      </c>
      <c r="H46" s="37">
        <v>0</v>
      </c>
      <c r="I46" s="30">
        <v>18.580625981289309</v>
      </c>
      <c r="J46" s="30">
        <v>48.749703099999998</v>
      </c>
      <c r="K46" s="30">
        <v>10.76</v>
      </c>
      <c r="L46" s="30">
        <v>8.07</v>
      </c>
      <c r="M46" s="30"/>
      <c r="N46" s="29"/>
      <c r="O46" s="30">
        <v>10</v>
      </c>
      <c r="P46" s="30">
        <v>0</v>
      </c>
      <c r="Q46" s="30">
        <v>487.49703099999999</v>
      </c>
      <c r="R46" s="30"/>
      <c r="S46" s="30">
        <v>0</v>
      </c>
    </row>
    <row r="47" spans="1:19">
      <c r="A47" s="27" t="s">
        <v>96</v>
      </c>
      <c r="B47" s="27" t="s">
        <v>50</v>
      </c>
      <c r="C47" s="27">
        <v>1</v>
      </c>
      <c r="D47" s="28">
        <v>264.77</v>
      </c>
      <c r="E47" s="28">
        <v>1130.1160382226001</v>
      </c>
      <c r="F47" s="30">
        <v>4.2682933800000002</v>
      </c>
      <c r="G47" s="37">
        <v>0</v>
      </c>
      <c r="H47" s="37">
        <v>0</v>
      </c>
      <c r="I47" s="30">
        <v>3.7161251962578619</v>
      </c>
      <c r="J47" s="30">
        <v>71.248945074999995</v>
      </c>
      <c r="K47" s="30">
        <v>15.063999999999998</v>
      </c>
      <c r="L47" s="30">
        <v>32.28</v>
      </c>
      <c r="M47" s="30"/>
      <c r="N47" s="29">
        <v>7.5708000000000002</v>
      </c>
      <c r="O47" s="30">
        <v>10</v>
      </c>
      <c r="P47" s="30">
        <v>0</v>
      </c>
      <c r="Q47" s="30">
        <v>712.48945074999995</v>
      </c>
      <c r="R47" s="30"/>
      <c r="S47" s="30">
        <v>0</v>
      </c>
    </row>
    <row r="48" spans="1:19">
      <c r="A48" s="27" t="s">
        <v>53</v>
      </c>
      <c r="B48" s="27" t="s">
        <v>50</v>
      </c>
      <c r="C48" s="27">
        <v>1</v>
      </c>
      <c r="D48" s="28">
        <v>566.71</v>
      </c>
      <c r="E48" s="28">
        <v>2418.8845413798003</v>
      </c>
      <c r="F48" s="30">
        <v>4.2682933800000002</v>
      </c>
      <c r="G48" s="37">
        <v>45.53</v>
      </c>
      <c r="H48" s="37">
        <v>0</v>
      </c>
      <c r="I48" s="30">
        <v>92.903129906446551</v>
      </c>
      <c r="J48" s="30">
        <v>6.1000097690000006</v>
      </c>
      <c r="K48" s="30">
        <v>10.76</v>
      </c>
      <c r="L48" s="30">
        <v>0</v>
      </c>
      <c r="M48" s="30"/>
      <c r="N48" s="29"/>
      <c r="O48" s="30">
        <v>0</v>
      </c>
      <c r="P48" s="30">
        <v>0.25</v>
      </c>
      <c r="Q48" s="30">
        <v>141.67750000000001</v>
      </c>
      <c r="R48" s="30"/>
      <c r="S48" s="30">
        <v>2.0486031288234851E-2</v>
      </c>
    </row>
    <row r="49" spans="1:19">
      <c r="A49" s="27" t="s">
        <v>54</v>
      </c>
      <c r="B49" s="27" t="s">
        <v>50</v>
      </c>
      <c r="C49" s="27">
        <v>1</v>
      </c>
      <c r="D49" s="28">
        <v>566.71</v>
      </c>
      <c r="E49" s="28">
        <v>2418.8845413798003</v>
      </c>
      <c r="F49" s="30">
        <v>4.2682933800000002</v>
      </c>
      <c r="G49" s="37">
        <v>45.53</v>
      </c>
      <c r="H49" s="37">
        <v>0</v>
      </c>
      <c r="I49" s="30">
        <v>92.903129906446551</v>
      </c>
      <c r="J49" s="30">
        <v>6.1000097690000006</v>
      </c>
      <c r="K49" s="30">
        <v>10.76</v>
      </c>
      <c r="L49" s="30">
        <v>0</v>
      </c>
      <c r="M49" s="30"/>
      <c r="N49" s="29"/>
      <c r="O49" s="30">
        <v>0</v>
      </c>
      <c r="P49" s="30">
        <v>0.25</v>
      </c>
      <c r="Q49" s="30">
        <v>141.67750000000001</v>
      </c>
      <c r="R49" s="30"/>
      <c r="S49" s="30">
        <v>2.0486031288234851E-2</v>
      </c>
    </row>
    <row r="50" spans="1:19">
      <c r="A50" s="27" t="s">
        <v>103</v>
      </c>
      <c r="B50" s="27" t="s">
        <v>50</v>
      </c>
      <c r="C50" s="27">
        <v>1</v>
      </c>
      <c r="D50" s="28">
        <v>696.77279999999996</v>
      </c>
      <c r="E50" s="28">
        <v>2974.0307296040642</v>
      </c>
      <c r="F50" s="30">
        <v>4.2682933800000002</v>
      </c>
      <c r="G50" s="37">
        <v>227.67</v>
      </c>
      <c r="H50" s="37">
        <v>35.76</v>
      </c>
      <c r="I50" s="30">
        <v>1.3935469485966983</v>
      </c>
      <c r="J50" s="30">
        <v>499.99951612799998</v>
      </c>
      <c r="K50" s="30">
        <v>9.6839999999999993</v>
      </c>
      <c r="L50" s="30">
        <v>2.69</v>
      </c>
      <c r="M50" s="30"/>
      <c r="N50" s="29"/>
      <c r="O50" s="30">
        <v>10</v>
      </c>
      <c r="P50" s="30">
        <v>0</v>
      </c>
      <c r="Q50" s="30">
        <v>4999.9951612799996</v>
      </c>
      <c r="R50" s="30"/>
      <c r="S50" s="30">
        <v>0.33830592890636441</v>
      </c>
    </row>
    <row r="51" spans="1:19">
      <c r="A51" s="27" t="s">
        <v>104</v>
      </c>
      <c r="B51" s="27" t="s">
        <v>50</v>
      </c>
      <c r="C51" s="27">
        <v>1</v>
      </c>
      <c r="D51" s="28">
        <v>1040.514048</v>
      </c>
      <c r="E51" s="28">
        <v>4441.2192228754029</v>
      </c>
      <c r="F51" s="30">
        <v>4.2682933800000002</v>
      </c>
      <c r="G51" s="37">
        <v>104.08</v>
      </c>
      <c r="H51" s="37">
        <v>0</v>
      </c>
      <c r="I51" s="30">
        <v>18.580625981289309</v>
      </c>
      <c r="J51" s="30">
        <v>55.999945806336001</v>
      </c>
      <c r="K51" s="30">
        <v>10.76</v>
      </c>
      <c r="L51" s="30">
        <v>8.07</v>
      </c>
      <c r="M51" s="30"/>
      <c r="N51" s="29"/>
      <c r="O51" s="30">
        <v>10</v>
      </c>
      <c r="P51" s="30">
        <v>0</v>
      </c>
      <c r="Q51" s="30">
        <v>559.99945806335995</v>
      </c>
      <c r="R51" s="30"/>
      <c r="S51" s="30">
        <v>0.28049441991140417</v>
      </c>
    </row>
    <row r="52" spans="1:19">
      <c r="A52" s="27" t="s">
        <v>97</v>
      </c>
      <c r="B52" s="27" t="s">
        <v>50</v>
      </c>
      <c r="C52" s="27">
        <v>1</v>
      </c>
      <c r="D52" s="28">
        <v>929.03</v>
      </c>
      <c r="E52" s="28">
        <v>3965.3725988214001</v>
      </c>
      <c r="F52" s="30">
        <v>4.2682933800000002</v>
      </c>
      <c r="G52" s="37">
        <v>260.2</v>
      </c>
      <c r="H52" s="37">
        <v>0</v>
      </c>
      <c r="I52" s="30">
        <v>23.225782476611638</v>
      </c>
      <c r="J52" s="30">
        <v>39.999944067999998</v>
      </c>
      <c r="K52" s="30">
        <v>12.911999999999999</v>
      </c>
      <c r="L52" s="30">
        <v>80.700112842967783</v>
      </c>
      <c r="M52" s="30">
        <v>457.30063944348416</v>
      </c>
      <c r="N52" s="29">
        <v>567.81000000000006</v>
      </c>
      <c r="O52" s="30">
        <v>8</v>
      </c>
      <c r="P52" s="30">
        <v>0</v>
      </c>
      <c r="Q52" s="30">
        <v>319.99955254399998</v>
      </c>
      <c r="R52" s="30">
        <v>3775.576</v>
      </c>
      <c r="S52" s="30">
        <v>0.32640504322016106</v>
      </c>
    </row>
    <row r="53" spans="1:19">
      <c r="A53" s="27" t="s">
        <v>98</v>
      </c>
      <c r="B53" s="27" t="s">
        <v>50</v>
      </c>
      <c r="C53" s="27">
        <v>1</v>
      </c>
      <c r="D53" s="28">
        <v>69.7</v>
      </c>
      <c r="E53" s="28">
        <v>297.50004858600005</v>
      </c>
      <c r="F53" s="30">
        <v>4.2682933800000002</v>
      </c>
      <c r="G53" s="37">
        <v>71.56</v>
      </c>
      <c r="H53" s="37">
        <v>17.98</v>
      </c>
      <c r="I53" s="30">
        <v>18.580625981289312</v>
      </c>
      <c r="J53" s="30">
        <v>3.7512191499999998</v>
      </c>
      <c r="K53" s="30">
        <v>11.836</v>
      </c>
      <c r="L53" s="30">
        <v>8.07</v>
      </c>
      <c r="M53" s="30"/>
      <c r="N53" s="29"/>
      <c r="O53" s="30">
        <v>10</v>
      </c>
      <c r="P53" s="30">
        <v>0</v>
      </c>
      <c r="Q53" s="30">
        <v>37.5121915</v>
      </c>
      <c r="R53" s="30"/>
      <c r="S53" s="30">
        <v>0.51678188562606175</v>
      </c>
    </row>
    <row r="54" spans="1:19">
      <c r="A54" s="27" t="s">
        <v>100</v>
      </c>
      <c r="B54" s="27" t="s">
        <v>50</v>
      </c>
      <c r="C54" s="27">
        <v>5</v>
      </c>
      <c r="D54" s="28">
        <v>69.680000000000007</v>
      </c>
      <c r="E54" s="28">
        <v>297.41468271840006</v>
      </c>
      <c r="F54" s="30">
        <v>4.2682933800000002</v>
      </c>
      <c r="G54" s="37">
        <v>32.520000000000003</v>
      </c>
      <c r="H54" s="37">
        <v>8.17</v>
      </c>
      <c r="I54" s="30">
        <v>18.580625981289312</v>
      </c>
      <c r="J54" s="30">
        <v>3.7501427600000001</v>
      </c>
      <c r="K54" s="30">
        <v>11.836</v>
      </c>
      <c r="L54" s="30">
        <v>8.07</v>
      </c>
      <c r="M54" s="30"/>
      <c r="N54" s="29"/>
      <c r="O54" s="30">
        <v>10</v>
      </c>
      <c r="P54" s="30">
        <v>0</v>
      </c>
      <c r="Q54" s="30">
        <v>37.5014276</v>
      </c>
      <c r="R54" s="30"/>
      <c r="S54" s="30">
        <v>0.37399305391318571</v>
      </c>
    </row>
    <row r="55" spans="1:19">
      <c r="A55" s="27" t="s">
        <v>101</v>
      </c>
      <c r="B55" s="27" t="s">
        <v>50</v>
      </c>
      <c r="C55" s="27">
        <v>1</v>
      </c>
      <c r="D55" s="28">
        <v>69.680000000000007</v>
      </c>
      <c r="E55" s="28">
        <v>297.41468271840006</v>
      </c>
      <c r="F55" s="30">
        <v>4.2682933800000002</v>
      </c>
      <c r="G55" s="37">
        <v>71.55</v>
      </c>
      <c r="H55" s="37">
        <v>17.98</v>
      </c>
      <c r="I55" s="30">
        <v>18.580625981289312</v>
      </c>
      <c r="J55" s="30">
        <v>3.7501427600000001</v>
      </c>
      <c r="K55" s="30">
        <v>11.836</v>
      </c>
      <c r="L55" s="30">
        <v>8.07</v>
      </c>
      <c r="M55" s="30"/>
      <c r="N55" s="29"/>
      <c r="O55" s="30">
        <v>10</v>
      </c>
      <c r="P55" s="30">
        <v>0</v>
      </c>
      <c r="Q55" s="30">
        <v>37.5014276</v>
      </c>
      <c r="R55" s="30"/>
      <c r="S55" s="30">
        <v>0.51682043297521396</v>
      </c>
    </row>
    <row r="56" spans="1:19">
      <c r="A56" s="27" t="s">
        <v>102</v>
      </c>
      <c r="B56" s="27" t="s">
        <v>50</v>
      </c>
      <c r="C56" s="27">
        <v>6</v>
      </c>
      <c r="D56" s="28">
        <v>13.94</v>
      </c>
      <c r="E56" s="28">
        <v>59.500009717200001</v>
      </c>
      <c r="F56" s="30">
        <v>4.2682933800000002</v>
      </c>
      <c r="G56" s="37">
        <v>13.01</v>
      </c>
      <c r="H56" s="37">
        <v>2.96</v>
      </c>
      <c r="I56" s="30">
        <v>13.94</v>
      </c>
      <c r="J56" s="30">
        <v>1</v>
      </c>
      <c r="K56" s="30">
        <v>11.836</v>
      </c>
      <c r="L56" s="30">
        <v>8.07</v>
      </c>
      <c r="M56" s="30"/>
      <c r="N56" s="29"/>
      <c r="O56" s="30">
        <v>10</v>
      </c>
      <c r="P56" s="30">
        <v>0</v>
      </c>
      <c r="Q56" s="30">
        <v>10</v>
      </c>
      <c r="R56" s="30"/>
      <c r="S56" s="30">
        <v>0.49296586114924801</v>
      </c>
    </row>
    <row r="57" spans="1:19">
      <c r="A57" s="27" t="s">
        <v>99</v>
      </c>
      <c r="B57" s="27" t="s">
        <v>50</v>
      </c>
      <c r="C57" s="27">
        <v>1</v>
      </c>
      <c r="D57" s="28">
        <v>501.68</v>
      </c>
      <c r="E57" s="28">
        <v>2141.3174228784001</v>
      </c>
      <c r="F57" s="30">
        <v>4.2682933800000002</v>
      </c>
      <c r="G57" s="37">
        <v>78.06</v>
      </c>
      <c r="H57" s="37">
        <v>0</v>
      </c>
      <c r="I57" s="30">
        <v>92.903129906446566</v>
      </c>
      <c r="J57" s="30">
        <v>5.4000333519999995</v>
      </c>
      <c r="K57" s="30">
        <v>10.76</v>
      </c>
      <c r="L57" s="30">
        <v>0</v>
      </c>
      <c r="M57" s="30"/>
      <c r="N57" s="29"/>
      <c r="O57" s="30">
        <v>0</v>
      </c>
      <c r="P57" s="30">
        <v>0.25</v>
      </c>
      <c r="Q57" s="30">
        <v>125.42</v>
      </c>
      <c r="R57" s="30"/>
      <c r="S57" s="30">
        <v>0.29466407244277704</v>
      </c>
    </row>
    <row r="58" spans="1:19">
      <c r="A58" s="31" t="s">
        <v>275</v>
      </c>
      <c r="B58" s="32"/>
      <c r="C58" s="32"/>
      <c r="D58" s="33">
        <f>SUMPRODUCT($C3:$C57,D3:D57)</f>
        <v>22422.176848000003</v>
      </c>
      <c r="E58" s="33">
        <f>SUMPRODUCT($C3:$C57,E3:E57)</f>
        <v>88864.15222463345</v>
      </c>
      <c r="F58" s="33"/>
      <c r="G58" s="33">
        <f>SUMPRODUCT($C3:$C57,G3:G57)</f>
        <v>5184.3200000000015</v>
      </c>
      <c r="H58" s="33">
        <f>SUMPRODUCT($C3:$C57,H3:H57)</f>
        <v>845.54000000000019</v>
      </c>
      <c r="I58" s="33"/>
      <c r="J58" s="33">
        <f>SUMPRODUCT($C3:$C57,J3:J57)</f>
        <v>1572.9422957978366</v>
      </c>
      <c r="K58" s="30"/>
      <c r="L58" s="30"/>
      <c r="M58" s="30"/>
      <c r="N58" s="33">
        <f>SUMPRODUCT($C3:$C57,N3:N57)</f>
        <v>1052.3411999999998</v>
      </c>
      <c r="O58" s="30"/>
      <c r="P58" s="30"/>
      <c r="Q58" s="30"/>
      <c r="R58" s="30"/>
      <c r="S58" s="30"/>
    </row>
    <row r="59" spans="1:19">
      <c r="D59" s="34"/>
      <c r="G59" s="34">
        <f>G58-H58</f>
        <v>4338.7800000000016</v>
      </c>
    </row>
    <row r="60" spans="1:19">
      <c r="A60" s="31" t="s">
        <v>276</v>
      </c>
      <c r="D60" s="21">
        <f>70.1/53.34</f>
        <v>1.3142107236595424</v>
      </c>
      <c r="E60" s="34">
        <f>D61+G58</f>
        <v>8923.4540000000015</v>
      </c>
      <c r="I60" s="21">
        <v>1</v>
      </c>
      <c r="K60" s="21">
        <v>2</v>
      </c>
      <c r="L60" s="21" t="s">
        <v>277</v>
      </c>
      <c r="M60" s="21" t="s">
        <v>277</v>
      </c>
      <c r="N60" s="21" t="s">
        <v>277</v>
      </c>
      <c r="O60" s="21">
        <v>3</v>
      </c>
      <c r="P60" s="21">
        <v>3</v>
      </c>
      <c r="Q60" s="21">
        <v>3</v>
      </c>
      <c r="R60" s="21">
        <v>4</v>
      </c>
      <c r="S60" s="21">
        <v>4</v>
      </c>
    </row>
    <row r="61" spans="1:19">
      <c r="D61" s="21">
        <f>70.1*53.34</f>
        <v>3739.134</v>
      </c>
      <c r="E61" s="21">
        <f>D61/E60</f>
        <v>0.41902317196906036</v>
      </c>
      <c r="F61" s="21">
        <f>G58/E60</f>
        <v>0.58097682803093964</v>
      </c>
    </row>
    <row r="62" spans="1:19">
      <c r="A62" s="31" t="s">
        <v>278</v>
      </c>
    </row>
    <row r="63" spans="1:19">
      <c r="A63" s="35" t="s">
        <v>106</v>
      </c>
    </row>
    <row r="64" spans="1:19">
      <c r="A64" s="35" t="s">
        <v>279</v>
      </c>
    </row>
    <row r="65" spans="1:1">
      <c r="A65" s="35" t="s">
        <v>280</v>
      </c>
    </row>
    <row r="66" spans="1:1">
      <c r="A66" s="35" t="s">
        <v>281</v>
      </c>
    </row>
    <row r="67" spans="1:1">
      <c r="A67" s="35" t="s">
        <v>282</v>
      </c>
    </row>
    <row r="68" spans="1:1">
      <c r="A68" s="35"/>
    </row>
    <row r="69" spans="1:1">
      <c r="A69" s="35"/>
    </row>
    <row r="70" spans="1:1">
      <c r="A70" s="35"/>
    </row>
    <row r="71" spans="1:1">
      <c r="A71" s="35"/>
    </row>
    <row r="72" spans="1:1">
      <c r="A72" s="35"/>
    </row>
    <row r="73" spans="1:1">
      <c r="A73" s="35"/>
    </row>
    <row r="74" spans="1:1">
      <c r="A74" s="35"/>
    </row>
    <row r="75" spans="1:1">
      <c r="A75" s="35"/>
    </row>
    <row r="76" spans="1:1">
      <c r="A76" s="35"/>
    </row>
    <row r="77" spans="1:1">
      <c r="A77" s="35"/>
    </row>
    <row r="78" spans="1:1">
      <c r="A78" s="35"/>
    </row>
    <row r="79" spans="1:1">
      <c r="A79" s="35"/>
    </row>
    <row r="80" spans="1:1">
      <c r="A80" s="35"/>
    </row>
    <row r="81" spans="1:1">
      <c r="A81" s="35"/>
    </row>
    <row r="82" spans="1:1">
      <c r="A82" s="35"/>
    </row>
    <row r="83" spans="1:1">
      <c r="A83" s="35"/>
    </row>
    <row r="84" spans="1:1">
      <c r="A84" s="35"/>
    </row>
    <row r="85" spans="1:1">
      <c r="A85" s="35"/>
    </row>
    <row r="86" spans="1:1">
      <c r="A86" s="35"/>
    </row>
    <row r="87" spans="1:1">
      <c r="A87" s="35"/>
    </row>
    <row r="88" spans="1:1">
      <c r="A88" s="35"/>
    </row>
    <row r="89" spans="1:1">
      <c r="A89" s="35"/>
    </row>
    <row r="90" spans="1:1">
      <c r="A90" s="35"/>
    </row>
    <row r="91" spans="1:1">
      <c r="A91" s="35"/>
    </row>
    <row r="92" spans="1:1">
      <c r="A92" s="35"/>
    </row>
    <row r="93" spans="1:1">
      <c r="A93" s="35"/>
    </row>
    <row r="94" spans="1:1">
      <c r="A94" s="35"/>
    </row>
    <row r="95" spans="1:1">
      <c r="A95" s="35"/>
    </row>
    <row r="96" spans="1:1">
      <c r="A96" s="35"/>
    </row>
    <row r="97" spans="1:1">
      <c r="A97" s="35"/>
    </row>
    <row r="98" spans="1:1">
      <c r="A98" s="35"/>
    </row>
    <row r="99" spans="1:1">
      <c r="A99" s="35"/>
    </row>
    <row r="100" spans="1:1">
      <c r="A100" s="35"/>
    </row>
    <row r="101" spans="1:1">
      <c r="A101" s="35"/>
    </row>
    <row r="102" spans="1:1">
      <c r="A102" s="35"/>
    </row>
    <row r="103" spans="1:1">
      <c r="A103" s="35"/>
    </row>
    <row r="104" spans="1:1">
      <c r="A104" s="35"/>
    </row>
    <row r="105" spans="1:1">
      <c r="A105" s="35"/>
    </row>
    <row r="106" spans="1:1">
      <c r="A106" s="35"/>
    </row>
    <row r="107" spans="1:1">
      <c r="A107" s="35"/>
    </row>
    <row r="108" spans="1:1">
      <c r="A108" s="35"/>
    </row>
    <row r="109" spans="1:1">
      <c r="A109" s="35"/>
    </row>
    <row r="110" spans="1:1">
      <c r="A110" s="35"/>
    </row>
    <row r="111" spans="1:1">
      <c r="A111" s="35"/>
    </row>
    <row r="112" spans="1:1">
      <c r="A112" s="35"/>
    </row>
  </sheetData>
  <phoneticPr fontId="9" type="noConversion"/>
  <pageMargins left="0.75" right="0.75" top="1" bottom="1" header="0.5" footer="0.5"/>
  <pageSetup orientation="portrait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2"/>
  <dimension ref="A2:P64"/>
  <sheetViews>
    <sheetView zoomScaleNormal="100" workbookViewId="0">
      <selection activeCell="N145" sqref="N145"/>
    </sheetView>
  </sheetViews>
  <sheetFormatPr defaultRowHeight="10.5"/>
  <cols>
    <col min="1" max="1" width="9.33203125" style="83"/>
  </cols>
  <sheetData>
    <row r="2" spans="1:16" ht="15.75">
      <c r="A2" s="82" t="s">
        <v>451</v>
      </c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36"/>
      <c r="N2" s="36"/>
      <c r="O2" s="36"/>
      <c r="P2" s="36"/>
    </row>
    <row r="64" spans="1:1">
      <c r="A64" s="84"/>
    </row>
  </sheetData>
  <mergeCells count="1">
    <mergeCell ref="A2:L2"/>
  </mergeCells>
  <phoneticPr fontId="0" type="noConversion"/>
  <pageMargins left="0.75" right="0.75" top="1" bottom="1" header="0.5" footer="0.5"/>
  <pageSetup orientation="landscape" r:id="rId1"/>
  <headerFooter alignWithMargins="0">
    <oddFooter>&amp;LDOE Commercial Building Benchmarks - New Construction&amp;RVersion 2.0</oddFooter>
  </headerFooter>
  <drawing r:id="rId2"/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8"/>
  <dimension ref="A1:AE222"/>
  <sheetViews>
    <sheetView workbookViewId="0">
      <pane ySplit="1" topLeftCell="A38" activePane="bottomLeft" state="frozen"/>
      <selection pane="bottomLeft" activeCell="A2" sqref="A2"/>
    </sheetView>
  </sheetViews>
  <sheetFormatPr defaultColWidth="10.6640625" defaultRowHeight="12.75"/>
  <cols>
    <col min="1" max="1" width="30.6640625" style="63" customWidth="1"/>
    <col min="2" max="2" width="13.5" style="63" customWidth="1"/>
    <col min="3" max="3" width="14.33203125" style="63" customWidth="1"/>
    <col min="4" max="4" width="20.83203125" style="63" customWidth="1"/>
    <col min="5" max="28" width="5" style="63" customWidth="1"/>
    <col min="29" max="16384" width="10.6640625" style="63"/>
  </cols>
  <sheetData>
    <row r="1" spans="1:31" s="61" customFormat="1" ht="25.5">
      <c r="A1" s="61" t="s">
        <v>358</v>
      </c>
      <c r="B1" s="61" t="s">
        <v>401</v>
      </c>
      <c r="C1" s="61" t="s">
        <v>402</v>
      </c>
      <c r="D1" s="61" t="s">
        <v>403</v>
      </c>
      <c r="E1" s="61">
        <v>1</v>
      </c>
      <c r="F1" s="61">
        <v>2</v>
      </c>
      <c r="G1" s="61">
        <v>3</v>
      </c>
      <c r="H1" s="61">
        <v>4</v>
      </c>
      <c r="I1" s="61">
        <v>5</v>
      </c>
      <c r="J1" s="61">
        <v>6</v>
      </c>
      <c r="K1" s="61">
        <v>7</v>
      </c>
      <c r="L1" s="61">
        <v>8</v>
      </c>
      <c r="M1" s="61">
        <v>9</v>
      </c>
      <c r="N1" s="61">
        <v>10</v>
      </c>
      <c r="O1" s="61">
        <v>11</v>
      </c>
      <c r="P1" s="61">
        <v>12</v>
      </c>
      <c r="Q1" s="61">
        <v>13</v>
      </c>
      <c r="R1" s="61">
        <v>14</v>
      </c>
      <c r="S1" s="61">
        <v>15</v>
      </c>
      <c r="T1" s="61">
        <v>16</v>
      </c>
      <c r="U1" s="61">
        <v>17</v>
      </c>
      <c r="V1" s="61">
        <v>18</v>
      </c>
      <c r="W1" s="61">
        <v>19</v>
      </c>
      <c r="X1" s="61">
        <v>20</v>
      </c>
      <c r="Y1" s="61">
        <v>21</v>
      </c>
      <c r="Z1" s="61">
        <v>22</v>
      </c>
      <c r="AA1" s="61">
        <v>23</v>
      </c>
      <c r="AB1" s="61">
        <v>24</v>
      </c>
      <c r="AC1" s="62" t="s">
        <v>139</v>
      </c>
      <c r="AD1" s="62" t="s">
        <v>140</v>
      </c>
      <c r="AE1" s="62" t="s">
        <v>141</v>
      </c>
    </row>
    <row r="2" spans="1:31">
      <c r="A2" s="64" t="s">
        <v>379</v>
      </c>
      <c r="B2" s="64" t="s">
        <v>404</v>
      </c>
      <c r="C2" s="64" t="s">
        <v>405</v>
      </c>
      <c r="D2" s="64" t="s">
        <v>435</v>
      </c>
      <c r="E2" s="64">
        <v>0.1</v>
      </c>
      <c r="F2" s="64">
        <v>0.1</v>
      </c>
      <c r="G2" s="64">
        <v>0.1</v>
      </c>
      <c r="H2" s="64">
        <v>0.1</v>
      </c>
      <c r="I2" s="64">
        <v>0.1</v>
      </c>
      <c r="J2" s="64">
        <v>0.1</v>
      </c>
      <c r="K2" s="64">
        <v>0.1</v>
      </c>
      <c r="L2" s="64">
        <v>0.5</v>
      </c>
      <c r="M2" s="64">
        <v>0.9</v>
      </c>
      <c r="N2" s="64">
        <v>0.9</v>
      </c>
      <c r="O2" s="64">
        <v>0.9</v>
      </c>
      <c r="P2" s="64">
        <v>0.9</v>
      </c>
      <c r="Q2" s="64">
        <v>0.9</v>
      </c>
      <c r="R2" s="64">
        <v>0.9</v>
      </c>
      <c r="S2" s="64">
        <v>0.9</v>
      </c>
      <c r="T2" s="64">
        <v>0.9</v>
      </c>
      <c r="U2" s="64">
        <v>0.3</v>
      </c>
      <c r="V2" s="64">
        <v>0.3</v>
      </c>
      <c r="W2" s="64">
        <v>0.3</v>
      </c>
      <c r="X2" s="64">
        <v>0.3</v>
      </c>
      <c r="Y2" s="64">
        <v>0.3</v>
      </c>
      <c r="Z2" s="64">
        <v>0.3</v>
      </c>
      <c r="AA2" s="64">
        <v>0.3</v>
      </c>
      <c r="AB2" s="64">
        <v>0.1</v>
      </c>
      <c r="AC2" s="64">
        <v>10.6</v>
      </c>
      <c r="AD2" s="64">
        <v>60.1</v>
      </c>
      <c r="AE2" s="64">
        <v>3133.79</v>
      </c>
    </row>
    <row r="3" spans="1:31">
      <c r="A3" s="64"/>
      <c r="B3" s="64"/>
      <c r="C3" s="64"/>
      <c r="D3" s="64" t="s">
        <v>433</v>
      </c>
      <c r="E3" s="64">
        <v>1</v>
      </c>
      <c r="F3" s="64">
        <v>1</v>
      </c>
      <c r="G3" s="64">
        <v>1</v>
      </c>
      <c r="H3" s="64">
        <v>1</v>
      </c>
      <c r="I3" s="64">
        <v>1</v>
      </c>
      <c r="J3" s="64">
        <v>1</v>
      </c>
      <c r="K3" s="64">
        <v>1</v>
      </c>
      <c r="L3" s="64">
        <v>1</v>
      </c>
      <c r="M3" s="64">
        <v>1</v>
      </c>
      <c r="N3" s="64">
        <v>1</v>
      </c>
      <c r="O3" s="64">
        <v>1</v>
      </c>
      <c r="P3" s="64">
        <v>1</v>
      </c>
      <c r="Q3" s="64">
        <v>1</v>
      </c>
      <c r="R3" s="64">
        <v>1</v>
      </c>
      <c r="S3" s="64">
        <v>1</v>
      </c>
      <c r="T3" s="64">
        <v>1</v>
      </c>
      <c r="U3" s="64">
        <v>1</v>
      </c>
      <c r="V3" s="64">
        <v>1</v>
      </c>
      <c r="W3" s="64">
        <v>1</v>
      </c>
      <c r="X3" s="64">
        <v>1</v>
      </c>
      <c r="Y3" s="64">
        <v>1</v>
      </c>
      <c r="Z3" s="64">
        <v>1</v>
      </c>
      <c r="AA3" s="64">
        <v>1</v>
      </c>
      <c r="AB3" s="64">
        <v>1</v>
      </c>
      <c r="AC3" s="64">
        <v>24</v>
      </c>
      <c r="AD3" s="64"/>
      <c r="AE3" s="64"/>
    </row>
    <row r="4" spans="1:31">
      <c r="A4" s="64"/>
      <c r="B4" s="64"/>
      <c r="C4" s="64"/>
      <c r="D4" s="64" t="s">
        <v>434</v>
      </c>
      <c r="E4" s="64">
        <v>0</v>
      </c>
      <c r="F4" s="64">
        <v>0</v>
      </c>
      <c r="G4" s="64">
        <v>0</v>
      </c>
      <c r="H4" s="64">
        <v>0</v>
      </c>
      <c r="I4" s="64">
        <v>0</v>
      </c>
      <c r="J4" s="64">
        <v>0</v>
      </c>
      <c r="K4" s="64">
        <v>0</v>
      </c>
      <c r="L4" s="64">
        <v>0</v>
      </c>
      <c r="M4" s="64">
        <v>0</v>
      </c>
      <c r="N4" s="64">
        <v>0</v>
      </c>
      <c r="O4" s="64">
        <v>0</v>
      </c>
      <c r="P4" s="64">
        <v>0</v>
      </c>
      <c r="Q4" s="64">
        <v>0</v>
      </c>
      <c r="R4" s="64">
        <v>0</v>
      </c>
      <c r="S4" s="64">
        <v>0</v>
      </c>
      <c r="T4" s="64">
        <v>0</v>
      </c>
      <c r="U4" s="64">
        <v>0</v>
      </c>
      <c r="V4" s="64">
        <v>0</v>
      </c>
      <c r="W4" s="64">
        <v>0</v>
      </c>
      <c r="X4" s="64">
        <v>0</v>
      </c>
      <c r="Y4" s="64">
        <v>0</v>
      </c>
      <c r="Z4" s="64">
        <v>0</v>
      </c>
      <c r="AA4" s="64">
        <v>0</v>
      </c>
      <c r="AB4" s="64">
        <v>0</v>
      </c>
      <c r="AC4" s="64">
        <v>0</v>
      </c>
      <c r="AD4" s="64"/>
      <c r="AE4" s="64"/>
    </row>
    <row r="5" spans="1:31">
      <c r="A5" s="64"/>
      <c r="B5" s="64"/>
      <c r="C5" s="64"/>
      <c r="D5" s="64" t="s">
        <v>443</v>
      </c>
      <c r="E5" s="64">
        <v>0.1</v>
      </c>
      <c r="F5" s="64">
        <v>0.1</v>
      </c>
      <c r="G5" s="64">
        <v>0.1</v>
      </c>
      <c r="H5" s="64">
        <v>0.1</v>
      </c>
      <c r="I5" s="64">
        <v>0.1</v>
      </c>
      <c r="J5" s="64">
        <v>0.1</v>
      </c>
      <c r="K5" s="64">
        <v>0.1</v>
      </c>
      <c r="L5" s="64">
        <v>0.2</v>
      </c>
      <c r="M5" s="64">
        <v>0.4</v>
      </c>
      <c r="N5" s="64">
        <v>0.4</v>
      </c>
      <c r="O5" s="64">
        <v>0.4</v>
      </c>
      <c r="P5" s="64">
        <v>0.4</v>
      </c>
      <c r="Q5" s="64">
        <v>0.4</v>
      </c>
      <c r="R5" s="64">
        <v>0.4</v>
      </c>
      <c r="S5" s="64">
        <v>0.4</v>
      </c>
      <c r="T5" s="64">
        <v>0.4</v>
      </c>
      <c r="U5" s="64">
        <v>0.4</v>
      </c>
      <c r="V5" s="64">
        <v>0.4</v>
      </c>
      <c r="W5" s="64">
        <v>0.1</v>
      </c>
      <c r="X5" s="64">
        <v>0.1</v>
      </c>
      <c r="Y5" s="64">
        <v>0.1</v>
      </c>
      <c r="Z5" s="64">
        <v>0.1</v>
      </c>
      <c r="AA5" s="64">
        <v>0.1</v>
      </c>
      <c r="AB5" s="64">
        <v>0.1</v>
      </c>
      <c r="AC5" s="64">
        <v>5.5</v>
      </c>
      <c r="AD5" s="64"/>
      <c r="AE5" s="64"/>
    </row>
    <row r="6" spans="1:31">
      <c r="A6" s="64"/>
      <c r="B6" s="64"/>
      <c r="C6" s="64"/>
      <c r="D6" s="64" t="s">
        <v>440</v>
      </c>
      <c r="E6" s="64">
        <v>0.05</v>
      </c>
      <c r="F6" s="64">
        <v>0.05</v>
      </c>
      <c r="G6" s="64">
        <v>0.05</v>
      </c>
      <c r="H6" s="64">
        <v>0.05</v>
      </c>
      <c r="I6" s="64">
        <v>0.05</v>
      </c>
      <c r="J6" s="64">
        <v>0.05</v>
      </c>
      <c r="K6" s="64">
        <v>0.05</v>
      </c>
      <c r="L6" s="64">
        <v>0.05</v>
      </c>
      <c r="M6" s="64">
        <v>0.1</v>
      </c>
      <c r="N6" s="64">
        <v>0.1</v>
      </c>
      <c r="O6" s="64">
        <v>0.1</v>
      </c>
      <c r="P6" s="64">
        <v>0.1</v>
      </c>
      <c r="Q6" s="64">
        <v>0.1</v>
      </c>
      <c r="R6" s="64">
        <v>0.1</v>
      </c>
      <c r="S6" s="64">
        <v>0.1</v>
      </c>
      <c r="T6" s="64">
        <v>0.1</v>
      </c>
      <c r="U6" s="64">
        <v>0.05</v>
      </c>
      <c r="V6" s="64">
        <v>0.05</v>
      </c>
      <c r="W6" s="64">
        <v>0.05</v>
      </c>
      <c r="X6" s="64">
        <v>0.05</v>
      </c>
      <c r="Y6" s="64">
        <v>0.05</v>
      </c>
      <c r="Z6" s="64">
        <v>0.05</v>
      </c>
      <c r="AA6" s="64">
        <v>0.05</v>
      </c>
      <c r="AB6" s="64">
        <v>0.05</v>
      </c>
      <c r="AC6" s="64">
        <v>1.6</v>
      </c>
      <c r="AD6" s="64"/>
      <c r="AE6" s="64"/>
    </row>
    <row r="7" spans="1:31">
      <c r="A7" s="64" t="s">
        <v>447</v>
      </c>
      <c r="B7" s="64" t="s">
        <v>404</v>
      </c>
      <c r="C7" s="64" t="s">
        <v>405</v>
      </c>
      <c r="D7" s="64" t="s">
        <v>435</v>
      </c>
      <c r="E7" s="64">
        <v>0.5</v>
      </c>
      <c r="F7" s="64">
        <v>0.5</v>
      </c>
      <c r="G7" s="64">
        <v>0.5</v>
      </c>
      <c r="H7" s="64">
        <v>0.5</v>
      </c>
      <c r="I7" s="64">
        <v>0.5</v>
      </c>
      <c r="J7" s="64">
        <v>0.5</v>
      </c>
      <c r="K7" s="64">
        <v>0.5</v>
      </c>
      <c r="L7" s="64">
        <v>0.5</v>
      </c>
      <c r="M7" s="64">
        <v>0.9</v>
      </c>
      <c r="N7" s="64">
        <v>0.9</v>
      </c>
      <c r="O7" s="64">
        <v>0.9</v>
      </c>
      <c r="P7" s="64">
        <v>0.9</v>
      </c>
      <c r="Q7" s="64">
        <v>0.9</v>
      </c>
      <c r="R7" s="64">
        <v>0.9</v>
      </c>
      <c r="S7" s="64">
        <v>0.9</v>
      </c>
      <c r="T7" s="64">
        <v>0.9</v>
      </c>
      <c r="U7" s="64">
        <v>0.5</v>
      </c>
      <c r="V7" s="64">
        <v>0.5</v>
      </c>
      <c r="W7" s="64">
        <v>0.5</v>
      </c>
      <c r="X7" s="64">
        <v>0.5</v>
      </c>
      <c r="Y7" s="64">
        <v>0.5</v>
      </c>
      <c r="Z7" s="64">
        <v>0.5</v>
      </c>
      <c r="AA7" s="64">
        <v>0.5</v>
      </c>
      <c r="AB7" s="64">
        <v>0.5</v>
      </c>
      <c r="AC7" s="64">
        <v>15.2</v>
      </c>
      <c r="AD7" s="64">
        <v>104.6</v>
      </c>
      <c r="AE7" s="64">
        <v>5454.14</v>
      </c>
    </row>
    <row r="8" spans="1:31">
      <c r="A8" s="64"/>
      <c r="B8" s="64"/>
      <c r="C8" s="64"/>
      <c r="D8" s="64" t="s">
        <v>433</v>
      </c>
      <c r="E8" s="64">
        <v>1</v>
      </c>
      <c r="F8" s="64">
        <v>1</v>
      </c>
      <c r="G8" s="64">
        <v>1</v>
      </c>
      <c r="H8" s="64">
        <v>1</v>
      </c>
      <c r="I8" s="64">
        <v>1</v>
      </c>
      <c r="J8" s="64">
        <v>1</v>
      </c>
      <c r="K8" s="64">
        <v>1</v>
      </c>
      <c r="L8" s="64">
        <v>1</v>
      </c>
      <c r="M8" s="64">
        <v>1</v>
      </c>
      <c r="N8" s="64">
        <v>1</v>
      </c>
      <c r="O8" s="64">
        <v>1</v>
      </c>
      <c r="P8" s="64">
        <v>1</v>
      </c>
      <c r="Q8" s="64">
        <v>1</v>
      </c>
      <c r="R8" s="64">
        <v>1</v>
      </c>
      <c r="S8" s="64">
        <v>1</v>
      </c>
      <c r="T8" s="64">
        <v>1</v>
      </c>
      <c r="U8" s="64">
        <v>1</v>
      </c>
      <c r="V8" s="64">
        <v>1</v>
      </c>
      <c r="W8" s="64">
        <v>1</v>
      </c>
      <c r="X8" s="64">
        <v>1</v>
      </c>
      <c r="Y8" s="64">
        <v>1</v>
      </c>
      <c r="Z8" s="64">
        <v>1</v>
      </c>
      <c r="AA8" s="64">
        <v>1</v>
      </c>
      <c r="AB8" s="64">
        <v>1</v>
      </c>
      <c r="AC8" s="64">
        <v>24</v>
      </c>
      <c r="AD8" s="64"/>
      <c r="AE8" s="64"/>
    </row>
    <row r="9" spans="1:31">
      <c r="A9" s="64"/>
      <c r="B9" s="64"/>
      <c r="C9" s="64"/>
      <c r="D9" s="64" t="s">
        <v>434</v>
      </c>
      <c r="E9" s="64">
        <v>0</v>
      </c>
      <c r="F9" s="64">
        <v>0</v>
      </c>
      <c r="G9" s="64">
        <v>0</v>
      </c>
      <c r="H9" s="64">
        <v>0</v>
      </c>
      <c r="I9" s="64">
        <v>0</v>
      </c>
      <c r="J9" s="64">
        <v>0</v>
      </c>
      <c r="K9" s="64">
        <v>0</v>
      </c>
      <c r="L9" s="64">
        <v>0</v>
      </c>
      <c r="M9" s="64">
        <v>0</v>
      </c>
      <c r="N9" s="64">
        <v>0</v>
      </c>
      <c r="O9" s="64">
        <v>0</v>
      </c>
      <c r="P9" s="64">
        <v>0</v>
      </c>
      <c r="Q9" s="64">
        <v>0</v>
      </c>
      <c r="R9" s="64">
        <v>0</v>
      </c>
      <c r="S9" s="64">
        <v>0</v>
      </c>
      <c r="T9" s="64">
        <v>0</v>
      </c>
      <c r="U9" s="64">
        <v>0</v>
      </c>
      <c r="V9" s="64">
        <v>0</v>
      </c>
      <c r="W9" s="64">
        <v>0</v>
      </c>
      <c r="X9" s="64">
        <v>0</v>
      </c>
      <c r="Y9" s="64">
        <v>0</v>
      </c>
      <c r="Z9" s="64">
        <v>0</v>
      </c>
      <c r="AA9" s="64">
        <v>0</v>
      </c>
      <c r="AB9" s="64">
        <v>0</v>
      </c>
      <c r="AC9" s="64">
        <v>0</v>
      </c>
      <c r="AD9" s="64"/>
      <c r="AE9" s="64"/>
    </row>
    <row r="10" spans="1:31">
      <c r="A10" s="64"/>
      <c r="B10" s="64"/>
      <c r="C10" s="64"/>
      <c r="D10" s="64" t="s">
        <v>443</v>
      </c>
      <c r="E10" s="64">
        <v>0.5</v>
      </c>
      <c r="F10" s="64">
        <v>0.5</v>
      </c>
      <c r="G10" s="64">
        <v>0.5</v>
      </c>
      <c r="H10" s="64">
        <v>0.5</v>
      </c>
      <c r="I10" s="64">
        <v>0.5</v>
      </c>
      <c r="J10" s="64">
        <v>0.5</v>
      </c>
      <c r="K10" s="64">
        <v>0.5</v>
      </c>
      <c r="L10" s="64">
        <v>0.5</v>
      </c>
      <c r="M10" s="64">
        <v>0.8</v>
      </c>
      <c r="N10" s="64">
        <v>0.8</v>
      </c>
      <c r="O10" s="64">
        <v>0.8</v>
      </c>
      <c r="P10" s="64">
        <v>0.8</v>
      </c>
      <c r="Q10" s="64">
        <v>0.8</v>
      </c>
      <c r="R10" s="64">
        <v>0.8</v>
      </c>
      <c r="S10" s="64">
        <v>0.8</v>
      </c>
      <c r="T10" s="64">
        <v>0.8</v>
      </c>
      <c r="U10" s="64">
        <v>0.8</v>
      </c>
      <c r="V10" s="64">
        <v>0.8</v>
      </c>
      <c r="W10" s="64">
        <v>0.5</v>
      </c>
      <c r="X10" s="64">
        <v>0.5</v>
      </c>
      <c r="Y10" s="64">
        <v>0.5</v>
      </c>
      <c r="Z10" s="64">
        <v>0.5</v>
      </c>
      <c r="AA10" s="64">
        <v>0.5</v>
      </c>
      <c r="AB10" s="64">
        <v>0.5</v>
      </c>
      <c r="AC10" s="64">
        <v>15</v>
      </c>
      <c r="AD10" s="64"/>
      <c r="AE10" s="64"/>
    </row>
    <row r="11" spans="1:31">
      <c r="A11" s="64"/>
      <c r="B11" s="64"/>
      <c r="C11" s="64"/>
      <c r="D11" s="64" t="s">
        <v>440</v>
      </c>
      <c r="E11" s="64">
        <v>0.5</v>
      </c>
      <c r="F11" s="64">
        <v>0.5</v>
      </c>
      <c r="G11" s="64">
        <v>0.5</v>
      </c>
      <c r="H11" s="64">
        <v>0.5</v>
      </c>
      <c r="I11" s="64">
        <v>0.5</v>
      </c>
      <c r="J11" s="64">
        <v>0.5</v>
      </c>
      <c r="K11" s="64">
        <v>0.5</v>
      </c>
      <c r="L11" s="64">
        <v>0.5</v>
      </c>
      <c r="M11" s="64">
        <v>0.7</v>
      </c>
      <c r="N11" s="64">
        <v>0.7</v>
      </c>
      <c r="O11" s="64">
        <v>0.7</v>
      </c>
      <c r="P11" s="64">
        <v>0.7</v>
      </c>
      <c r="Q11" s="64">
        <v>0.7</v>
      </c>
      <c r="R11" s="64">
        <v>0.7</v>
      </c>
      <c r="S11" s="64">
        <v>0.7</v>
      </c>
      <c r="T11" s="64">
        <v>0.7</v>
      </c>
      <c r="U11" s="64">
        <v>0.5</v>
      </c>
      <c r="V11" s="64">
        <v>0.5</v>
      </c>
      <c r="W11" s="64">
        <v>0.5</v>
      </c>
      <c r="X11" s="64">
        <v>0.5</v>
      </c>
      <c r="Y11" s="64">
        <v>0.5</v>
      </c>
      <c r="Z11" s="64">
        <v>0.5</v>
      </c>
      <c r="AA11" s="64">
        <v>0.5</v>
      </c>
      <c r="AB11" s="64">
        <v>0.5</v>
      </c>
      <c r="AC11" s="64">
        <v>13.6</v>
      </c>
      <c r="AD11" s="64"/>
      <c r="AE11" s="64"/>
    </row>
    <row r="12" spans="1:31">
      <c r="A12" s="64" t="s">
        <v>380</v>
      </c>
      <c r="B12" s="64" t="s">
        <v>404</v>
      </c>
      <c r="C12" s="64" t="s">
        <v>405</v>
      </c>
      <c r="D12" s="64" t="s">
        <v>435</v>
      </c>
      <c r="E12" s="64">
        <v>0</v>
      </c>
      <c r="F12" s="64">
        <v>0</v>
      </c>
      <c r="G12" s="64">
        <v>0</v>
      </c>
      <c r="H12" s="64">
        <v>0</v>
      </c>
      <c r="I12" s="64">
        <v>0</v>
      </c>
      <c r="J12" s="64">
        <v>0</v>
      </c>
      <c r="K12" s="64">
        <v>0</v>
      </c>
      <c r="L12" s="64">
        <v>0.1</v>
      </c>
      <c r="M12" s="64">
        <v>0.5</v>
      </c>
      <c r="N12" s="64">
        <v>0.8</v>
      </c>
      <c r="O12" s="64">
        <v>0.8</v>
      </c>
      <c r="P12" s="64">
        <v>0.8</v>
      </c>
      <c r="Q12" s="64">
        <v>0.8</v>
      </c>
      <c r="R12" s="64">
        <v>0.8</v>
      </c>
      <c r="S12" s="64">
        <v>0.8</v>
      </c>
      <c r="T12" s="64">
        <v>0.8</v>
      </c>
      <c r="U12" s="64">
        <v>0.8</v>
      </c>
      <c r="V12" s="64">
        <v>0.5</v>
      </c>
      <c r="W12" s="64">
        <v>0.3</v>
      </c>
      <c r="X12" s="64">
        <v>0.3</v>
      </c>
      <c r="Y12" s="64">
        <v>0.2</v>
      </c>
      <c r="Z12" s="64">
        <v>0.2</v>
      </c>
      <c r="AA12" s="64">
        <v>0</v>
      </c>
      <c r="AB12" s="64">
        <v>0</v>
      </c>
      <c r="AC12" s="64">
        <v>8.5</v>
      </c>
      <c r="AD12" s="64">
        <v>46.7</v>
      </c>
      <c r="AE12" s="64">
        <v>2435.0700000000002</v>
      </c>
    </row>
    <row r="13" spans="1:31">
      <c r="A13" s="64"/>
      <c r="B13" s="64"/>
      <c r="C13" s="64"/>
      <c r="D13" s="64" t="s">
        <v>433</v>
      </c>
      <c r="E13" s="64">
        <v>1</v>
      </c>
      <c r="F13" s="64">
        <v>1</v>
      </c>
      <c r="G13" s="64">
        <v>1</v>
      </c>
      <c r="H13" s="64">
        <v>1</v>
      </c>
      <c r="I13" s="64">
        <v>1</v>
      </c>
      <c r="J13" s="64">
        <v>1</v>
      </c>
      <c r="K13" s="64">
        <v>1</v>
      </c>
      <c r="L13" s="64">
        <v>1</v>
      </c>
      <c r="M13" s="64">
        <v>1</v>
      </c>
      <c r="N13" s="64">
        <v>1</v>
      </c>
      <c r="O13" s="64">
        <v>1</v>
      </c>
      <c r="P13" s="64">
        <v>1</v>
      </c>
      <c r="Q13" s="64">
        <v>1</v>
      </c>
      <c r="R13" s="64">
        <v>1</v>
      </c>
      <c r="S13" s="64">
        <v>1</v>
      </c>
      <c r="T13" s="64">
        <v>1</v>
      </c>
      <c r="U13" s="64">
        <v>1</v>
      </c>
      <c r="V13" s="64">
        <v>1</v>
      </c>
      <c r="W13" s="64">
        <v>1</v>
      </c>
      <c r="X13" s="64">
        <v>1</v>
      </c>
      <c r="Y13" s="64">
        <v>1</v>
      </c>
      <c r="Z13" s="64">
        <v>1</v>
      </c>
      <c r="AA13" s="64">
        <v>1</v>
      </c>
      <c r="AB13" s="64">
        <v>1</v>
      </c>
      <c r="AC13" s="64">
        <v>24</v>
      </c>
      <c r="AD13" s="64"/>
      <c r="AE13" s="64"/>
    </row>
    <row r="14" spans="1:31">
      <c r="A14" s="64"/>
      <c r="B14" s="64"/>
      <c r="C14" s="64"/>
      <c r="D14" s="64" t="s">
        <v>434</v>
      </c>
      <c r="E14" s="64">
        <v>0</v>
      </c>
      <c r="F14" s="64">
        <v>0</v>
      </c>
      <c r="G14" s="64">
        <v>0</v>
      </c>
      <c r="H14" s="64">
        <v>0</v>
      </c>
      <c r="I14" s="64">
        <v>0</v>
      </c>
      <c r="J14" s="64">
        <v>0</v>
      </c>
      <c r="K14" s="64">
        <v>0</v>
      </c>
      <c r="L14" s="64">
        <v>0</v>
      </c>
      <c r="M14" s="64">
        <v>0</v>
      </c>
      <c r="N14" s="64">
        <v>0</v>
      </c>
      <c r="O14" s="64">
        <v>0</v>
      </c>
      <c r="P14" s="64">
        <v>0</v>
      </c>
      <c r="Q14" s="64">
        <v>0</v>
      </c>
      <c r="R14" s="64">
        <v>0</v>
      </c>
      <c r="S14" s="64">
        <v>0</v>
      </c>
      <c r="T14" s="64">
        <v>0</v>
      </c>
      <c r="U14" s="64">
        <v>0</v>
      </c>
      <c r="V14" s="64">
        <v>0</v>
      </c>
      <c r="W14" s="64">
        <v>0</v>
      </c>
      <c r="X14" s="64">
        <v>0</v>
      </c>
      <c r="Y14" s="64">
        <v>0</v>
      </c>
      <c r="Z14" s="64">
        <v>0</v>
      </c>
      <c r="AA14" s="64">
        <v>0</v>
      </c>
      <c r="AB14" s="64">
        <v>0</v>
      </c>
      <c r="AC14" s="64">
        <v>0</v>
      </c>
      <c r="AD14" s="64"/>
      <c r="AE14" s="64"/>
    </row>
    <row r="15" spans="1:31">
      <c r="A15" s="64"/>
      <c r="B15" s="64"/>
      <c r="C15" s="64"/>
      <c r="D15" s="64" t="s">
        <v>443</v>
      </c>
      <c r="E15" s="64">
        <v>0</v>
      </c>
      <c r="F15" s="64">
        <v>0</v>
      </c>
      <c r="G15" s="64">
        <v>0</v>
      </c>
      <c r="H15" s="64">
        <v>0</v>
      </c>
      <c r="I15" s="64">
        <v>0</v>
      </c>
      <c r="J15" s="64">
        <v>0</v>
      </c>
      <c r="K15" s="64">
        <v>0</v>
      </c>
      <c r="L15" s="64">
        <v>0.1</v>
      </c>
      <c r="M15" s="64">
        <v>0.3</v>
      </c>
      <c r="N15" s="64">
        <v>0.4</v>
      </c>
      <c r="O15" s="64">
        <v>0.4</v>
      </c>
      <c r="P15" s="64">
        <v>0.4</v>
      </c>
      <c r="Q15" s="64">
        <v>0.4</v>
      </c>
      <c r="R15" s="64">
        <v>0.4</v>
      </c>
      <c r="S15" s="64">
        <v>0.4</v>
      </c>
      <c r="T15" s="64">
        <v>0.4</v>
      </c>
      <c r="U15" s="64">
        <v>0.4</v>
      </c>
      <c r="V15" s="64">
        <v>0.1</v>
      </c>
      <c r="W15" s="64">
        <v>0.1</v>
      </c>
      <c r="X15" s="64">
        <v>0</v>
      </c>
      <c r="Y15" s="64">
        <v>0</v>
      </c>
      <c r="Z15" s="64">
        <v>0</v>
      </c>
      <c r="AA15" s="64">
        <v>0</v>
      </c>
      <c r="AB15" s="64">
        <v>0</v>
      </c>
      <c r="AC15" s="64">
        <v>3.8</v>
      </c>
      <c r="AD15" s="64"/>
      <c r="AE15" s="64"/>
    </row>
    <row r="16" spans="1:31">
      <c r="A16" s="64"/>
      <c r="B16" s="64"/>
      <c r="C16" s="64"/>
      <c r="D16" s="64" t="s">
        <v>440</v>
      </c>
      <c r="E16" s="64">
        <v>0</v>
      </c>
      <c r="F16" s="64">
        <v>0</v>
      </c>
      <c r="G16" s="64">
        <v>0</v>
      </c>
      <c r="H16" s="64">
        <v>0</v>
      </c>
      <c r="I16" s="64">
        <v>0</v>
      </c>
      <c r="J16" s="64">
        <v>0</v>
      </c>
      <c r="K16" s="64">
        <v>0</v>
      </c>
      <c r="L16" s="64">
        <v>0</v>
      </c>
      <c r="M16" s="64">
        <v>0.05</v>
      </c>
      <c r="N16" s="64">
        <v>0.05</v>
      </c>
      <c r="O16" s="64">
        <v>0.05</v>
      </c>
      <c r="P16" s="64">
        <v>0.05</v>
      </c>
      <c r="Q16" s="64">
        <v>0.05</v>
      </c>
      <c r="R16" s="64">
        <v>0.05</v>
      </c>
      <c r="S16" s="64">
        <v>0.05</v>
      </c>
      <c r="T16" s="64">
        <v>0.05</v>
      </c>
      <c r="U16" s="64">
        <v>0</v>
      </c>
      <c r="V16" s="64">
        <v>0</v>
      </c>
      <c r="W16" s="64">
        <v>0</v>
      </c>
      <c r="X16" s="64">
        <v>0</v>
      </c>
      <c r="Y16" s="64">
        <v>0</v>
      </c>
      <c r="Z16" s="64">
        <v>0</v>
      </c>
      <c r="AA16" s="64">
        <v>0</v>
      </c>
      <c r="AB16" s="64">
        <v>0</v>
      </c>
      <c r="AC16" s="64">
        <v>0.4</v>
      </c>
      <c r="AD16" s="64"/>
      <c r="AE16" s="64"/>
    </row>
    <row r="17" spans="1:31">
      <c r="A17" s="64" t="s">
        <v>448</v>
      </c>
      <c r="B17" s="64" t="s">
        <v>404</v>
      </c>
      <c r="C17" s="64" t="s">
        <v>405</v>
      </c>
      <c r="D17" s="64" t="s">
        <v>435</v>
      </c>
      <c r="E17" s="64">
        <v>0.4</v>
      </c>
      <c r="F17" s="64">
        <v>0.4</v>
      </c>
      <c r="G17" s="64">
        <v>0.4</v>
      </c>
      <c r="H17" s="64">
        <v>0.4</v>
      </c>
      <c r="I17" s="64">
        <v>0.4</v>
      </c>
      <c r="J17" s="64">
        <v>0.4</v>
      </c>
      <c r="K17" s="64">
        <v>0.4</v>
      </c>
      <c r="L17" s="64">
        <v>0.5</v>
      </c>
      <c r="M17" s="64">
        <v>0.6</v>
      </c>
      <c r="N17" s="64">
        <v>0.8</v>
      </c>
      <c r="O17" s="64">
        <v>0.8</v>
      </c>
      <c r="P17" s="64">
        <v>0.8</v>
      </c>
      <c r="Q17" s="64">
        <v>0.8</v>
      </c>
      <c r="R17" s="64">
        <v>0.8</v>
      </c>
      <c r="S17" s="64">
        <v>0.8</v>
      </c>
      <c r="T17" s="64">
        <v>0.8</v>
      </c>
      <c r="U17" s="64">
        <v>0.8</v>
      </c>
      <c r="V17" s="64">
        <v>0.6</v>
      </c>
      <c r="W17" s="64">
        <v>0.5</v>
      </c>
      <c r="X17" s="64">
        <v>0.5</v>
      </c>
      <c r="Y17" s="64">
        <v>0.4</v>
      </c>
      <c r="Z17" s="64">
        <v>0.4</v>
      </c>
      <c r="AA17" s="64">
        <v>0.4</v>
      </c>
      <c r="AB17" s="64">
        <v>0.4</v>
      </c>
      <c r="AC17" s="64">
        <v>13.5</v>
      </c>
      <c r="AD17" s="64">
        <v>90.4</v>
      </c>
      <c r="AE17" s="64">
        <v>4713.71</v>
      </c>
    </row>
    <row r="18" spans="1:31">
      <c r="A18" s="64"/>
      <c r="B18" s="64"/>
      <c r="C18" s="64"/>
      <c r="D18" s="64" t="s">
        <v>433</v>
      </c>
      <c r="E18" s="64">
        <v>1</v>
      </c>
      <c r="F18" s="64">
        <v>1</v>
      </c>
      <c r="G18" s="64">
        <v>1</v>
      </c>
      <c r="H18" s="64">
        <v>1</v>
      </c>
      <c r="I18" s="64">
        <v>1</v>
      </c>
      <c r="J18" s="64">
        <v>1</v>
      </c>
      <c r="K18" s="64">
        <v>1</v>
      </c>
      <c r="L18" s="64">
        <v>1</v>
      </c>
      <c r="M18" s="64">
        <v>1</v>
      </c>
      <c r="N18" s="64">
        <v>1</v>
      </c>
      <c r="O18" s="64">
        <v>1</v>
      </c>
      <c r="P18" s="64">
        <v>1</v>
      </c>
      <c r="Q18" s="64">
        <v>1</v>
      </c>
      <c r="R18" s="64">
        <v>1</v>
      </c>
      <c r="S18" s="64">
        <v>1</v>
      </c>
      <c r="T18" s="64">
        <v>1</v>
      </c>
      <c r="U18" s="64">
        <v>1</v>
      </c>
      <c r="V18" s="64">
        <v>1</v>
      </c>
      <c r="W18" s="64">
        <v>1</v>
      </c>
      <c r="X18" s="64">
        <v>1</v>
      </c>
      <c r="Y18" s="64">
        <v>1</v>
      </c>
      <c r="Z18" s="64">
        <v>1</v>
      </c>
      <c r="AA18" s="64">
        <v>1</v>
      </c>
      <c r="AB18" s="64">
        <v>1</v>
      </c>
      <c r="AC18" s="64">
        <v>24</v>
      </c>
      <c r="AD18" s="64"/>
      <c r="AE18" s="64"/>
    </row>
    <row r="19" spans="1:31">
      <c r="A19" s="64"/>
      <c r="B19" s="64"/>
      <c r="C19" s="64"/>
      <c r="D19" s="64" t="s">
        <v>434</v>
      </c>
      <c r="E19" s="64">
        <v>0</v>
      </c>
      <c r="F19" s="64">
        <v>0</v>
      </c>
      <c r="G19" s="64">
        <v>0</v>
      </c>
      <c r="H19" s="64">
        <v>0</v>
      </c>
      <c r="I19" s="64">
        <v>0</v>
      </c>
      <c r="J19" s="64">
        <v>0</v>
      </c>
      <c r="K19" s="64">
        <v>0</v>
      </c>
      <c r="L19" s="64">
        <v>0</v>
      </c>
      <c r="M19" s="64">
        <v>0</v>
      </c>
      <c r="N19" s="64">
        <v>0</v>
      </c>
      <c r="O19" s="64">
        <v>0</v>
      </c>
      <c r="P19" s="64">
        <v>0</v>
      </c>
      <c r="Q19" s="64">
        <v>0</v>
      </c>
      <c r="R19" s="64">
        <v>0</v>
      </c>
      <c r="S19" s="64">
        <v>0</v>
      </c>
      <c r="T19" s="64">
        <v>0</v>
      </c>
      <c r="U19" s="64">
        <v>0</v>
      </c>
      <c r="V19" s="64">
        <v>0</v>
      </c>
      <c r="W19" s="64">
        <v>0</v>
      </c>
      <c r="X19" s="64">
        <v>0</v>
      </c>
      <c r="Y19" s="64">
        <v>0</v>
      </c>
      <c r="Z19" s="64">
        <v>0</v>
      </c>
      <c r="AA19" s="64">
        <v>0</v>
      </c>
      <c r="AB19" s="64">
        <v>0</v>
      </c>
      <c r="AC19" s="64">
        <v>0</v>
      </c>
      <c r="AD19" s="64"/>
      <c r="AE19" s="64"/>
    </row>
    <row r="20" spans="1:31">
      <c r="A20" s="64"/>
      <c r="B20" s="64"/>
      <c r="C20" s="64"/>
      <c r="D20" s="64" t="s">
        <v>443</v>
      </c>
      <c r="E20" s="64">
        <v>0.4</v>
      </c>
      <c r="F20" s="64">
        <v>0.4</v>
      </c>
      <c r="G20" s="64">
        <v>0.4</v>
      </c>
      <c r="H20" s="64">
        <v>0.4</v>
      </c>
      <c r="I20" s="64">
        <v>0.4</v>
      </c>
      <c r="J20" s="64">
        <v>0.4</v>
      </c>
      <c r="K20" s="64">
        <v>0.4</v>
      </c>
      <c r="L20" s="64">
        <v>0.5</v>
      </c>
      <c r="M20" s="64">
        <v>0.6</v>
      </c>
      <c r="N20" s="64">
        <v>0.6</v>
      </c>
      <c r="O20" s="64">
        <v>0.6</v>
      </c>
      <c r="P20" s="64">
        <v>0.6</v>
      </c>
      <c r="Q20" s="64">
        <v>0.6</v>
      </c>
      <c r="R20" s="64">
        <v>0.6</v>
      </c>
      <c r="S20" s="64">
        <v>0.6</v>
      </c>
      <c r="T20" s="64">
        <v>0.6</v>
      </c>
      <c r="U20" s="64">
        <v>0.6</v>
      </c>
      <c r="V20" s="64">
        <v>0.5</v>
      </c>
      <c r="W20" s="64">
        <v>0.5</v>
      </c>
      <c r="X20" s="64">
        <v>0.4</v>
      </c>
      <c r="Y20" s="64">
        <v>0.4</v>
      </c>
      <c r="Z20" s="64">
        <v>0.4</v>
      </c>
      <c r="AA20" s="64">
        <v>0.4</v>
      </c>
      <c r="AB20" s="64">
        <v>0.4</v>
      </c>
      <c r="AC20" s="64">
        <v>11.7</v>
      </c>
      <c r="AD20" s="64"/>
      <c r="AE20" s="64"/>
    </row>
    <row r="21" spans="1:31">
      <c r="A21" s="64"/>
      <c r="B21" s="64"/>
      <c r="C21" s="64"/>
      <c r="D21" s="64" t="s">
        <v>440</v>
      </c>
      <c r="E21" s="64">
        <v>0.4</v>
      </c>
      <c r="F21" s="64">
        <v>0.4</v>
      </c>
      <c r="G21" s="64">
        <v>0.4</v>
      </c>
      <c r="H21" s="64">
        <v>0.4</v>
      </c>
      <c r="I21" s="64">
        <v>0.4</v>
      </c>
      <c r="J21" s="64">
        <v>0.4</v>
      </c>
      <c r="K21" s="64">
        <v>0.4</v>
      </c>
      <c r="L21" s="64">
        <v>0.4</v>
      </c>
      <c r="M21" s="64">
        <v>0.6</v>
      </c>
      <c r="N21" s="64">
        <v>0.6</v>
      </c>
      <c r="O21" s="64">
        <v>0.6</v>
      </c>
      <c r="P21" s="64">
        <v>0.6</v>
      </c>
      <c r="Q21" s="64">
        <v>0.6</v>
      </c>
      <c r="R21" s="64">
        <v>0.6</v>
      </c>
      <c r="S21" s="64">
        <v>0.6</v>
      </c>
      <c r="T21" s="64">
        <v>0.6</v>
      </c>
      <c r="U21" s="64">
        <v>0.4</v>
      </c>
      <c r="V21" s="64">
        <v>0.4</v>
      </c>
      <c r="W21" s="64">
        <v>0.4</v>
      </c>
      <c r="X21" s="64">
        <v>0.4</v>
      </c>
      <c r="Y21" s="64">
        <v>0.4</v>
      </c>
      <c r="Z21" s="64">
        <v>0.4</v>
      </c>
      <c r="AA21" s="64">
        <v>0.4</v>
      </c>
      <c r="AB21" s="64">
        <v>0.4</v>
      </c>
      <c r="AC21" s="64">
        <v>11.2</v>
      </c>
      <c r="AD21" s="64"/>
      <c r="AE21" s="64"/>
    </row>
    <row r="22" spans="1:31">
      <c r="A22" s="64" t="s">
        <v>381</v>
      </c>
      <c r="B22" s="64" t="s">
        <v>404</v>
      </c>
      <c r="C22" s="64" t="s">
        <v>405</v>
      </c>
      <c r="D22" s="64" t="s">
        <v>435</v>
      </c>
      <c r="E22" s="64">
        <v>0.4</v>
      </c>
      <c r="F22" s="64">
        <v>0.4</v>
      </c>
      <c r="G22" s="64">
        <v>0.4</v>
      </c>
      <c r="H22" s="64">
        <v>0.4</v>
      </c>
      <c r="I22" s="64">
        <v>0.4</v>
      </c>
      <c r="J22" s="64">
        <v>0.4</v>
      </c>
      <c r="K22" s="64">
        <v>0.4</v>
      </c>
      <c r="L22" s="64">
        <v>0.7</v>
      </c>
      <c r="M22" s="64">
        <v>0.9</v>
      </c>
      <c r="N22" s="64">
        <v>0.9</v>
      </c>
      <c r="O22" s="64">
        <v>0.9</v>
      </c>
      <c r="P22" s="64">
        <v>0.9</v>
      </c>
      <c r="Q22" s="64">
        <v>0.9</v>
      </c>
      <c r="R22" s="64">
        <v>0.9</v>
      </c>
      <c r="S22" s="64">
        <v>0.9</v>
      </c>
      <c r="T22" s="64">
        <v>0.9</v>
      </c>
      <c r="U22" s="64">
        <v>0.6</v>
      </c>
      <c r="V22" s="64">
        <v>0.6</v>
      </c>
      <c r="W22" s="64">
        <v>0.6</v>
      </c>
      <c r="X22" s="64">
        <v>0.6</v>
      </c>
      <c r="Y22" s="64">
        <v>0.6</v>
      </c>
      <c r="Z22" s="64">
        <v>0.6</v>
      </c>
      <c r="AA22" s="64">
        <v>0.6</v>
      </c>
      <c r="AB22" s="64">
        <v>0.4</v>
      </c>
      <c r="AC22" s="64">
        <v>15.3</v>
      </c>
      <c r="AD22" s="64">
        <v>96.7</v>
      </c>
      <c r="AE22" s="64">
        <v>5042.21</v>
      </c>
    </row>
    <row r="23" spans="1:31">
      <c r="A23" s="64"/>
      <c r="B23" s="64"/>
      <c r="C23" s="64"/>
      <c r="D23" s="64" t="s">
        <v>433</v>
      </c>
      <c r="E23" s="64">
        <v>1</v>
      </c>
      <c r="F23" s="64">
        <v>1</v>
      </c>
      <c r="G23" s="64">
        <v>1</v>
      </c>
      <c r="H23" s="64">
        <v>1</v>
      </c>
      <c r="I23" s="64">
        <v>1</v>
      </c>
      <c r="J23" s="64">
        <v>1</v>
      </c>
      <c r="K23" s="64">
        <v>1</v>
      </c>
      <c r="L23" s="64">
        <v>1</v>
      </c>
      <c r="M23" s="64">
        <v>1</v>
      </c>
      <c r="N23" s="64">
        <v>1</v>
      </c>
      <c r="O23" s="64">
        <v>1</v>
      </c>
      <c r="P23" s="64">
        <v>1</v>
      </c>
      <c r="Q23" s="64">
        <v>1</v>
      </c>
      <c r="R23" s="64">
        <v>1</v>
      </c>
      <c r="S23" s="64">
        <v>1</v>
      </c>
      <c r="T23" s="64">
        <v>1</v>
      </c>
      <c r="U23" s="64">
        <v>1</v>
      </c>
      <c r="V23" s="64">
        <v>1</v>
      </c>
      <c r="W23" s="64">
        <v>1</v>
      </c>
      <c r="X23" s="64">
        <v>1</v>
      </c>
      <c r="Y23" s="64">
        <v>1</v>
      </c>
      <c r="Z23" s="64">
        <v>1</v>
      </c>
      <c r="AA23" s="64">
        <v>1</v>
      </c>
      <c r="AB23" s="64">
        <v>1</v>
      </c>
      <c r="AC23" s="64">
        <v>24</v>
      </c>
      <c r="AD23" s="64"/>
      <c r="AE23" s="64"/>
    </row>
    <row r="24" spans="1:31">
      <c r="A24" s="64"/>
      <c r="B24" s="64"/>
      <c r="C24" s="64"/>
      <c r="D24" s="64" t="s">
        <v>434</v>
      </c>
      <c r="E24" s="64">
        <v>0</v>
      </c>
      <c r="F24" s="64">
        <v>0</v>
      </c>
      <c r="G24" s="64">
        <v>0</v>
      </c>
      <c r="H24" s="64">
        <v>0</v>
      </c>
      <c r="I24" s="64">
        <v>0</v>
      </c>
      <c r="J24" s="64">
        <v>0</v>
      </c>
      <c r="K24" s="64">
        <v>0</v>
      </c>
      <c r="L24" s="64">
        <v>0</v>
      </c>
      <c r="M24" s="64">
        <v>0</v>
      </c>
      <c r="N24" s="64">
        <v>0</v>
      </c>
      <c r="O24" s="64">
        <v>0</v>
      </c>
      <c r="P24" s="64">
        <v>0</v>
      </c>
      <c r="Q24" s="64">
        <v>0</v>
      </c>
      <c r="R24" s="64">
        <v>0</v>
      </c>
      <c r="S24" s="64">
        <v>0</v>
      </c>
      <c r="T24" s="64">
        <v>0</v>
      </c>
      <c r="U24" s="64">
        <v>0</v>
      </c>
      <c r="V24" s="64">
        <v>0</v>
      </c>
      <c r="W24" s="64">
        <v>0</v>
      </c>
      <c r="X24" s="64">
        <v>0</v>
      </c>
      <c r="Y24" s="64">
        <v>0</v>
      </c>
      <c r="Z24" s="64">
        <v>0</v>
      </c>
      <c r="AA24" s="64">
        <v>0</v>
      </c>
      <c r="AB24" s="64">
        <v>0</v>
      </c>
      <c r="AC24" s="64">
        <v>0</v>
      </c>
      <c r="AD24" s="64"/>
      <c r="AE24" s="64"/>
    </row>
    <row r="25" spans="1:31">
      <c r="A25" s="64"/>
      <c r="B25" s="64"/>
      <c r="C25" s="64"/>
      <c r="D25" s="64" t="s">
        <v>443</v>
      </c>
      <c r="E25" s="64">
        <v>0.4</v>
      </c>
      <c r="F25" s="64">
        <v>0.4</v>
      </c>
      <c r="G25" s="64">
        <v>0.4</v>
      </c>
      <c r="H25" s="64">
        <v>0.4</v>
      </c>
      <c r="I25" s="64">
        <v>0.4</v>
      </c>
      <c r="J25" s="64">
        <v>0.4</v>
      </c>
      <c r="K25" s="64">
        <v>0.4</v>
      </c>
      <c r="L25" s="64">
        <v>0.5</v>
      </c>
      <c r="M25" s="64">
        <v>0.65</v>
      </c>
      <c r="N25" s="64">
        <v>0.65</v>
      </c>
      <c r="O25" s="64">
        <v>0.65</v>
      </c>
      <c r="P25" s="64">
        <v>0.65</v>
      </c>
      <c r="Q25" s="64">
        <v>0.65</v>
      </c>
      <c r="R25" s="64">
        <v>0.65</v>
      </c>
      <c r="S25" s="64">
        <v>0.65</v>
      </c>
      <c r="T25" s="64">
        <v>0.65</v>
      </c>
      <c r="U25" s="64">
        <v>0.65</v>
      </c>
      <c r="V25" s="64">
        <v>0.65</v>
      </c>
      <c r="W25" s="64">
        <v>0.4</v>
      </c>
      <c r="X25" s="64">
        <v>0.4</v>
      </c>
      <c r="Y25" s="64">
        <v>0.4</v>
      </c>
      <c r="Z25" s="64">
        <v>0.4</v>
      </c>
      <c r="AA25" s="64">
        <v>0.4</v>
      </c>
      <c r="AB25" s="64">
        <v>0.4</v>
      </c>
      <c r="AC25" s="64">
        <v>12.2</v>
      </c>
      <c r="AD25" s="64"/>
      <c r="AE25" s="64"/>
    </row>
    <row r="26" spans="1:31">
      <c r="A26" s="64"/>
      <c r="B26" s="64"/>
      <c r="C26" s="64"/>
      <c r="D26" s="64" t="s">
        <v>440</v>
      </c>
      <c r="E26" s="64">
        <v>0.3</v>
      </c>
      <c r="F26" s="64">
        <v>0.3</v>
      </c>
      <c r="G26" s="64">
        <v>0.3</v>
      </c>
      <c r="H26" s="64">
        <v>0.3</v>
      </c>
      <c r="I26" s="64">
        <v>0.3</v>
      </c>
      <c r="J26" s="64">
        <v>0.3</v>
      </c>
      <c r="K26" s="64">
        <v>0.3</v>
      </c>
      <c r="L26" s="64">
        <v>0.3</v>
      </c>
      <c r="M26" s="64">
        <v>0.4</v>
      </c>
      <c r="N26" s="64">
        <v>0.4</v>
      </c>
      <c r="O26" s="64">
        <v>0.4</v>
      </c>
      <c r="P26" s="64">
        <v>0.4</v>
      </c>
      <c r="Q26" s="64">
        <v>0.4</v>
      </c>
      <c r="R26" s="64">
        <v>0.4</v>
      </c>
      <c r="S26" s="64">
        <v>0.4</v>
      </c>
      <c r="T26" s="64">
        <v>0.4</v>
      </c>
      <c r="U26" s="64">
        <v>0.3</v>
      </c>
      <c r="V26" s="64">
        <v>0.3</v>
      </c>
      <c r="W26" s="64">
        <v>0.3</v>
      </c>
      <c r="X26" s="64">
        <v>0.3</v>
      </c>
      <c r="Y26" s="64">
        <v>0.3</v>
      </c>
      <c r="Z26" s="64">
        <v>0.3</v>
      </c>
      <c r="AA26" s="64">
        <v>0.3</v>
      </c>
      <c r="AB26" s="64">
        <v>0.3</v>
      </c>
      <c r="AC26" s="64">
        <v>8</v>
      </c>
      <c r="AD26" s="64"/>
      <c r="AE26" s="64"/>
    </row>
    <row r="27" spans="1:31">
      <c r="A27" s="64" t="s">
        <v>449</v>
      </c>
      <c r="B27" s="64" t="s">
        <v>404</v>
      </c>
      <c r="C27" s="64" t="s">
        <v>405</v>
      </c>
      <c r="D27" s="64" t="s">
        <v>435</v>
      </c>
      <c r="E27" s="64">
        <v>0.4</v>
      </c>
      <c r="F27" s="64">
        <v>0.4</v>
      </c>
      <c r="G27" s="64">
        <v>0.4</v>
      </c>
      <c r="H27" s="64">
        <v>0.4</v>
      </c>
      <c r="I27" s="64">
        <v>0.4</v>
      </c>
      <c r="J27" s="64">
        <v>0.4</v>
      </c>
      <c r="K27" s="64">
        <v>0.4</v>
      </c>
      <c r="L27" s="64">
        <v>0.7</v>
      </c>
      <c r="M27" s="64">
        <v>0.9</v>
      </c>
      <c r="N27" s="64">
        <v>0.9</v>
      </c>
      <c r="O27" s="64">
        <v>0.9</v>
      </c>
      <c r="P27" s="64">
        <v>0.9</v>
      </c>
      <c r="Q27" s="64">
        <v>0.9</v>
      </c>
      <c r="R27" s="64">
        <v>0.9</v>
      </c>
      <c r="S27" s="64">
        <v>0.9</v>
      </c>
      <c r="T27" s="64">
        <v>0.9</v>
      </c>
      <c r="U27" s="64">
        <v>0.6</v>
      </c>
      <c r="V27" s="64">
        <v>0.6</v>
      </c>
      <c r="W27" s="64">
        <v>0.6</v>
      </c>
      <c r="X27" s="64">
        <v>0.6</v>
      </c>
      <c r="Y27" s="64">
        <v>0.6</v>
      </c>
      <c r="Z27" s="64">
        <v>0.6</v>
      </c>
      <c r="AA27" s="64">
        <v>0.6</v>
      </c>
      <c r="AB27" s="64">
        <v>0.4</v>
      </c>
      <c r="AC27" s="64">
        <v>15.3</v>
      </c>
      <c r="AD27" s="64">
        <v>99.9</v>
      </c>
      <c r="AE27" s="64">
        <v>5209.07</v>
      </c>
    </row>
    <row r="28" spans="1:31">
      <c r="A28" s="64"/>
      <c r="B28" s="64"/>
      <c r="C28" s="64"/>
      <c r="D28" s="64" t="s">
        <v>433</v>
      </c>
      <c r="E28" s="64">
        <v>1</v>
      </c>
      <c r="F28" s="64">
        <v>1</v>
      </c>
      <c r="G28" s="64">
        <v>1</v>
      </c>
      <c r="H28" s="64">
        <v>1</v>
      </c>
      <c r="I28" s="64">
        <v>1</v>
      </c>
      <c r="J28" s="64">
        <v>1</v>
      </c>
      <c r="K28" s="64">
        <v>1</v>
      </c>
      <c r="L28" s="64">
        <v>1</v>
      </c>
      <c r="M28" s="64">
        <v>1</v>
      </c>
      <c r="N28" s="64">
        <v>1</v>
      </c>
      <c r="O28" s="64">
        <v>1</v>
      </c>
      <c r="P28" s="64">
        <v>1</v>
      </c>
      <c r="Q28" s="64">
        <v>1</v>
      </c>
      <c r="R28" s="64">
        <v>1</v>
      </c>
      <c r="S28" s="64">
        <v>1</v>
      </c>
      <c r="T28" s="64">
        <v>1</v>
      </c>
      <c r="U28" s="64">
        <v>1</v>
      </c>
      <c r="V28" s="64">
        <v>1</v>
      </c>
      <c r="W28" s="64">
        <v>1</v>
      </c>
      <c r="X28" s="64">
        <v>1</v>
      </c>
      <c r="Y28" s="64">
        <v>1</v>
      </c>
      <c r="Z28" s="64">
        <v>1</v>
      </c>
      <c r="AA28" s="64">
        <v>1</v>
      </c>
      <c r="AB28" s="64">
        <v>1</v>
      </c>
      <c r="AC28" s="64">
        <v>24</v>
      </c>
      <c r="AD28" s="64"/>
      <c r="AE28" s="64"/>
    </row>
    <row r="29" spans="1:31">
      <c r="A29" s="64"/>
      <c r="B29" s="64"/>
      <c r="C29" s="64"/>
      <c r="D29" s="64" t="s">
        <v>434</v>
      </c>
      <c r="E29" s="64">
        <v>0</v>
      </c>
      <c r="F29" s="64">
        <v>0</v>
      </c>
      <c r="G29" s="64">
        <v>0</v>
      </c>
      <c r="H29" s="64">
        <v>0</v>
      </c>
      <c r="I29" s="64">
        <v>0</v>
      </c>
      <c r="J29" s="64">
        <v>0</v>
      </c>
      <c r="K29" s="64">
        <v>0</v>
      </c>
      <c r="L29" s="64">
        <v>0</v>
      </c>
      <c r="M29" s="64">
        <v>0</v>
      </c>
      <c r="N29" s="64">
        <v>0</v>
      </c>
      <c r="O29" s="64">
        <v>0</v>
      </c>
      <c r="P29" s="64">
        <v>0</v>
      </c>
      <c r="Q29" s="64">
        <v>0</v>
      </c>
      <c r="R29" s="64">
        <v>0</v>
      </c>
      <c r="S29" s="64">
        <v>0</v>
      </c>
      <c r="T29" s="64">
        <v>0</v>
      </c>
      <c r="U29" s="64">
        <v>0</v>
      </c>
      <c r="V29" s="64">
        <v>0</v>
      </c>
      <c r="W29" s="64">
        <v>0</v>
      </c>
      <c r="X29" s="64">
        <v>0</v>
      </c>
      <c r="Y29" s="64">
        <v>0</v>
      </c>
      <c r="Z29" s="64">
        <v>0</v>
      </c>
      <c r="AA29" s="64">
        <v>0</v>
      </c>
      <c r="AB29" s="64">
        <v>0</v>
      </c>
      <c r="AC29" s="64">
        <v>0</v>
      </c>
      <c r="AD29" s="64"/>
      <c r="AE29" s="64"/>
    </row>
    <row r="30" spans="1:31">
      <c r="A30" s="64"/>
      <c r="B30" s="64"/>
      <c r="C30" s="64"/>
      <c r="D30" s="64" t="s">
        <v>443</v>
      </c>
      <c r="E30" s="64">
        <v>0.4</v>
      </c>
      <c r="F30" s="64">
        <v>0.4</v>
      </c>
      <c r="G30" s="64">
        <v>0.4</v>
      </c>
      <c r="H30" s="64">
        <v>0.4</v>
      </c>
      <c r="I30" s="64">
        <v>0.4</v>
      </c>
      <c r="J30" s="64">
        <v>0.4</v>
      </c>
      <c r="K30" s="64">
        <v>0.4</v>
      </c>
      <c r="L30" s="64">
        <v>0.5</v>
      </c>
      <c r="M30" s="64">
        <v>0.65</v>
      </c>
      <c r="N30" s="64">
        <v>0.65</v>
      </c>
      <c r="O30" s="64">
        <v>0.65</v>
      </c>
      <c r="P30" s="64">
        <v>0.65</v>
      </c>
      <c r="Q30" s="64">
        <v>0.65</v>
      </c>
      <c r="R30" s="64">
        <v>0.65</v>
      </c>
      <c r="S30" s="64">
        <v>0.65</v>
      </c>
      <c r="T30" s="64">
        <v>0.65</v>
      </c>
      <c r="U30" s="64">
        <v>0.65</v>
      </c>
      <c r="V30" s="64">
        <v>0.65</v>
      </c>
      <c r="W30" s="64">
        <v>0.4</v>
      </c>
      <c r="X30" s="64">
        <v>0.4</v>
      </c>
      <c r="Y30" s="64">
        <v>0.4</v>
      </c>
      <c r="Z30" s="64">
        <v>0.4</v>
      </c>
      <c r="AA30" s="64">
        <v>0.4</v>
      </c>
      <c r="AB30" s="64">
        <v>0.4</v>
      </c>
      <c r="AC30" s="64">
        <v>12.2</v>
      </c>
      <c r="AD30" s="64"/>
      <c r="AE30" s="64"/>
    </row>
    <row r="31" spans="1:31">
      <c r="A31" s="64"/>
      <c r="B31" s="64"/>
      <c r="C31" s="64"/>
      <c r="D31" s="64" t="s">
        <v>440</v>
      </c>
      <c r="E31" s="64">
        <v>0.4</v>
      </c>
      <c r="F31" s="64">
        <v>0.4</v>
      </c>
      <c r="G31" s="64">
        <v>0.4</v>
      </c>
      <c r="H31" s="64">
        <v>0.4</v>
      </c>
      <c r="I31" s="64">
        <v>0.4</v>
      </c>
      <c r="J31" s="64">
        <v>0.4</v>
      </c>
      <c r="K31" s="64">
        <v>0.4</v>
      </c>
      <c r="L31" s="64">
        <v>0.4</v>
      </c>
      <c r="M31" s="64">
        <v>0.6</v>
      </c>
      <c r="N31" s="64">
        <v>0.6</v>
      </c>
      <c r="O31" s="64">
        <v>0.6</v>
      </c>
      <c r="P31" s="64">
        <v>0.6</v>
      </c>
      <c r="Q31" s="64">
        <v>0.6</v>
      </c>
      <c r="R31" s="64">
        <v>0.6</v>
      </c>
      <c r="S31" s="64">
        <v>0.6</v>
      </c>
      <c r="T31" s="64">
        <v>0.6</v>
      </c>
      <c r="U31" s="64">
        <v>0.4</v>
      </c>
      <c r="V31" s="64">
        <v>0.4</v>
      </c>
      <c r="W31" s="64">
        <v>0.4</v>
      </c>
      <c r="X31" s="64">
        <v>0.4</v>
      </c>
      <c r="Y31" s="64">
        <v>0.4</v>
      </c>
      <c r="Z31" s="64">
        <v>0.4</v>
      </c>
      <c r="AA31" s="64">
        <v>0.4</v>
      </c>
      <c r="AB31" s="64">
        <v>0.4</v>
      </c>
      <c r="AC31" s="64">
        <v>11.2</v>
      </c>
      <c r="AD31" s="64"/>
      <c r="AE31" s="64"/>
    </row>
    <row r="32" spans="1:31">
      <c r="A32" s="64" t="s">
        <v>142</v>
      </c>
      <c r="B32" s="64" t="s">
        <v>404</v>
      </c>
      <c r="C32" s="64" t="s">
        <v>405</v>
      </c>
      <c r="D32" s="64" t="s">
        <v>143</v>
      </c>
      <c r="E32" s="64">
        <v>0.1</v>
      </c>
      <c r="F32" s="64">
        <v>0.1</v>
      </c>
      <c r="G32" s="64">
        <v>0.1</v>
      </c>
      <c r="H32" s="64">
        <v>0.1</v>
      </c>
      <c r="I32" s="64">
        <v>0.1</v>
      </c>
      <c r="J32" s="64">
        <v>0.1</v>
      </c>
      <c r="K32" s="64">
        <v>0.25</v>
      </c>
      <c r="L32" s="64">
        <v>0.3</v>
      </c>
      <c r="M32" s="64">
        <v>0.3</v>
      </c>
      <c r="N32" s="64">
        <v>0.3</v>
      </c>
      <c r="O32" s="64">
        <v>0.3</v>
      </c>
      <c r="P32" s="64">
        <v>0.3</v>
      </c>
      <c r="Q32" s="64">
        <v>0.3</v>
      </c>
      <c r="R32" s="64">
        <v>0.3</v>
      </c>
      <c r="S32" s="64">
        <v>0.3</v>
      </c>
      <c r="T32" s="64">
        <v>0.3</v>
      </c>
      <c r="U32" s="64">
        <v>0.3</v>
      </c>
      <c r="V32" s="64">
        <v>0.3</v>
      </c>
      <c r="W32" s="64">
        <v>0.3</v>
      </c>
      <c r="X32" s="64">
        <v>0.3</v>
      </c>
      <c r="Y32" s="64">
        <v>0.3</v>
      </c>
      <c r="Z32" s="64">
        <v>0.3</v>
      </c>
      <c r="AA32" s="64">
        <v>0.3</v>
      </c>
      <c r="AB32" s="64">
        <v>0.3</v>
      </c>
      <c r="AC32" s="64">
        <v>5.95</v>
      </c>
      <c r="AD32" s="64">
        <v>23.8</v>
      </c>
      <c r="AE32" s="64">
        <v>1241</v>
      </c>
    </row>
    <row r="33" spans="1:31">
      <c r="A33" s="64"/>
      <c r="B33" s="64"/>
      <c r="C33" s="64"/>
      <c r="D33" s="64" t="s">
        <v>443</v>
      </c>
      <c r="E33" s="64">
        <v>0.1</v>
      </c>
      <c r="F33" s="64">
        <v>0.1</v>
      </c>
      <c r="G33" s="64">
        <v>0.1</v>
      </c>
      <c r="H33" s="64">
        <v>0.1</v>
      </c>
      <c r="I33" s="64">
        <v>0.1</v>
      </c>
      <c r="J33" s="64">
        <v>0.1</v>
      </c>
      <c r="K33" s="64">
        <v>0.25</v>
      </c>
      <c r="L33" s="64">
        <v>0.3</v>
      </c>
      <c r="M33" s="64">
        <v>0.3</v>
      </c>
      <c r="N33" s="64">
        <v>0.3</v>
      </c>
      <c r="O33" s="64">
        <v>0.3</v>
      </c>
      <c r="P33" s="64">
        <v>0.3</v>
      </c>
      <c r="Q33" s="64">
        <v>0.3</v>
      </c>
      <c r="R33" s="64">
        <v>0.3</v>
      </c>
      <c r="S33" s="64">
        <v>0.3</v>
      </c>
      <c r="T33" s="64">
        <v>0.3</v>
      </c>
      <c r="U33" s="64">
        <v>0.3</v>
      </c>
      <c r="V33" s="64">
        <v>0.3</v>
      </c>
      <c r="W33" s="64">
        <v>0.3</v>
      </c>
      <c r="X33" s="64">
        <v>0.3</v>
      </c>
      <c r="Y33" s="64">
        <v>0.3</v>
      </c>
      <c r="Z33" s="64">
        <v>0.3</v>
      </c>
      <c r="AA33" s="64">
        <v>0.3</v>
      </c>
      <c r="AB33" s="64">
        <v>0.3</v>
      </c>
      <c r="AC33" s="64">
        <v>5.95</v>
      </c>
      <c r="AD33" s="64"/>
      <c r="AE33" s="64"/>
    </row>
    <row r="34" spans="1:31">
      <c r="A34" s="64"/>
      <c r="B34" s="64"/>
      <c r="C34" s="64"/>
      <c r="D34" s="64" t="s">
        <v>433</v>
      </c>
      <c r="E34" s="64">
        <v>0.3</v>
      </c>
      <c r="F34" s="64">
        <v>0.3</v>
      </c>
      <c r="G34" s="64">
        <v>0.3</v>
      </c>
      <c r="H34" s="64">
        <v>0.3</v>
      </c>
      <c r="I34" s="64">
        <v>0.3</v>
      </c>
      <c r="J34" s="64">
        <v>0.3</v>
      </c>
      <c r="K34" s="64">
        <v>0.3</v>
      </c>
      <c r="L34" s="64">
        <v>0.3</v>
      </c>
      <c r="M34" s="64">
        <v>0.3</v>
      </c>
      <c r="N34" s="64">
        <v>0.3</v>
      </c>
      <c r="O34" s="64">
        <v>0.3</v>
      </c>
      <c r="P34" s="64">
        <v>0.3</v>
      </c>
      <c r="Q34" s="64">
        <v>0.3</v>
      </c>
      <c r="R34" s="64">
        <v>0.3</v>
      </c>
      <c r="S34" s="64">
        <v>0.3</v>
      </c>
      <c r="T34" s="64">
        <v>0.3</v>
      </c>
      <c r="U34" s="64">
        <v>0.3</v>
      </c>
      <c r="V34" s="64">
        <v>0.3</v>
      </c>
      <c r="W34" s="64">
        <v>0.3</v>
      </c>
      <c r="X34" s="64">
        <v>0.3</v>
      </c>
      <c r="Y34" s="64">
        <v>0.3</v>
      </c>
      <c r="Z34" s="64">
        <v>0.3</v>
      </c>
      <c r="AA34" s="64">
        <v>0.3</v>
      </c>
      <c r="AB34" s="64">
        <v>0.3</v>
      </c>
      <c r="AC34" s="64">
        <v>7.2</v>
      </c>
      <c r="AD34" s="64"/>
      <c r="AE34" s="64"/>
    </row>
    <row r="35" spans="1:31">
      <c r="A35" s="64"/>
      <c r="B35" s="64"/>
      <c r="C35" s="64"/>
      <c r="D35" s="64" t="s">
        <v>434</v>
      </c>
      <c r="E35" s="64">
        <v>0</v>
      </c>
      <c r="F35" s="64">
        <v>0</v>
      </c>
      <c r="G35" s="64">
        <v>0</v>
      </c>
      <c r="H35" s="64">
        <v>0</v>
      </c>
      <c r="I35" s="64">
        <v>0</v>
      </c>
      <c r="J35" s="64">
        <v>0</v>
      </c>
      <c r="K35" s="64">
        <v>0</v>
      </c>
      <c r="L35" s="64">
        <v>0</v>
      </c>
      <c r="M35" s="64">
        <v>0</v>
      </c>
      <c r="N35" s="64">
        <v>0</v>
      </c>
      <c r="O35" s="64">
        <v>0</v>
      </c>
      <c r="P35" s="64">
        <v>0</v>
      </c>
      <c r="Q35" s="64">
        <v>0</v>
      </c>
      <c r="R35" s="64">
        <v>0</v>
      </c>
      <c r="S35" s="64">
        <v>0</v>
      </c>
      <c r="T35" s="64">
        <v>0</v>
      </c>
      <c r="U35" s="64">
        <v>0</v>
      </c>
      <c r="V35" s="64">
        <v>0</v>
      </c>
      <c r="W35" s="64">
        <v>0</v>
      </c>
      <c r="X35" s="64">
        <v>0</v>
      </c>
      <c r="Y35" s="64">
        <v>0</v>
      </c>
      <c r="Z35" s="64">
        <v>0</v>
      </c>
      <c r="AA35" s="64">
        <v>0</v>
      </c>
      <c r="AB35" s="64">
        <v>0</v>
      </c>
      <c r="AC35" s="64">
        <v>0</v>
      </c>
      <c r="AD35" s="64"/>
      <c r="AE35" s="64"/>
    </row>
    <row r="36" spans="1:31">
      <c r="A36" s="64"/>
      <c r="B36" s="64"/>
      <c r="C36" s="64"/>
      <c r="D36" s="64" t="s">
        <v>440</v>
      </c>
      <c r="E36" s="64">
        <v>0.1</v>
      </c>
      <c r="F36" s="64">
        <v>0.1</v>
      </c>
      <c r="G36" s="64">
        <v>0.1</v>
      </c>
      <c r="H36" s="64">
        <v>0.1</v>
      </c>
      <c r="I36" s="64">
        <v>0.1</v>
      </c>
      <c r="J36" s="64">
        <v>0.1</v>
      </c>
      <c r="K36" s="64">
        <v>0.25</v>
      </c>
      <c r="L36" s="64">
        <v>0.3</v>
      </c>
      <c r="M36" s="64">
        <v>0.3</v>
      </c>
      <c r="N36" s="64">
        <v>0.3</v>
      </c>
      <c r="O36" s="64">
        <v>0.3</v>
      </c>
      <c r="P36" s="64">
        <v>0.3</v>
      </c>
      <c r="Q36" s="64">
        <v>0.3</v>
      </c>
      <c r="R36" s="64">
        <v>0.3</v>
      </c>
      <c r="S36" s="64">
        <v>0.3</v>
      </c>
      <c r="T36" s="64">
        <v>0.3</v>
      </c>
      <c r="U36" s="64">
        <v>0.3</v>
      </c>
      <c r="V36" s="64">
        <v>0.3</v>
      </c>
      <c r="W36" s="64">
        <v>0.3</v>
      </c>
      <c r="X36" s="64">
        <v>0.3</v>
      </c>
      <c r="Y36" s="64">
        <v>0.3</v>
      </c>
      <c r="Z36" s="64">
        <v>0.3</v>
      </c>
      <c r="AA36" s="64">
        <v>0.3</v>
      </c>
      <c r="AB36" s="64">
        <v>0.3</v>
      </c>
      <c r="AC36" s="64">
        <v>5.95</v>
      </c>
      <c r="AD36" s="64"/>
      <c r="AE36" s="64"/>
    </row>
    <row r="37" spans="1:31">
      <c r="A37" s="64" t="s">
        <v>144</v>
      </c>
      <c r="B37" s="64" t="s">
        <v>404</v>
      </c>
      <c r="C37" s="64" t="s">
        <v>405</v>
      </c>
      <c r="D37" s="64" t="s">
        <v>145</v>
      </c>
      <c r="E37" s="64">
        <v>0.02</v>
      </c>
      <c r="F37" s="64">
        <v>0.02</v>
      </c>
      <c r="G37" s="64">
        <v>0.02</v>
      </c>
      <c r="H37" s="64">
        <v>0.02</v>
      </c>
      <c r="I37" s="64">
        <v>0.02</v>
      </c>
      <c r="J37" s="64">
        <v>0.05</v>
      </c>
      <c r="K37" s="64">
        <v>0.1</v>
      </c>
      <c r="L37" s="64">
        <v>0.15</v>
      </c>
      <c r="M37" s="64">
        <v>0.2</v>
      </c>
      <c r="N37" s="64">
        <v>0.15</v>
      </c>
      <c r="O37" s="64">
        <v>0.25</v>
      </c>
      <c r="P37" s="64">
        <v>0.25</v>
      </c>
      <c r="Q37" s="64">
        <v>0.25</v>
      </c>
      <c r="R37" s="64">
        <v>0.2</v>
      </c>
      <c r="S37" s="64">
        <v>0.15</v>
      </c>
      <c r="T37" s="64">
        <v>0.2</v>
      </c>
      <c r="U37" s="64">
        <v>0.3</v>
      </c>
      <c r="V37" s="64">
        <v>0.3</v>
      </c>
      <c r="W37" s="64">
        <v>0.3</v>
      </c>
      <c r="X37" s="64">
        <v>0.2</v>
      </c>
      <c r="Y37" s="64">
        <v>0.2</v>
      </c>
      <c r="Z37" s="64">
        <v>0.15</v>
      </c>
      <c r="AA37" s="64">
        <v>0.1</v>
      </c>
      <c r="AB37" s="64">
        <v>0.05</v>
      </c>
      <c r="AC37" s="64">
        <v>3.65</v>
      </c>
      <c r="AD37" s="64">
        <v>21.9</v>
      </c>
      <c r="AE37" s="64">
        <v>1141.93</v>
      </c>
    </row>
    <row r="38" spans="1:31">
      <c r="A38" s="64"/>
      <c r="B38" s="64"/>
      <c r="C38" s="64"/>
      <c r="D38" s="64" t="s">
        <v>433</v>
      </c>
      <c r="E38" s="64">
        <v>0.25</v>
      </c>
      <c r="F38" s="64">
        <v>0.25</v>
      </c>
      <c r="G38" s="64">
        <v>0.25</v>
      </c>
      <c r="H38" s="64">
        <v>0.25</v>
      </c>
      <c r="I38" s="64">
        <v>0.25</v>
      </c>
      <c r="J38" s="64">
        <v>0.25</v>
      </c>
      <c r="K38" s="64">
        <v>0.25</v>
      </c>
      <c r="L38" s="64">
        <v>0.25</v>
      </c>
      <c r="M38" s="64">
        <v>0.25</v>
      </c>
      <c r="N38" s="64">
        <v>0.25</v>
      </c>
      <c r="O38" s="64">
        <v>0.25</v>
      </c>
      <c r="P38" s="64">
        <v>0.25</v>
      </c>
      <c r="Q38" s="64">
        <v>0.25</v>
      </c>
      <c r="R38" s="64">
        <v>0.25</v>
      </c>
      <c r="S38" s="64">
        <v>0.25</v>
      </c>
      <c r="T38" s="64">
        <v>0.25</v>
      </c>
      <c r="U38" s="64">
        <v>0.25</v>
      </c>
      <c r="V38" s="64">
        <v>0.25</v>
      </c>
      <c r="W38" s="64">
        <v>0.25</v>
      </c>
      <c r="X38" s="64">
        <v>0.25</v>
      </c>
      <c r="Y38" s="64">
        <v>0.25</v>
      </c>
      <c r="Z38" s="64">
        <v>0.25</v>
      </c>
      <c r="AA38" s="64">
        <v>0.25</v>
      </c>
      <c r="AB38" s="64">
        <v>0.25</v>
      </c>
      <c r="AC38" s="64">
        <v>6</v>
      </c>
      <c r="AD38" s="64"/>
      <c r="AE38" s="64"/>
    </row>
    <row r="39" spans="1:31">
      <c r="A39" s="64"/>
      <c r="B39" s="64"/>
      <c r="C39" s="64"/>
      <c r="D39" s="64" t="s">
        <v>434</v>
      </c>
      <c r="E39" s="64">
        <v>0</v>
      </c>
      <c r="F39" s="64">
        <v>0</v>
      </c>
      <c r="G39" s="64">
        <v>0</v>
      </c>
      <c r="H39" s="64">
        <v>0</v>
      </c>
      <c r="I39" s="64">
        <v>0</v>
      </c>
      <c r="J39" s="64">
        <v>0</v>
      </c>
      <c r="K39" s="64">
        <v>0</v>
      </c>
      <c r="L39" s="64">
        <v>0</v>
      </c>
      <c r="M39" s="64">
        <v>0</v>
      </c>
      <c r="N39" s="64">
        <v>0</v>
      </c>
      <c r="O39" s="64">
        <v>0</v>
      </c>
      <c r="P39" s="64">
        <v>0</v>
      </c>
      <c r="Q39" s="64">
        <v>0</v>
      </c>
      <c r="R39" s="64">
        <v>0</v>
      </c>
      <c r="S39" s="64">
        <v>0</v>
      </c>
      <c r="T39" s="64">
        <v>0</v>
      </c>
      <c r="U39" s="64">
        <v>0</v>
      </c>
      <c r="V39" s="64">
        <v>0</v>
      </c>
      <c r="W39" s="64">
        <v>0</v>
      </c>
      <c r="X39" s="64">
        <v>0</v>
      </c>
      <c r="Y39" s="64">
        <v>0</v>
      </c>
      <c r="Z39" s="64">
        <v>0</v>
      </c>
      <c r="AA39" s="64">
        <v>0</v>
      </c>
      <c r="AB39" s="64">
        <v>0</v>
      </c>
      <c r="AC39" s="64">
        <v>0</v>
      </c>
      <c r="AD39" s="64"/>
      <c r="AE39" s="64"/>
    </row>
    <row r="40" spans="1:31">
      <c r="A40" s="64"/>
      <c r="B40" s="64"/>
      <c r="C40" s="64"/>
      <c r="D40" s="64" t="s">
        <v>440</v>
      </c>
      <c r="E40" s="64">
        <v>0.02</v>
      </c>
      <c r="F40" s="64">
        <v>0.02</v>
      </c>
      <c r="G40" s="64">
        <v>0.02</v>
      </c>
      <c r="H40" s="64">
        <v>0.02</v>
      </c>
      <c r="I40" s="64">
        <v>0.02</v>
      </c>
      <c r="J40" s="64">
        <v>0.05</v>
      </c>
      <c r="K40" s="64">
        <v>0.1</v>
      </c>
      <c r="L40" s="64">
        <v>0.15</v>
      </c>
      <c r="M40" s="64">
        <v>0.2</v>
      </c>
      <c r="N40" s="64">
        <v>0.15</v>
      </c>
      <c r="O40" s="64">
        <v>0.25</v>
      </c>
      <c r="P40" s="64">
        <v>0.25</v>
      </c>
      <c r="Q40" s="64">
        <v>0.25</v>
      </c>
      <c r="R40" s="64">
        <v>0.2</v>
      </c>
      <c r="S40" s="64">
        <v>0.15</v>
      </c>
      <c r="T40" s="64">
        <v>0.2</v>
      </c>
      <c r="U40" s="64">
        <v>0.3</v>
      </c>
      <c r="V40" s="64">
        <v>0.3</v>
      </c>
      <c r="W40" s="64">
        <v>0.3</v>
      </c>
      <c r="X40" s="64">
        <v>0.2</v>
      </c>
      <c r="Y40" s="64">
        <v>0.2</v>
      </c>
      <c r="Z40" s="64">
        <v>0.15</v>
      </c>
      <c r="AA40" s="64">
        <v>0.1</v>
      </c>
      <c r="AB40" s="64">
        <v>0.05</v>
      </c>
      <c r="AC40" s="64">
        <v>3.65</v>
      </c>
      <c r="AD40" s="64"/>
      <c r="AE40" s="64"/>
    </row>
    <row r="41" spans="1:31">
      <c r="A41" s="64" t="s">
        <v>146</v>
      </c>
      <c r="B41" s="64" t="s">
        <v>404</v>
      </c>
      <c r="C41" s="64" t="s">
        <v>405</v>
      </c>
      <c r="D41" s="64" t="s">
        <v>406</v>
      </c>
      <c r="E41" s="64">
        <v>0</v>
      </c>
      <c r="F41" s="64">
        <v>0</v>
      </c>
      <c r="G41" s="64">
        <v>0</v>
      </c>
      <c r="H41" s="64">
        <v>0</v>
      </c>
      <c r="I41" s="64">
        <v>0</v>
      </c>
      <c r="J41" s="64">
        <v>0</v>
      </c>
      <c r="K41" s="64">
        <v>0</v>
      </c>
      <c r="L41" s="64">
        <v>0.16</v>
      </c>
      <c r="M41" s="64">
        <v>0.16</v>
      </c>
      <c r="N41" s="64">
        <v>0.16</v>
      </c>
      <c r="O41" s="64">
        <v>0.16</v>
      </c>
      <c r="P41" s="64">
        <v>0.16</v>
      </c>
      <c r="Q41" s="64">
        <v>0.16</v>
      </c>
      <c r="R41" s="64">
        <v>0.16</v>
      </c>
      <c r="S41" s="64">
        <v>0.16</v>
      </c>
      <c r="T41" s="64">
        <v>0.16</v>
      </c>
      <c r="U41" s="64">
        <v>0.16</v>
      </c>
      <c r="V41" s="64">
        <v>0.16</v>
      </c>
      <c r="W41" s="64">
        <v>0.16</v>
      </c>
      <c r="X41" s="64">
        <v>0.16</v>
      </c>
      <c r="Y41" s="64">
        <v>0.16</v>
      </c>
      <c r="Z41" s="64">
        <v>0.16</v>
      </c>
      <c r="AA41" s="64">
        <v>0.16</v>
      </c>
      <c r="AB41" s="64">
        <v>0.16</v>
      </c>
      <c r="AC41" s="64">
        <v>2.72</v>
      </c>
      <c r="AD41" s="64">
        <v>19.04</v>
      </c>
      <c r="AE41" s="64">
        <v>992.8</v>
      </c>
    </row>
    <row r="42" spans="1:31">
      <c r="A42" s="64" t="s">
        <v>442</v>
      </c>
      <c r="B42" s="64" t="s">
        <v>404</v>
      </c>
      <c r="C42" s="64" t="s">
        <v>405</v>
      </c>
      <c r="D42" s="64" t="s">
        <v>431</v>
      </c>
      <c r="E42" s="64">
        <v>0.2</v>
      </c>
      <c r="F42" s="64">
        <v>0.2</v>
      </c>
      <c r="G42" s="64">
        <v>0.2</v>
      </c>
      <c r="H42" s="64">
        <v>0.2</v>
      </c>
      <c r="I42" s="64">
        <v>0.2</v>
      </c>
      <c r="J42" s="64">
        <v>0.2</v>
      </c>
      <c r="K42" s="64">
        <v>0.2</v>
      </c>
      <c r="L42" s="64">
        <v>0.5</v>
      </c>
      <c r="M42" s="64">
        <v>0.75</v>
      </c>
      <c r="N42" s="64">
        <v>1</v>
      </c>
      <c r="O42" s="64">
        <v>1</v>
      </c>
      <c r="P42" s="64">
        <v>1</v>
      </c>
      <c r="Q42" s="64">
        <v>0.75</v>
      </c>
      <c r="R42" s="64">
        <v>1</v>
      </c>
      <c r="S42" s="64">
        <v>1</v>
      </c>
      <c r="T42" s="64">
        <v>1</v>
      </c>
      <c r="U42" s="64">
        <v>1</v>
      </c>
      <c r="V42" s="64">
        <v>1</v>
      </c>
      <c r="W42" s="64">
        <v>0.52</v>
      </c>
      <c r="X42" s="64">
        <v>0.52</v>
      </c>
      <c r="Y42" s="64">
        <v>0.52</v>
      </c>
      <c r="Z42" s="64">
        <v>0.28000000000000003</v>
      </c>
      <c r="AA42" s="64">
        <v>0.2</v>
      </c>
      <c r="AB42" s="64">
        <v>0.2</v>
      </c>
      <c r="AC42" s="64">
        <v>13.64</v>
      </c>
      <c r="AD42" s="64">
        <v>82.96</v>
      </c>
      <c r="AE42" s="64">
        <v>4325.7700000000004</v>
      </c>
    </row>
    <row r="43" spans="1:31">
      <c r="A43" s="64"/>
      <c r="B43" s="64"/>
      <c r="C43" s="64"/>
      <c r="D43" s="64" t="s">
        <v>439</v>
      </c>
      <c r="E43" s="64">
        <v>0.2</v>
      </c>
      <c r="F43" s="64">
        <v>0.2</v>
      </c>
      <c r="G43" s="64">
        <v>0.2</v>
      </c>
      <c r="H43" s="64">
        <v>0.2</v>
      </c>
      <c r="I43" s="64">
        <v>0.2</v>
      </c>
      <c r="J43" s="64">
        <v>0.2</v>
      </c>
      <c r="K43" s="64">
        <v>0.2</v>
      </c>
      <c r="L43" s="64">
        <v>0.4</v>
      </c>
      <c r="M43" s="64">
        <v>0.46</v>
      </c>
      <c r="N43" s="64">
        <v>0.7</v>
      </c>
      <c r="O43" s="64">
        <v>0.7</v>
      </c>
      <c r="P43" s="64">
        <v>0.7</v>
      </c>
      <c r="Q43" s="64">
        <v>0.51</v>
      </c>
      <c r="R43" s="64">
        <v>0.51</v>
      </c>
      <c r="S43" s="64">
        <v>0.51</v>
      </c>
      <c r="T43" s="64">
        <v>0.51</v>
      </c>
      <c r="U43" s="64">
        <v>0.51</v>
      </c>
      <c r="V43" s="64">
        <v>0.25</v>
      </c>
      <c r="W43" s="64">
        <v>0.2</v>
      </c>
      <c r="X43" s="64">
        <v>0.2</v>
      </c>
      <c r="Y43" s="64">
        <v>0.2</v>
      </c>
      <c r="Z43" s="64">
        <v>0.2</v>
      </c>
      <c r="AA43" s="64">
        <v>0.2</v>
      </c>
      <c r="AB43" s="64">
        <v>0.2</v>
      </c>
      <c r="AC43" s="64">
        <v>8.36</v>
      </c>
      <c r="AD43" s="64"/>
      <c r="AE43" s="64"/>
    </row>
    <row r="44" spans="1:31">
      <c r="A44" s="64"/>
      <c r="B44" s="64"/>
      <c r="C44" s="64"/>
      <c r="D44" s="64" t="s">
        <v>440</v>
      </c>
      <c r="E44" s="64">
        <v>0.2</v>
      </c>
      <c r="F44" s="64">
        <v>0.2</v>
      </c>
      <c r="G44" s="64">
        <v>0.2</v>
      </c>
      <c r="H44" s="64">
        <v>0.2</v>
      </c>
      <c r="I44" s="64">
        <v>0.2</v>
      </c>
      <c r="J44" s="64">
        <v>0.2</v>
      </c>
      <c r="K44" s="64">
        <v>0.2</v>
      </c>
      <c r="L44" s="64">
        <v>0.2</v>
      </c>
      <c r="M44" s="64">
        <v>0.4</v>
      </c>
      <c r="N44" s="64">
        <v>0.4</v>
      </c>
      <c r="O44" s="64">
        <v>0.4</v>
      </c>
      <c r="P44" s="64">
        <v>0.4</v>
      </c>
      <c r="Q44" s="64">
        <v>0.4</v>
      </c>
      <c r="R44" s="64">
        <v>0.4</v>
      </c>
      <c r="S44" s="64">
        <v>0.4</v>
      </c>
      <c r="T44" s="64">
        <v>0.4</v>
      </c>
      <c r="U44" s="64">
        <v>0.2</v>
      </c>
      <c r="V44" s="64">
        <v>0.2</v>
      </c>
      <c r="W44" s="64">
        <v>0.2</v>
      </c>
      <c r="X44" s="64">
        <v>0.2</v>
      </c>
      <c r="Y44" s="64">
        <v>0.2</v>
      </c>
      <c r="Z44" s="64">
        <v>0.2</v>
      </c>
      <c r="AA44" s="64">
        <v>0.2</v>
      </c>
      <c r="AB44" s="64">
        <v>0.2</v>
      </c>
      <c r="AC44" s="64">
        <v>6.4</v>
      </c>
      <c r="AD44" s="64"/>
      <c r="AE44" s="64"/>
    </row>
    <row r="45" spans="1:31">
      <c r="A45" s="64" t="s">
        <v>399</v>
      </c>
      <c r="B45" s="64" t="s">
        <v>404</v>
      </c>
      <c r="C45" s="64" t="s">
        <v>405</v>
      </c>
      <c r="D45" s="64" t="s">
        <v>435</v>
      </c>
      <c r="E45" s="64">
        <v>0</v>
      </c>
      <c r="F45" s="64">
        <v>0</v>
      </c>
      <c r="G45" s="64">
        <v>0</v>
      </c>
      <c r="H45" s="64">
        <v>0</v>
      </c>
      <c r="I45" s="64">
        <v>0</v>
      </c>
      <c r="J45" s="64">
        <v>0</v>
      </c>
      <c r="K45" s="64">
        <v>0</v>
      </c>
      <c r="L45" s="64">
        <v>0</v>
      </c>
      <c r="M45" s="64">
        <v>0</v>
      </c>
      <c r="N45" s="64">
        <v>0</v>
      </c>
      <c r="O45" s="64">
        <v>0</v>
      </c>
      <c r="P45" s="64">
        <v>0</v>
      </c>
      <c r="Q45" s="64">
        <v>0</v>
      </c>
      <c r="R45" s="64">
        <v>0</v>
      </c>
      <c r="S45" s="64">
        <v>0</v>
      </c>
      <c r="T45" s="64">
        <v>0</v>
      </c>
      <c r="U45" s="64">
        <v>0</v>
      </c>
      <c r="V45" s="64">
        <v>0</v>
      </c>
      <c r="W45" s="64">
        <v>0</v>
      </c>
      <c r="X45" s="64">
        <v>0</v>
      </c>
      <c r="Y45" s="64">
        <v>0</v>
      </c>
      <c r="Z45" s="64">
        <v>0</v>
      </c>
      <c r="AA45" s="64">
        <v>0</v>
      </c>
      <c r="AB45" s="64">
        <v>0</v>
      </c>
      <c r="AC45" s="64">
        <v>0</v>
      </c>
      <c r="AD45" s="64">
        <v>0</v>
      </c>
      <c r="AE45" s="64">
        <v>0</v>
      </c>
    </row>
    <row r="46" spans="1:31">
      <c r="A46" s="64"/>
      <c r="B46" s="64"/>
      <c r="C46" s="64"/>
      <c r="D46" s="64" t="s">
        <v>443</v>
      </c>
      <c r="E46" s="64">
        <v>0</v>
      </c>
      <c r="F46" s="64">
        <v>0</v>
      </c>
      <c r="G46" s="64">
        <v>0</v>
      </c>
      <c r="H46" s="64">
        <v>0</v>
      </c>
      <c r="I46" s="64">
        <v>0</v>
      </c>
      <c r="J46" s="64">
        <v>0</v>
      </c>
      <c r="K46" s="64">
        <v>0</v>
      </c>
      <c r="L46" s="64">
        <v>0</v>
      </c>
      <c r="M46" s="64">
        <v>0</v>
      </c>
      <c r="N46" s="64">
        <v>0</v>
      </c>
      <c r="O46" s="64">
        <v>0</v>
      </c>
      <c r="P46" s="64">
        <v>0</v>
      </c>
      <c r="Q46" s="64">
        <v>0</v>
      </c>
      <c r="R46" s="64">
        <v>0</v>
      </c>
      <c r="S46" s="64">
        <v>0</v>
      </c>
      <c r="T46" s="64">
        <v>0</v>
      </c>
      <c r="U46" s="64">
        <v>0</v>
      </c>
      <c r="V46" s="64">
        <v>0</v>
      </c>
      <c r="W46" s="64">
        <v>0</v>
      </c>
      <c r="X46" s="64">
        <v>0</v>
      </c>
      <c r="Y46" s="64">
        <v>0</v>
      </c>
      <c r="Z46" s="64">
        <v>0</v>
      </c>
      <c r="AA46" s="64">
        <v>0</v>
      </c>
      <c r="AB46" s="64">
        <v>0</v>
      </c>
      <c r="AC46" s="64">
        <v>0</v>
      </c>
      <c r="AD46" s="64"/>
      <c r="AE46" s="64"/>
    </row>
    <row r="47" spans="1:31">
      <c r="A47" s="64"/>
      <c r="B47" s="64"/>
      <c r="C47" s="64"/>
      <c r="D47" s="64" t="s">
        <v>147</v>
      </c>
      <c r="E47" s="64">
        <v>1</v>
      </c>
      <c r="F47" s="64">
        <v>1</v>
      </c>
      <c r="G47" s="64">
        <v>1</v>
      </c>
      <c r="H47" s="64">
        <v>1</v>
      </c>
      <c r="I47" s="64">
        <v>1</v>
      </c>
      <c r="J47" s="64">
        <v>1</v>
      </c>
      <c r="K47" s="64">
        <v>1</v>
      </c>
      <c r="L47" s="64">
        <v>1</v>
      </c>
      <c r="M47" s="64">
        <v>1</v>
      </c>
      <c r="N47" s="64">
        <v>1</v>
      </c>
      <c r="O47" s="64">
        <v>1</v>
      </c>
      <c r="P47" s="64">
        <v>1</v>
      </c>
      <c r="Q47" s="64">
        <v>1</v>
      </c>
      <c r="R47" s="64">
        <v>1</v>
      </c>
      <c r="S47" s="64">
        <v>1</v>
      </c>
      <c r="T47" s="64">
        <v>1</v>
      </c>
      <c r="U47" s="64">
        <v>1</v>
      </c>
      <c r="V47" s="64">
        <v>1</v>
      </c>
      <c r="W47" s="64">
        <v>1</v>
      </c>
      <c r="X47" s="64">
        <v>1</v>
      </c>
      <c r="Y47" s="64">
        <v>1</v>
      </c>
      <c r="Z47" s="64">
        <v>1</v>
      </c>
      <c r="AA47" s="64">
        <v>1</v>
      </c>
      <c r="AB47" s="64">
        <v>1</v>
      </c>
      <c r="AC47" s="64">
        <v>24</v>
      </c>
      <c r="AD47" s="64"/>
      <c r="AE47" s="64"/>
    </row>
    <row r="48" spans="1:31">
      <c r="A48" s="64"/>
      <c r="B48" s="64"/>
      <c r="C48" s="64"/>
      <c r="D48" s="64" t="s">
        <v>440</v>
      </c>
      <c r="E48" s="64">
        <v>0</v>
      </c>
      <c r="F48" s="64">
        <v>0</v>
      </c>
      <c r="G48" s="64">
        <v>0</v>
      </c>
      <c r="H48" s="64">
        <v>0</v>
      </c>
      <c r="I48" s="64">
        <v>0</v>
      </c>
      <c r="J48" s="64">
        <v>0</v>
      </c>
      <c r="K48" s="64">
        <v>0</v>
      </c>
      <c r="L48" s="64">
        <v>0</v>
      </c>
      <c r="M48" s="64">
        <v>0</v>
      </c>
      <c r="N48" s="64">
        <v>0</v>
      </c>
      <c r="O48" s="64">
        <v>0</v>
      </c>
      <c r="P48" s="64">
        <v>0</v>
      </c>
      <c r="Q48" s="64">
        <v>0</v>
      </c>
      <c r="R48" s="64">
        <v>0</v>
      </c>
      <c r="S48" s="64">
        <v>0</v>
      </c>
      <c r="T48" s="64">
        <v>0</v>
      </c>
      <c r="U48" s="64">
        <v>0</v>
      </c>
      <c r="V48" s="64">
        <v>0</v>
      </c>
      <c r="W48" s="64">
        <v>0</v>
      </c>
      <c r="X48" s="64">
        <v>0</v>
      </c>
      <c r="Y48" s="64">
        <v>0</v>
      </c>
      <c r="Z48" s="64">
        <v>0</v>
      </c>
      <c r="AA48" s="64">
        <v>0</v>
      </c>
      <c r="AB48" s="64">
        <v>0</v>
      </c>
      <c r="AC48" s="64">
        <v>0</v>
      </c>
      <c r="AD48" s="64"/>
      <c r="AE48" s="64"/>
    </row>
    <row r="49" spans="1:31">
      <c r="A49" s="64" t="s">
        <v>441</v>
      </c>
      <c r="B49" s="64" t="s">
        <v>404</v>
      </c>
      <c r="C49" s="64" t="s">
        <v>405</v>
      </c>
      <c r="D49" s="64" t="s">
        <v>435</v>
      </c>
      <c r="E49" s="64">
        <v>0.5</v>
      </c>
      <c r="F49" s="64">
        <v>0.5</v>
      </c>
      <c r="G49" s="64">
        <v>0.5</v>
      </c>
      <c r="H49" s="64">
        <v>0.5</v>
      </c>
      <c r="I49" s="64">
        <v>0.5</v>
      </c>
      <c r="J49" s="64">
        <v>0.5</v>
      </c>
      <c r="K49" s="64">
        <v>0.5</v>
      </c>
      <c r="L49" s="64">
        <v>0.5</v>
      </c>
      <c r="M49" s="64">
        <v>0.5</v>
      </c>
      <c r="N49" s="64">
        <v>0.5</v>
      </c>
      <c r="O49" s="64">
        <v>0.5</v>
      </c>
      <c r="P49" s="64">
        <v>0.5</v>
      </c>
      <c r="Q49" s="64">
        <v>0.5</v>
      </c>
      <c r="R49" s="64">
        <v>0.5</v>
      </c>
      <c r="S49" s="64">
        <v>0.5</v>
      </c>
      <c r="T49" s="64">
        <v>0.5</v>
      </c>
      <c r="U49" s="64">
        <v>0.5</v>
      </c>
      <c r="V49" s="64">
        <v>0.5</v>
      </c>
      <c r="W49" s="64">
        <v>0.5</v>
      </c>
      <c r="X49" s="64">
        <v>0.5</v>
      </c>
      <c r="Y49" s="64">
        <v>0.5</v>
      </c>
      <c r="Z49" s="64">
        <v>0.5</v>
      </c>
      <c r="AA49" s="64">
        <v>0.5</v>
      </c>
      <c r="AB49" s="64">
        <v>0.5</v>
      </c>
      <c r="AC49" s="64">
        <v>12</v>
      </c>
      <c r="AD49" s="64">
        <v>84</v>
      </c>
      <c r="AE49" s="64">
        <v>4380</v>
      </c>
    </row>
    <row r="50" spans="1:31">
      <c r="A50" s="64"/>
      <c r="B50" s="64"/>
      <c r="C50" s="64"/>
      <c r="D50" s="64" t="s">
        <v>443</v>
      </c>
      <c r="E50" s="64">
        <v>0.5</v>
      </c>
      <c r="F50" s="64">
        <v>0.5</v>
      </c>
      <c r="G50" s="64">
        <v>0.5</v>
      </c>
      <c r="H50" s="64">
        <v>0.5</v>
      </c>
      <c r="I50" s="64">
        <v>0.5</v>
      </c>
      <c r="J50" s="64">
        <v>0.5</v>
      </c>
      <c r="K50" s="64">
        <v>0.5</v>
      </c>
      <c r="L50" s="64">
        <v>0.5</v>
      </c>
      <c r="M50" s="64">
        <v>0.5</v>
      </c>
      <c r="N50" s="64">
        <v>0.5</v>
      </c>
      <c r="O50" s="64">
        <v>0.5</v>
      </c>
      <c r="P50" s="64">
        <v>0.5</v>
      </c>
      <c r="Q50" s="64">
        <v>0.5</v>
      </c>
      <c r="R50" s="64">
        <v>0.5</v>
      </c>
      <c r="S50" s="64">
        <v>0.5</v>
      </c>
      <c r="T50" s="64">
        <v>0.5</v>
      </c>
      <c r="U50" s="64">
        <v>0.5</v>
      </c>
      <c r="V50" s="64">
        <v>0.5</v>
      </c>
      <c r="W50" s="64">
        <v>0.5</v>
      </c>
      <c r="X50" s="64">
        <v>0.5</v>
      </c>
      <c r="Y50" s="64">
        <v>0.5</v>
      </c>
      <c r="Z50" s="64">
        <v>0.5</v>
      </c>
      <c r="AA50" s="64">
        <v>0.5</v>
      </c>
      <c r="AB50" s="64">
        <v>0.5</v>
      </c>
      <c r="AC50" s="64">
        <v>12</v>
      </c>
      <c r="AD50" s="64"/>
      <c r="AE50" s="64"/>
    </row>
    <row r="51" spans="1:31">
      <c r="A51" s="64"/>
      <c r="B51" s="64"/>
      <c r="C51" s="64"/>
      <c r="D51" s="64" t="s">
        <v>147</v>
      </c>
      <c r="E51" s="64">
        <v>1</v>
      </c>
      <c r="F51" s="64">
        <v>1</v>
      </c>
      <c r="G51" s="64">
        <v>1</v>
      </c>
      <c r="H51" s="64">
        <v>1</v>
      </c>
      <c r="I51" s="64">
        <v>1</v>
      </c>
      <c r="J51" s="64">
        <v>1</v>
      </c>
      <c r="K51" s="64">
        <v>1</v>
      </c>
      <c r="L51" s="64">
        <v>1</v>
      </c>
      <c r="M51" s="64">
        <v>1</v>
      </c>
      <c r="N51" s="64">
        <v>1</v>
      </c>
      <c r="O51" s="64">
        <v>1</v>
      </c>
      <c r="P51" s="64">
        <v>1</v>
      </c>
      <c r="Q51" s="64">
        <v>1</v>
      </c>
      <c r="R51" s="64">
        <v>1</v>
      </c>
      <c r="S51" s="64">
        <v>1</v>
      </c>
      <c r="T51" s="64">
        <v>1</v>
      </c>
      <c r="U51" s="64">
        <v>1</v>
      </c>
      <c r="V51" s="64">
        <v>1</v>
      </c>
      <c r="W51" s="64">
        <v>1</v>
      </c>
      <c r="X51" s="64">
        <v>1</v>
      </c>
      <c r="Y51" s="64">
        <v>1</v>
      </c>
      <c r="Z51" s="64">
        <v>1</v>
      </c>
      <c r="AA51" s="64">
        <v>1</v>
      </c>
      <c r="AB51" s="64">
        <v>1</v>
      </c>
      <c r="AC51" s="64">
        <v>24</v>
      </c>
      <c r="AD51" s="64"/>
      <c r="AE51" s="64"/>
    </row>
    <row r="52" spans="1:31">
      <c r="A52" s="64"/>
      <c r="B52" s="64"/>
      <c r="C52" s="64"/>
      <c r="D52" s="64" t="s">
        <v>440</v>
      </c>
      <c r="E52" s="64">
        <v>0.5</v>
      </c>
      <c r="F52" s="64">
        <v>0.5</v>
      </c>
      <c r="G52" s="64">
        <v>0.5</v>
      </c>
      <c r="H52" s="64">
        <v>0.5</v>
      </c>
      <c r="I52" s="64">
        <v>0.5</v>
      </c>
      <c r="J52" s="64">
        <v>0.5</v>
      </c>
      <c r="K52" s="64">
        <v>0.5</v>
      </c>
      <c r="L52" s="64">
        <v>0.5</v>
      </c>
      <c r="M52" s="64">
        <v>0.5</v>
      </c>
      <c r="N52" s="64">
        <v>0.5</v>
      </c>
      <c r="O52" s="64">
        <v>0.5</v>
      </c>
      <c r="P52" s="64">
        <v>0.5</v>
      </c>
      <c r="Q52" s="64">
        <v>0.5</v>
      </c>
      <c r="R52" s="64">
        <v>0.5</v>
      </c>
      <c r="S52" s="64">
        <v>0.5</v>
      </c>
      <c r="T52" s="64">
        <v>0.5</v>
      </c>
      <c r="U52" s="64">
        <v>0.5</v>
      </c>
      <c r="V52" s="64">
        <v>0.5</v>
      </c>
      <c r="W52" s="64">
        <v>0.5</v>
      </c>
      <c r="X52" s="64">
        <v>0.5</v>
      </c>
      <c r="Y52" s="64">
        <v>0.5</v>
      </c>
      <c r="Z52" s="64">
        <v>0.5</v>
      </c>
      <c r="AA52" s="64">
        <v>0.5</v>
      </c>
      <c r="AB52" s="64">
        <v>0.5</v>
      </c>
      <c r="AC52" s="64">
        <v>12</v>
      </c>
      <c r="AD52" s="64"/>
      <c r="AE52" s="64"/>
    </row>
    <row r="53" spans="1:31">
      <c r="A53" s="64" t="s">
        <v>148</v>
      </c>
      <c r="B53" s="64" t="s">
        <v>404</v>
      </c>
      <c r="C53" s="64" t="s">
        <v>405</v>
      </c>
      <c r="D53" s="64" t="s">
        <v>435</v>
      </c>
      <c r="E53" s="64">
        <v>0.25</v>
      </c>
      <c r="F53" s="64">
        <v>0.25</v>
      </c>
      <c r="G53" s="64">
        <v>0.25</v>
      </c>
      <c r="H53" s="64">
        <v>0.25</v>
      </c>
      <c r="I53" s="64">
        <v>0.25</v>
      </c>
      <c r="J53" s="64">
        <v>0.25</v>
      </c>
      <c r="K53" s="64">
        <v>0.25</v>
      </c>
      <c r="L53" s="64">
        <v>0.25</v>
      </c>
      <c r="M53" s="64">
        <v>0.25</v>
      </c>
      <c r="N53" s="64">
        <v>0.25</v>
      </c>
      <c r="O53" s="64">
        <v>0.25</v>
      </c>
      <c r="P53" s="64">
        <v>0.25</v>
      </c>
      <c r="Q53" s="64">
        <v>0.25</v>
      </c>
      <c r="R53" s="64">
        <v>0.25</v>
      </c>
      <c r="S53" s="64">
        <v>0.25</v>
      </c>
      <c r="T53" s="64">
        <v>0.25</v>
      </c>
      <c r="U53" s="64">
        <v>0.25</v>
      </c>
      <c r="V53" s="64">
        <v>0.25</v>
      </c>
      <c r="W53" s="64">
        <v>0.25</v>
      </c>
      <c r="X53" s="64">
        <v>0.25</v>
      </c>
      <c r="Y53" s="64">
        <v>0.25</v>
      </c>
      <c r="Z53" s="64">
        <v>0.25</v>
      </c>
      <c r="AA53" s="64">
        <v>0.25</v>
      </c>
      <c r="AB53" s="64">
        <v>0.25</v>
      </c>
      <c r="AC53" s="64">
        <v>6</v>
      </c>
      <c r="AD53" s="64">
        <v>42</v>
      </c>
      <c r="AE53" s="64">
        <v>2190</v>
      </c>
    </row>
    <row r="54" spans="1:31">
      <c r="A54" s="64"/>
      <c r="B54" s="64"/>
      <c r="C54" s="64"/>
      <c r="D54" s="64" t="s">
        <v>443</v>
      </c>
      <c r="E54" s="64">
        <v>0.25</v>
      </c>
      <c r="F54" s="64">
        <v>0.25</v>
      </c>
      <c r="G54" s="64">
        <v>0.25</v>
      </c>
      <c r="H54" s="64">
        <v>0.25</v>
      </c>
      <c r="I54" s="64">
        <v>0.25</v>
      </c>
      <c r="J54" s="64">
        <v>0.25</v>
      </c>
      <c r="K54" s="64">
        <v>0.25</v>
      </c>
      <c r="L54" s="64">
        <v>0.25</v>
      </c>
      <c r="M54" s="64">
        <v>0.25</v>
      </c>
      <c r="N54" s="64">
        <v>0.25</v>
      </c>
      <c r="O54" s="64">
        <v>0.25</v>
      </c>
      <c r="P54" s="64">
        <v>0.25</v>
      </c>
      <c r="Q54" s="64">
        <v>0.25</v>
      </c>
      <c r="R54" s="64">
        <v>0.25</v>
      </c>
      <c r="S54" s="64">
        <v>0.25</v>
      </c>
      <c r="T54" s="64">
        <v>0.25</v>
      </c>
      <c r="U54" s="64">
        <v>0.25</v>
      </c>
      <c r="V54" s="64">
        <v>0.25</v>
      </c>
      <c r="W54" s="64">
        <v>0.25</v>
      </c>
      <c r="X54" s="64">
        <v>0.25</v>
      </c>
      <c r="Y54" s="64">
        <v>0.25</v>
      </c>
      <c r="Z54" s="64">
        <v>0.25</v>
      </c>
      <c r="AA54" s="64">
        <v>0.25</v>
      </c>
      <c r="AB54" s="64">
        <v>0.25</v>
      </c>
      <c r="AC54" s="64">
        <v>6</v>
      </c>
      <c r="AD54" s="64"/>
      <c r="AE54" s="64"/>
    </row>
    <row r="55" spans="1:31">
      <c r="A55" s="64"/>
      <c r="B55" s="64"/>
      <c r="C55" s="64"/>
      <c r="D55" s="64" t="s">
        <v>147</v>
      </c>
      <c r="E55" s="64">
        <v>1</v>
      </c>
      <c r="F55" s="64">
        <v>1</v>
      </c>
      <c r="G55" s="64">
        <v>1</v>
      </c>
      <c r="H55" s="64">
        <v>1</v>
      </c>
      <c r="I55" s="64">
        <v>1</v>
      </c>
      <c r="J55" s="64">
        <v>1</v>
      </c>
      <c r="K55" s="64">
        <v>1</v>
      </c>
      <c r="L55" s="64">
        <v>1</v>
      </c>
      <c r="M55" s="64">
        <v>1</v>
      </c>
      <c r="N55" s="64">
        <v>1</v>
      </c>
      <c r="O55" s="64">
        <v>1</v>
      </c>
      <c r="P55" s="64">
        <v>1</v>
      </c>
      <c r="Q55" s="64">
        <v>1</v>
      </c>
      <c r="R55" s="64">
        <v>1</v>
      </c>
      <c r="S55" s="64">
        <v>1</v>
      </c>
      <c r="T55" s="64">
        <v>1</v>
      </c>
      <c r="U55" s="64">
        <v>1</v>
      </c>
      <c r="V55" s="64">
        <v>1</v>
      </c>
      <c r="W55" s="64">
        <v>1</v>
      </c>
      <c r="X55" s="64">
        <v>1</v>
      </c>
      <c r="Y55" s="64">
        <v>1</v>
      </c>
      <c r="Z55" s="64">
        <v>1</v>
      </c>
      <c r="AA55" s="64">
        <v>1</v>
      </c>
      <c r="AB55" s="64">
        <v>1</v>
      </c>
      <c r="AC55" s="64">
        <v>24</v>
      </c>
      <c r="AD55" s="64"/>
      <c r="AE55" s="64"/>
    </row>
    <row r="56" spans="1:31">
      <c r="A56" s="64"/>
      <c r="B56" s="64"/>
      <c r="C56" s="64"/>
      <c r="D56" s="64" t="s">
        <v>440</v>
      </c>
      <c r="E56" s="64">
        <v>0.25</v>
      </c>
      <c r="F56" s="64">
        <v>0.25</v>
      </c>
      <c r="G56" s="64">
        <v>0.25</v>
      </c>
      <c r="H56" s="64">
        <v>0.25</v>
      </c>
      <c r="I56" s="64">
        <v>0.25</v>
      </c>
      <c r="J56" s="64">
        <v>0.25</v>
      </c>
      <c r="K56" s="64">
        <v>0.25</v>
      </c>
      <c r="L56" s="64">
        <v>0.25</v>
      </c>
      <c r="M56" s="64">
        <v>0.25</v>
      </c>
      <c r="N56" s="64">
        <v>0.25</v>
      </c>
      <c r="O56" s="64">
        <v>0.25</v>
      </c>
      <c r="P56" s="64">
        <v>0.25</v>
      </c>
      <c r="Q56" s="64">
        <v>0.25</v>
      </c>
      <c r="R56" s="64">
        <v>0.25</v>
      </c>
      <c r="S56" s="64">
        <v>0.25</v>
      </c>
      <c r="T56" s="64">
        <v>0.25</v>
      </c>
      <c r="U56" s="64">
        <v>0.25</v>
      </c>
      <c r="V56" s="64">
        <v>0.25</v>
      </c>
      <c r="W56" s="64">
        <v>0.25</v>
      </c>
      <c r="X56" s="64">
        <v>0.25</v>
      </c>
      <c r="Y56" s="64">
        <v>0.25</v>
      </c>
      <c r="Z56" s="64">
        <v>0.25</v>
      </c>
      <c r="AA56" s="64">
        <v>0.25</v>
      </c>
      <c r="AB56" s="64">
        <v>0.25</v>
      </c>
      <c r="AC56" s="64">
        <v>6</v>
      </c>
      <c r="AD56" s="64"/>
      <c r="AE56" s="64"/>
    </row>
    <row r="57" spans="1:31">
      <c r="A57" s="64" t="s">
        <v>400</v>
      </c>
      <c r="B57" s="64" t="s">
        <v>404</v>
      </c>
      <c r="C57" s="64" t="s">
        <v>405</v>
      </c>
      <c r="D57" s="64" t="s">
        <v>431</v>
      </c>
      <c r="E57" s="64">
        <v>0.01</v>
      </c>
      <c r="F57" s="64">
        <v>0.01</v>
      </c>
      <c r="G57" s="64">
        <v>0.01</v>
      </c>
      <c r="H57" s="64">
        <v>0.01</v>
      </c>
      <c r="I57" s="64">
        <v>0.01</v>
      </c>
      <c r="J57" s="64">
        <v>0.01</v>
      </c>
      <c r="K57" s="64">
        <v>0.01</v>
      </c>
      <c r="L57" s="64">
        <v>0.17</v>
      </c>
      <c r="M57" s="64">
        <v>0.57999999999999996</v>
      </c>
      <c r="N57" s="64">
        <v>0.66</v>
      </c>
      <c r="O57" s="64">
        <v>0.78</v>
      </c>
      <c r="P57" s="64">
        <v>0.82</v>
      </c>
      <c r="Q57" s="64">
        <v>0.71</v>
      </c>
      <c r="R57" s="64">
        <v>0.82</v>
      </c>
      <c r="S57" s="64">
        <v>0.78</v>
      </c>
      <c r="T57" s="64">
        <v>0.74</v>
      </c>
      <c r="U57" s="64">
        <v>0.63</v>
      </c>
      <c r="V57" s="64">
        <v>0.41</v>
      </c>
      <c r="W57" s="64">
        <v>0.18</v>
      </c>
      <c r="X57" s="64">
        <v>0.18</v>
      </c>
      <c r="Y57" s="64">
        <v>0.18</v>
      </c>
      <c r="Z57" s="64">
        <v>0.1</v>
      </c>
      <c r="AA57" s="64">
        <v>0.01</v>
      </c>
      <c r="AB57" s="64">
        <v>0.01</v>
      </c>
      <c r="AC57" s="64">
        <v>7.83</v>
      </c>
      <c r="AD57" s="64">
        <v>41.88</v>
      </c>
      <c r="AE57" s="64">
        <v>2183.7399999999998</v>
      </c>
    </row>
    <row r="58" spans="1:31">
      <c r="A58" s="64"/>
      <c r="B58" s="64"/>
      <c r="C58" s="64"/>
      <c r="D58" s="64" t="s">
        <v>439</v>
      </c>
      <c r="E58" s="64">
        <v>0.01</v>
      </c>
      <c r="F58" s="64">
        <v>0.01</v>
      </c>
      <c r="G58" s="64">
        <v>0.01</v>
      </c>
      <c r="H58" s="64">
        <v>0.01</v>
      </c>
      <c r="I58" s="64">
        <v>0.01</v>
      </c>
      <c r="J58" s="64">
        <v>0.01</v>
      </c>
      <c r="K58" s="64">
        <v>0.01</v>
      </c>
      <c r="L58" s="64">
        <v>0.01</v>
      </c>
      <c r="M58" s="64">
        <v>0.2</v>
      </c>
      <c r="N58" s="64">
        <v>0.28000000000000003</v>
      </c>
      <c r="O58" s="64">
        <v>0.3</v>
      </c>
      <c r="P58" s="64">
        <v>0.3</v>
      </c>
      <c r="Q58" s="64">
        <v>0.24</v>
      </c>
      <c r="R58" s="64">
        <v>0.24</v>
      </c>
      <c r="S58" s="64">
        <v>0.23</v>
      </c>
      <c r="T58" s="64">
        <v>0.23</v>
      </c>
      <c r="U58" s="64">
        <v>0.23</v>
      </c>
      <c r="V58" s="64">
        <v>0.1</v>
      </c>
      <c r="W58" s="64">
        <v>0.01</v>
      </c>
      <c r="X58" s="64">
        <v>0.01</v>
      </c>
      <c r="Y58" s="64">
        <v>0.01</v>
      </c>
      <c r="Z58" s="64">
        <v>0.01</v>
      </c>
      <c r="AA58" s="64">
        <v>0.01</v>
      </c>
      <c r="AB58" s="64">
        <v>0.01</v>
      </c>
      <c r="AC58" s="64">
        <v>2.4900000000000002</v>
      </c>
      <c r="AD58" s="64"/>
      <c r="AE58" s="64"/>
    </row>
    <row r="59" spans="1:31">
      <c r="A59" s="64"/>
      <c r="B59" s="64"/>
      <c r="C59" s="64"/>
      <c r="D59" s="64" t="s">
        <v>440</v>
      </c>
      <c r="E59" s="64">
        <v>0.01</v>
      </c>
      <c r="F59" s="64">
        <v>0.01</v>
      </c>
      <c r="G59" s="64">
        <v>0.01</v>
      </c>
      <c r="H59" s="64">
        <v>0.01</v>
      </c>
      <c r="I59" s="64">
        <v>0.01</v>
      </c>
      <c r="J59" s="64">
        <v>0.01</v>
      </c>
      <c r="K59" s="64">
        <v>0.01</v>
      </c>
      <c r="L59" s="64">
        <v>0.01</v>
      </c>
      <c r="M59" s="64">
        <v>0.01</v>
      </c>
      <c r="N59" s="64">
        <v>0.01</v>
      </c>
      <c r="O59" s="64">
        <v>0.01</v>
      </c>
      <c r="P59" s="64">
        <v>0.01</v>
      </c>
      <c r="Q59" s="64">
        <v>0.01</v>
      </c>
      <c r="R59" s="64">
        <v>0.01</v>
      </c>
      <c r="S59" s="64">
        <v>0.01</v>
      </c>
      <c r="T59" s="64">
        <v>0.01</v>
      </c>
      <c r="U59" s="64">
        <v>0.01</v>
      </c>
      <c r="V59" s="64">
        <v>0.01</v>
      </c>
      <c r="W59" s="64">
        <v>0.01</v>
      </c>
      <c r="X59" s="64">
        <v>0.01</v>
      </c>
      <c r="Y59" s="64">
        <v>0.01</v>
      </c>
      <c r="Z59" s="64">
        <v>0.01</v>
      </c>
      <c r="AA59" s="64">
        <v>0.01</v>
      </c>
      <c r="AB59" s="64">
        <v>0.01</v>
      </c>
      <c r="AC59" s="64">
        <v>0.24</v>
      </c>
      <c r="AD59" s="64"/>
      <c r="AE59" s="64"/>
    </row>
    <row r="60" spans="1:31">
      <c r="A60" s="64" t="s">
        <v>450</v>
      </c>
      <c r="B60" s="64" t="s">
        <v>404</v>
      </c>
      <c r="C60" s="64" t="s">
        <v>405</v>
      </c>
      <c r="D60" s="64" t="s">
        <v>431</v>
      </c>
      <c r="E60" s="64">
        <v>0.3</v>
      </c>
      <c r="F60" s="64">
        <v>0.3</v>
      </c>
      <c r="G60" s="64">
        <v>0.3</v>
      </c>
      <c r="H60" s="64">
        <v>0.3</v>
      </c>
      <c r="I60" s="64">
        <v>0.3</v>
      </c>
      <c r="J60" s="64">
        <v>0.3</v>
      </c>
      <c r="K60" s="64">
        <v>0.3</v>
      </c>
      <c r="L60" s="64">
        <v>0.5</v>
      </c>
      <c r="M60" s="64">
        <v>0.57999999999999996</v>
      </c>
      <c r="N60" s="64">
        <v>0.66</v>
      </c>
      <c r="O60" s="64">
        <v>0.78</v>
      </c>
      <c r="P60" s="64">
        <v>0.82</v>
      </c>
      <c r="Q60" s="64">
        <v>0.71</v>
      </c>
      <c r="R60" s="64">
        <v>0.82</v>
      </c>
      <c r="S60" s="64">
        <v>0.78</v>
      </c>
      <c r="T60" s="64">
        <v>0.74</v>
      </c>
      <c r="U60" s="64">
        <v>0.63</v>
      </c>
      <c r="V60" s="64">
        <v>0.41</v>
      </c>
      <c r="W60" s="64">
        <v>0.35</v>
      </c>
      <c r="X60" s="64">
        <v>0.35</v>
      </c>
      <c r="Y60" s="64">
        <v>0.35</v>
      </c>
      <c r="Z60" s="64">
        <v>0.3</v>
      </c>
      <c r="AA60" s="64">
        <v>0.3</v>
      </c>
      <c r="AB60" s="64">
        <v>0.3</v>
      </c>
      <c r="AC60" s="64">
        <v>11.48</v>
      </c>
      <c r="AD60" s="64">
        <v>77</v>
      </c>
      <c r="AE60" s="64">
        <v>4015</v>
      </c>
    </row>
    <row r="61" spans="1:31">
      <c r="A61" s="64"/>
      <c r="B61" s="64"/>
      <c r="C61" s="64"/>
      <c r="D61" s="64" t="s">
        <v>439</v>
      </c>
      <c r="E61" s="64">
        <v>0.3</v>
      </c>
      <c r="F61" s="64">
        <v>0.3</v>
      </c>
      <c r="G61" s="64">
        <v>0.3</v>
      </c>
      <c r="H61" s="64">
        <v>0.3</v>
      </c>
      <c r="I61" s="64">
        <v>0.3</v>
      </c>
      <c r="J61" s="64">
        <v>0.3</v>
      </c>
      <c r="K61" s="64">
        <v>0.3</v>
      </c>
      <c r="L61" s="64">
        <v>0.3</v>
      </c>
      <c r="M61" s="64">
        <v>0.4</v>
      </c>
      <c r="N61" s="64">
        <v>0.5</v>
      </c>
      <c r="O61" s="64">
        <v>0.6</v>
      </c>
      <c r="P61" s="64">
        <v>0.6</v>
      </c>
      <c r="Q61" s="64">
        <v>0.6</v>
      </c>
      <c r="R61" s="64">
        <v>0.6</v>
      </c>
      <c r="S61" s="64">
        <v>0.6</v>
      </c>
      <c r="T61" s="64">
        <v>0.6</v>
      </c>
      <c r="U61" s="64">
        <v>0.6</v>
      </c>
      <c r="V61" s="64">
        <v>0.5</v>
      </c>
      <c r="W61" s="64">
        <v>0.3</v>
      </c>
      <c r="X61" s="64">
        <v>0.3</v>
      </c>
      <c r="Y61" s="64">
        <v>0.3</v>
      </c>
      <c r="Z61" s="64">
        <v>0.3</v>
      </c>
      <c r="AA61" s="64">
        <v>0.3</v>
      </c>
      <c r="AB61" s="64">
        <v>0.3</v>
      </c>
      <c r="AC61" s="64">
        <v>9.8000000000000007</v>
      </c>
      <c r="AD61" s="64"/>
      <c r="AE61" s="64"/>
    </row>
    <row r="62" spans="1:31">
      <c r="A62" s="64"/>
      <c r="B62" s="64"/>
      <c r="C62" s="64"/>
      <c r="D62" s="64" t="s">
        <v>440</v>
      </c>
      <c r="E62" s="64">
        <v>0.3</v>
      </c>
      <c r="F62" s="64">
        <v>0.3</v>
      </c>
      <c r="G62" s="64">
        <v>0.3</v>
      </c>
      <c r="H62" s="64">
        <v>0.3</v>
      </c>
      <c r="I62" s="64">
        <v>0.3</v>
      </c>
      <c r="J62" s="64">
        <v>0.3</v>
      </c>
      <c r="K62" s="64">
        <v>0.3</v>
      </c>
      <c r="L62" s="64">
        <v>0.3</v>
      </c>
      <c r="M62" s="64">
        <v>0.4</v>
      </c>
      <c r="N62" s="64">
        <v>0.5</v>
      </c>
      <c r="O62" s="64">
        <v>0.6</v>
      </c>
      <c r="P62" s="64">
        <v>0.6</v>
      </c>
      <c r="Q62" s="64">
        <v>0.6</v>
      </c>
      <c r="R62" s="64">
        <v>0.6</v>
      </c>
      <c r="S62" s="64">
        <v>0.6</v>
      </c>
      <c r="T62" s="64">
        <v>0.6</v>
      </c>
      <c r="U62" s="64">
        <v>0.6</v>
      </c>
      <c r="V62" s="64">
        <v>0.5</v>
      </c>
      <c r="W62" s="64">
        <v>0.3</v>
      </c>
      <c r="X62" s="64">
        <v>0.3</v>
      </c>
      <c r="Y62" s="64">
        <v>0.3</v>
      </c>
      <c r="Z62" s="64">
        <v>0.3</v>
      </c>
      <c r="AA62" s="64">
        <v>0.3</v>
      </c>
      <c r="AB62" s="64">
        <v>0.3</v>
      </c>
      <c r="AC62" s="64">
        <v>9.8000000000000007</v>
      </c>
      <c r="AD62" s="64"/>
      <c r="AE62" s="64"/>
    </row>
    <row r="63" spans="1:31">
      <c r="A63" s="64" t="s">
        <v>430</v>
      </c>
      <c r="B63" s="64" t="s">
        <v>409</v>
      </c>
      <c r="C63" s="64" t="s">
        <v>405</v>
      </c>
      <c r="D63" s="64" t="s">
        <v>406</v>
      </c>
      <c r="E63" s="64">
        <v>1</v>
      </c>
      <c r="F63" s="64">
        <v>1</v>
      </c>
      <c r="G63" s="64">
        <v>1</v>
      </c>
      <c r="H63" s="64">
        <v>1</v>
      </c>
      <c r="I63" s="64">
        <v>1</v>
      </c>
      <c r="J63" s="64">
        <v>1</v>
      </c>
      <c r="K63" s="64">
        <v>1</v>
      </c>
      <c r="L63" s="64">
        <v>1</v>
      </c>
      <c r="M63" s="64">
        <v>1</v>
      </c>
      <c r="N63" s="64">
        <v>1</v>
      </c>
      <c r="O63" s="64">
        <v>1</v>
      </c>
      <c r="P63" s="64">
        <v>1</v>
      </c>
      <c r="Q63" s="64">
        <v>1</v>
      </c>
      <c r="R63" s="64">
        <v>1</v>
      </c>
      <c r="S63" s="64">
        <v>1</v>
      </c>
      <c r="T63" s="64">
        <v>1</v>
      </c>
      <c r="U63" s="64">
        <v>1</v>
      </c>
      <c r="V63" s="64">
        <v>1</v>
      </c>
      <c r="W63" s="64">
        <v>1</v>
      </c>
      <c r="X63" s="64">
        <v>1</v>
      </c>
      <c r="Y63" s="64">
        <v>1</v>
      </c>
      <c r="Z63" s="64">
        <v>1</v>
      </c>
      <c r="AA63" s="64">
        <v>1</v>
      </c>
      <c r="AB63" s="64">
        <v>1</v>
      </c>
      <c r="AC63" s="64">
        <v>24</v>
      </c>
      <c r="AD63" s="64">
        <v>168</v>
      </c>
      <c r="AE63" s="64">
        <v>8760</v>
      </c>
    </row>
    <row r="64" spans="1:31">
      <c r="A64" s="64" t="s">
        <v>408</v>
      </c>
      <c r="B64" s="64" t="s">
        <v>404</v>
      </c>
      <c r="C64" s="64" t="s">
        <v>405</v>
      </c>
      <c r="D64" s="64" t="s">
        <v>406</v>
      </c>
      <c r="E64" s="64">
        <v>1</v>
      </c>
      <c r="F64" s="64">
        <v>1</v>
      </c>
      <c r="G64" s="64">
        <v>1</v>
      </c>
      <c r="H64" s="64">
        <v>1</v>
      </c>
      <c r="I64" s="64">
        <v>1</v>
      </c>
      <c r="J64" s="64">
        <v>1</v>
      </c>
      <c r="K64" s="64">
        <v>1</v>
      </c>
      <c r="L64" s="64">
        <v>1</v>
      </c>
      <c r="M64" s="64">
        <v>1</v>
      </c>
      <c r="N64" s="64">
        <v>1</v>
      </c>
      <c r="O64" s="64">
        <v>1</v>
      </c>
      <c r="P64" s="64">
        <v>1</v>
      </c>
      <c r="Q64" s="64">
        <v>1</v>
      </c>
      <c r="R64" s="64">
        <v>1</v>
      </c>
      <c r="S64" s="64">
        <v>1</v>
      </c>
      <c r="T64" s="64">
        <v>1</v>
      </c>
      <c r="U64" s="64">
        <v>1</v>
      </c>
      <c r="V64" s="64">
        <v>1</v>
      </c>
      <c r="W64" s="64">
        <v>1</v>
      </c>
      <c r="X64" s="64">
        <v>1</v>
      </c>
      <c r="Y64" s="64">
        <v>1</v>
      </c>
      <c r="Z64" s="64">
        <v>1</v>
      </c>
      <c r="AA64" s="64">
        <v>1</v>
      </c>
      <c r="AB64" s="64">
        <v>1</v>
      </c>
      <c r="AC64" s="64">
        <v>24</v>
      </c>
      <c r="AD64" s="64">
        <v>168</v>
      </c>
      <c r="AE64" s="64">
        <v>8760</v>
      </c>
    </row>
    <row r="65" spans="1:31">
      <c r="A65" s="64" t="s">
        <v>410</v>
      </c>
      <c r="B65" s="64" t="s">
        <v>404</v>
      </c>
      <c r="C65" s="64" t="s">
        <v>405</v>
      </c>
      <c r="D65" s="64" t="s">
        <v>406</v>
      </c>
      <c r="E65" s="64">
        <v>0</v>
      </c>
      <c r="F65" s="64">
        <v>0</v>
      </c>
      <c r="G65" s="64">
        <v>0</v>
      </c>
      <c r="H65" s="64">
        <v>0</v>
      </c>
      <c r="I65" s="64">
        <v>0</v>
      </c>
      <c r="J65" s="64">
        <v>0</v>
      </c>
      <c r="K65" s="64">
        <v>0</v>
      </c>
      <c r="L65" s="64">
        <v>0</v>
      </c>
      <c r="M65" s="64">
        <v>0</v>
      </c>
      <c r="N65" s="64">
        <v>0</v>
      </c>
      <c r="O65" s="64">
        <v>0</v>
      </c>
      <c r="P65" s="64">
        <v>0</v>
      </c>
      <c r="Q65" s="64">
        <v>0</v>
      </c>
      <c r="R65" s="64">
        <v>0</v>
      </c>
      <c r="S65" s="64">
        <v>0</v>
      </c>
      <c r="T65" s="64">
        <v>0</v>
      </c>
      <c r="U65" s="64">
        <v>0</v>
      </c>
      <c r="V65" s="64">
        <v>0</v>
      </c>
      <c r="W65" s="64">
        <v>0</v>
      </c>
      <c r="X65" s="64">
        <v>0</v>
      </c>
      <c r="Y65" s="64">
        <v>0</v>
      </c>
      <c r="Z65" s="64">
        <v>0</v>
      </c>
      <c r="AA65" s="64">
        <v>0</v>
      </c>
      <c r="AB65" s="64">
        <v>0</v>
      </c>
      <c r="AC65" s="64">
        <v>0</v>
      </c>
      <c r="AD65" s="64">
        <v>0</v>
      </c>
      <c r="AE65" s="64">
        <v>0</v>
      </c>
    </row>
    <row r="66" spans="1:31">
      <c r="A66" s="64" t="s">
        <v>432</v>
      </c>
      <c r="B66" s="64" t="s">
        <v>409</v>
      </c>
      <c r="C66" s="64" t="s">
        <v>405</v>
      </c>
      <c r="D66" s="64" t="s">
        <v>406</v>
      </c>
      <c r="E66" s="64">
        <v>1</v>
      </c>
      <c r="F66" s="64">
        <v>1</v>
      </c>
      <c r="G66" s="64">
        <v>1</v>
      </c>
      <c r="H66" s="64">
        <v>1</v>
      </c>
      <c r="I66" s="64">
        <v>1</v>
      </c>
      <c r="J66" s="64">
        <v>1</v>
      </c>
      <c r="K66" s="64">
        <v>1</v>
      </c>
      <c r="L66" s="64">
        <v>1</v>
      </c>
      <c r="M66" s="64">
        <v>1</v>
      </c>
      <c r="N66" s="64">
        <v>1</v>
      </c>
      <c r="O66" s="64">
        <v>1</v>
      </c>
      <c r="P66" s="64">
        <v>1</v>
      </c>
      <c r="Q66" s="64">
        <v>1</v>
      </c>
      <c r="R66" s="64">
        <v>1</v>
      </c>
      <c r="S66" s="64">
        <v>1</v>
      </c>
      <c r="T66" s="64">
        <v>1</v>
      </c>
      <c r="U66" s="64">
        <v>1</v>
      </c>
      <c r="V66" s="64">
        <v>1</v>
      </c>
      <c r="W66" s="64">
        <v>1</v>
      </c>
      <c r="X66" s="64">
        <v>1</v>
      </c>
      <c r="Y66" s="64">
        <v>1</v>
      </c>
      <c r="Z66" s="64">
        <v>1</v>
      </c>
      <c r="AA66" s="64">
        <v>1</v>
      </c>
      <c r="AB66" s="64">
        <v>1</v>
      </c>
      <c r="AC66" s="64">
        <v>24</v>
      </c>
      <c r="AD66" s="64">
        <v>168</v>
      </c>
      <c r="AE66" s="64">
        <v>8760</v>
      </c>
    </row>
    <row r="67" spans="1:31">
      <c r="A67" s="64" t="s">
        <v>418</v>
      </c>
      <c r="B67" s="64" t="s">
        <v>409</v>
      </c>
      <c r="C67" s="64" t="s">
        <v>405</v>
      </c>
      <c r="D67" s="64" t="s">
        <v>406</v>
      </c>
      <c r="E67" s="64">
        <v>1</v>
      </c>
      <c r="F67" s="64">
        <v>1</v>
      </c>
      <c r="G67" s="64">
        <v>1</v>
      </c>
      <c r="H67" s="64">
        <v>1</v>
      </c>
      <c r="I67" s="64">
        <v>1</v>
      </c>
      <c r="J67" s="64">
        <v>1</v>
      </c>
      <c r="K67" s="64">
        <v>1</v>
      </c>
      <c r="L67" s="64">
        <v>1</v>
      </c>
      <c r="M67" s="64">
        <v>1</v>
      </c>
      <c r="N67" s="64">
        <v>1</v>
      </c>
      <c r="O67" s="64">
        <v>1</v>
      </c>
      <c r="P67" s="64">
        <v>1</v>
      </c>
      <c r="Q67" s="64">
        <v>1</v>
      </c>
      <c r="R67" s="64">
        <v>1</v>
      </c>
      <c r="S67" s="64">
        <v>1</v>
      </c>
      <c r="T67" s="64">
        <v>1</v>
      </c>
      <c r="U67" s="64">
        <v>1</v>
      </c>
      <c r="V67" s="64">
        <v>1</v>
      </c>
      <c r="W67" s="64">
        <v>1</v>
      </c>
      <c r="X67" s="64">
        <v>1</v>
      </c>
      <c r="Y67" s="64">
        <v>1</v>
      </c>
      <c r="Z67" s="64">
        <v>1</v>
      </c>
      <c r="AA67" s="64">
        <v>1</v>
      </c>
      <c r="AB67" s="64">
        <v>1</v>
      </c>
      <c r="AC67" s="64">
        <v>24</v>
      </c>
      <c r="AD67" s="64">
        <v>168</v>
      </c>
      <c r="AE67" s="64">
        <v>8760</v>
      </c>
    </row>
    <row r="68" spans="1:31">
      <c r="A68" s="64" t="s">
        <v>419</v>
      </c>
      <c r="B68" s="64" t="s">
        <v>404</v>
      </c>
      <c r="C68" s="64" t="s">
        <v>405</v>
      </c>
      <c r="D68" s="64" t="s">
        <v>406</v>
      </c>
      <c r="E68" s="64">
        <v>1</v>
      </c>
      <c r="F68" s="64">
        <v>1</v>
      </c>
      <c r="G68" s="64">
        <v>1</v>
      </c>
      <c r="H68" s="64">
        <v>1</v>
      </c>
      <c r="I68" s="64">
        <v>1</v>
      </c>
      <c r="J68" s="64">
        <v>1</v>
      </c>
      <c r="K68" s="64">
        <v>1</v>
      </c>
      <c r="L68" s="64">
        <v>1</v>
      </c>
      <c r="M68" s="64">
        <v>1</v>
      </c>
      <c r="N68" s="64">
        <v>1</v>
      </c>
      <c r="O68" s="64">
        <v>1</v>
      </c>
      <c r="P68" s="64">
        <v>1</v>
      </c>
      <c r="Q68" s="64">
        <v>1</v>
      </c>
      <c r="R68" s="64">
        <v>1</v>
      </c>
      <c r="S68" s="64">
        <v>1</v>
      </c>
      <c r="T68" s="64">
        <v>1</v>
      </c>
      <c r="U68" s="64">
        <v>1</v>
      </c>
      <c r="V68" s="64">
        <v>1</v>
      </c>
      <c r="W68" s="64">
        <v>1</v>
      </c>
      <c r="X68" s="64">
        <v>1</v>
      </c>
      <c r="Y68" s="64">
        <v>1</v>
      </c>
      <c r="Z68" s="64">
        <v>1</v>
      </c>
      <c r="AA68" s="64">
        <v>1</v>
      </c>
      <c r="AB68" s="64">
        <v>1</v>
      </c>
      <c r="AC68" s="64">
        <v>24</v>
      </c>
      <c r="AD68" s="64">
        <v>168</v>
      </c>
      <c r="AE68" s="64">
        <v>8760</v>
      </c>
    </row>
    <row r="69" spans="1:31">
      <c r="A69" s="64" t="s">
        <v>420</v>
      </c>
      <c r="B69" s="64" t="s">
        <v>404</v>
      </c>
      <c r="C69" s="64" t="s">
        <v>405</v>
      </c>
      <c r="D69" s="64" t="s">
        <v>406</v>
      </c>
      <c r="E69" s="64">
        <v>1</v>
      </c>
      <c r="F69" s="64">
        <v>1</v>
      </c>
      <c r="G69" s="64">
        <v>1</v>
      </c>
      <c r="H69" s="64">
        <v>1</v>
      </c>
      <c r="I69" s="64">
        <v>1</v>
      </c>
      <c r="J69" s="64">
        <v>1</v>
      </c>
      <c r="K69" s="64">
        <v>1</v>
      </c>
      <c r="L69" s="64">
        <v>1</v>
      </c>
      <c r="M69" s="64">
        <v>1</v>
      </c>
      <c r="N69" s="64">
        <v>1</v>
      </c>
      <c r="O69" s="64">
        <v>1</v>
      </c>
      <c r="P69" s="64">
        <v>1</v>
      </c>
      <c r="Q69" s="64">
        <v>1</v>
      </c>
      <c r="R69" s="64">
        <v>1</v>
      </c>
      <c r="S69" s="64">
        <v>1</v>
      </c>
      <c r="T69" s="64">
        <v>1</v>
      </c>
      <c r="U69" s="64">
        <v>1</v>
      </c>
      <c r="V69" s="64">
        <v>1</v>
      </c>
      <c r="W69" s="64">
        <v>1</v>
      </c>
      <c r="X69" s="64">
        <v>1</v>
      </c>
      <c r="Y69" s="64">
        <v>1</v>
      </c>
      <c r="Z69" s="64">
        <v>1</v>
      </c>
      <c r="AA69" s="64">
        <v>1</v>
      </c>
      <c r="AB69" s="64">
        <v>1</v>
      </c>
      <c r="AC69" s="64">
        <v>24</v>
      </c>
      <c r="AD69" s="64">
        <v>168</v>
      </c>
      <c r="AE69" s="64">
        <v>8760</v>
      </c>
    </row>
    <row r="70" spans="1:31">
      <c r="A70" s="64" t="s">
        <v>421</v>
      </c>
      <c r="B70" s="64" t="s">
        <v>404</v>
      </c>
      <c r="C70" s="64" t="s">
        <v>405</v>
      </c>
      <c r="D70" s="64" t="s">
        <v>406</v>
      </c>
      <c r="E70" s="64">
        <v>1</v>
      </c>
      <c r="F70" s="64">
        <v>1</v>
      </c>
      <c r="G70" s="64">
        <v>1</v>
      </c>
      <c r="H70" s="64">
        <v>1</v>
      </c>
      <c r="I70" s="64">
        <v>1</v>
      </c>
      <c r="J70" s="64">
        <v>1</v>
      </c>
      <c r="K70" s="64">
        <v>1</v>
      </c>
      <c r="L70" s="64">
        <v>1</v>
      </c>
      <c r="M70" s="64">
        <v>1</v>
      </c>
      <c r="N70" s="64">
        <v>1</v>
      </c>
      <c r="O70" s="64">
        <v>1</v>
      </c>
      <c r="P70" s="64">
        <v>1</v>
      </c>
      <c r="Q70" s="64">
        <v>1</v>
      </c>
      <c r="R70" s="64">
        <v>1</v>
      </c>
      <c r="S70" s="64">
        <v>1</v>
      </c>
      <c r="T70" s="64">
        <v>1</v>
      </c>
      <c r="U70" s="64">
        <v>1</v>
      </c>
      <c r="V70" s="64">
        <v>1</v>
      </c>
      <c r="W70" s="64">
        <v>1</v>
      </c>
      <c r="X70" s="64">
        <v>1</v>
      </c>
      <c r="Y70" s="64">
        <v>1</v>
      </c>
      <c r="Z70" s="64">
        <v>1</v>
      </c>
      <c r="AA70" s="64">
        <v>1</v>
      </c>
      <c r="AB70" s="64">
        <v>1</v>
      </c>
      <c r="AC70" s="64">
        <v>24</v>
      </c>
      <c r="AD70" s="64">
        <v>168</v>
      </c>
      <c r="AE70" s="64">
        <v>8760</v>
      </c>
    </row>
    <row r="71" spans="1:31">
      <c r="A71" s="64" t="s">
        <v>382</v>
      </c>
      <c r="B71" s="64" t="s">
        <v>407</v>
      </c>
      <c r="C71" s="64" t="s">
        <v>405</v>
      </c>
      <c r="D71" s="64" t="s">
        <v>406</v>
      </c>
      <c r="E71" s="64">
        <v>21</v>
      </c>
      <c r="F71" s="64">
        <v>21</v>
      </c>
      <c r="G71" s="64">
        <v>21</v>
      </c>
      <c r="H71" s="64">
        <v>21</v>
      </c>
      <c r="I71" s="64">
        <v>21</v>
      </c>
      <c r="J71" s="64">
        <v>21</v>
      </c>
      <c r="K71" s="64">
        <v>21</v>
      </c>
      <c r="L71" s="64">
        <v>21</v>
      </c>
      <c r="M71" s="64">
        <v>21</v>
      </c>
      <c r="N71" s="64">
        <v>21</v>
      </c>
      <c r="O71" s="64">
        <v>21</v>
      </c>
      <c r="P71" s="64">
        <v>21</v>
      </c>
      <c r="Q71" s="64">
        <v>21</v>
      </c>
      <c r="R71" s="64">
        <v>21</v>
      </c>
      <c r="S71" s="64">
        <v>21</v>
      </c>
      <c r="T71" s="64">
        <v>21</v>
      </c>
      <c r="U71" s="64">
        <v>21</v>
      </c>
      <c r="V71" s="64">
        <v>21</v>
      </c>
      <c r="W71" s="64">
        <v>21</v>
      </c>
      <c r="X71" s="64">
        <v>21</v>
      </c>
      <c r="Y71" s="64">
        <v>21</v>
      </c>
      <c r="Z71" s="64">
        <v>21</v>
      </c>
      <c r="AA71" s="64">
        <v>21</v>
      </c>
      <c r="AB71" s="64">
        <v>21</v>
      </c>
      <c r="AC71" s="64">
        <v>504</v>
      </c>
      <c r="AD71" s="64">
        <v>3528</v>
      </c>
      <c r="AE71" s="64">
        <v>183960</v>
      </c>
    </row>
    <row r="72" spans="1:31">
      <c r="A72" s="64" t="s">
        <v>383</v>
      </c>
      <c r="B72" s="64" t="s">
        <v>407</v>
      </c>
      <c r="C72" s="64" t="s">
        <v>405</v>
      </c>
      <c r="D72" s="64" t="s">
        <v>406</v>
      </c>
      <c r="E72" s="64">
        <v>24</v>
      </c>
      <c r="F72" s="64">
        <v>24</v>
      </c>
      <c r="G72" s="64">
        <v>24</v>
      </c>
      <c r="H72" s="64">
        <v>24</v>
      </c>
      <c r="I72" s="64">
        <v>24</v>
      </c>
      <c r="J72" s="64">
        <v>24</v>
      </c>
      <c r="K72" s="64">
        <v>24</v>
      </c>
      <c r="L72" s="64">
        <v>24</v>
      </c>
      <c r="M72" s="64">
        <v>24</v>
      </c>
      <c r="N72" s="64">
        <v>24</v>
      </c>
      <c r="O72" s="64">
        <v>24</v>
      </c>
      <c r="P72" s="64">
        <v>24</v>
      </c>
      <c r="Q72" s="64">
        <v>24</v>
      </c>
      <c r="R72" s="64">
        <v>24</v>
      </c>
      <c r="S72" s="64">
        <v>24</v>
      </c>
      <c r="T72" s="64">
        <v>24</v>
      </c>
      <c r="U72" s="64">
        <v>24</v>
      </c>
      <c r="V72" s="64">
        <v>24</v>
      </c>
      <c r="W72" s="64">
        <v>24</v>
      </c>
      <c r="X72" s="64">
        <v>24</v>
      </c>
      <c r="Y72" s="64">
        <v>24</v>
      </c>
      <c r="Z72" s="64">
        <v>24</v>
      </c>
      <c r="AA72" s="64">
        <v>24</v>
      </c>
      <c r="AB72" s="64">
        <v>24</v>
      </c>
      <c r="AC72" s="64">
        <v>576</v>
      </c>
      <c r="AD72" s="64">
        <v>4032</v>
      </c>
      <c r="AE72" s="64">
        <v>210240</v>
      </c>
    </row>
    <row r="73" spans="1:31">
      <c r="A73" s="64" t="s">
        <v>422</v>
      </c>
      <c r="B73" s="64" t="s">
        <v>423</v>
      </c>
      <c r="C73" s="64" t="s">
        <v>405</v>
      </c>
      <c r="D73" s="64" t="s">
        <v>431</v>
      </c>
      <c r="E73" s="64">
        <v>50</v>
      </c>
      <c r="F73" s="64">
        <v>50</v>
      </c>
      <c r="G73" s="64">
        <v>50</v>
      </c>
      <c r="H73" s="64">
        <v>50</v>
      </c>
      <c r="I73" s="64">
        <v>50</v>
      </c>
      <c r="J73" s="64">
        <v>50</v>
      </c>
      <c r="K73" s="64">
        <v>50</v>
      </c>
      <c r="L73" s="64">
        <v>50</v>
      </c>
      <c r="M73" s="64">
        <v>50</v>
      </c>
      <c r="N73" s="64">
        <v>50</v>
      </c>
      <c r="O73" s="64">
        <v>50</v>
      </c>
      <c r="P73" s="64">
        <v>50</v>
      </c>
      <c r="Q73" s="64">
        <v>50</v>
      </c>
      <c r="R73" s="64">
        <v>50</v>
      </c>
      <c r="S73" s="64">
        <v>50</v>
      </c>
      <c r="T73" s="64">
        <v>50</v>
      </c>
      <c r="U73" s="64">
        <v>50</v>
      </c>
      <c r="V73" s="64">
        <v>50</v>
      </c>
      <c r="W73" s="64">
        <v>50</v>
      </c>
      <c r="X73" s="64">
        <v>50</v>
      </c>
      <c r="Y73" s="64">
        <v>50</v>
      </c>
      <c r="Z73" s="64">
        <v>50</v>
      </c>
      <c r="AA73" s="64">
        <v>50</v>
      </c>
      <c r="AB73" s="64">
        <v>50</v>
      </c>
      <c r="AC73" s="64">
        <v>1200</v>
      </c>
      <c r="AD73" s="64">
        <v>8400</v>
      </c>
      <c r="AE73" s="64">
        <v>438000</v>
      </c>
    </row>
    <row r="74" spans="1:31">
      <c r="A74" s="64"/>
      <c r="B74" s="64"/>
      <c r="C74" s="64"/>
      <c r="D74" s="64" t="s">
        <v>439</v>
      </c>
      <c r="E74" s="64">
        <v>50</v>
      </c>
      <c r="F74" s="64">
        <v>50</v>
      </c>
      <c r="G74" s="64">
        <v>50</v>
      </c>
      <c r="H74" s="64">
        <v>50</v>
      </c>
      <c r="I74" s="64">
        <v>50</v>
      </c>
      <c r="J74" s="64">
        <v>50</v>
      </c>
      <c r="K74" s="64">
        <v>50</v>
      </c>
      <c r="L74" s="64">
        <v>50</v>
      </c>
      <c r="M74" s="64">
        <v>50</v>
      </c>
      <c r="N74" s="64">
        <v>50</v>
      </c>
      <c r="O74" s="64">
        <v>50</v>
      </c>
      <c r="P74" s="64">
        <v>50</v>
      </c>
      <c r="Q74" s="64">
        <v>50</v>
      </c>
      <c r="R74" s="64">
        <v>50</v>
      </c>
      <c r="S74" s="64">
        <v>50</v>
      </c>
      <c r="T74" s="64">
        <v>50</v>
      </c>
      <c r="U74" s="64">
        <v>50</v>
      </c>
      <c r="V74" s="64">
        <v>50</v>
      </c>
      <c r="W74" s="64">
        <v>50</v>
      </c>
      <c r="X74" s="64">
        <v>50</v>
      </c>
      <c r="Y74" s="64">
        <v>50</v>
      </c>
      <c r="Z74" s="64">
        <v>50</v>
      </c>
      <c r="AA74" s="64">
        <v>50</v>
      </c>
      <c r="AB74" s="64">
        <v>50</v>
      </c>
      <c r="AC74" s="64">
        <v>1200</v>
      </c>
      <c r="AD74" s="64"/>
      <c r="AE74" s="64"/>
    </row>
    <row r="75" spans="1:31">
      <c r="A75" s="64"/>
      <c r="B75" s="64"/>
      <c r="C75" s="64"/>
      <c r="D75" s="64" t="s">
        <v>440</v>
      </c>
      <c r="E75" s="64">
        <v>50</v>
      </c>
      <c r="F75" s="64">
        <v>50</v>
      </c>
      <c r="G75" s="64">
        <v>50</v>
      </c>
      <c r="H75" s="64">
        <v>50</v>
      </c>
      <c r="I75" s="64">
        <v>50</v>
      </c>
      <c r="J75" s="64">
        <v>50</v>
      </c>
      <c r="K75" s="64">
        <v>50</v>
      </c>
      <c r="L75" s="64">
        <v>50</v>
      </c>
      <c r="M75" s="64">
        <v>50</v>
      </c>
      <c r="N75" s="64">
        <v>50</v>
      </c>
      <c r="O75" s="64">
        <v>50</v>
      </c>
      <c r="P75" s="64">
        <v>50</v>
      </c>
      <c r="Q75" s="64">
        <v>50</v>
      </c>
      <c r="R75" s="64">
        <v>50</v>
      </c>
      <c r="S75" s="64">
        <v>50</v>
      </c>
      <c r="T75" s="64">
        <v>50</v>
      </c>
      <c r="U75" s="64">
        <v>50</v>
      </c>
      <c r="V75" s="64">
        <v>50</v>
      </c>
      <c r="W75" s="64">
        <v>50</v>
      </c>
      <c r="X75" s="64">
        <v>50</v>
      </c>
      <c r="Y75" s="64">
        <v>50</v>
      </c>
      <c r="Z75" s="64">
        <v>50</v>
      </c>
      <c r="AA75" s="64">
        <v>50</v>
      </c>
      <c r="AB75" s="64">
        <v>50</v>
      </c>
      <c r="AC75" s="64">
        <v>1200</v>
      </c>
      <c r="AD75" s="64"/>
      <c r="AE75" s="64"/>
    </row>
    <row r="76" spans="1:31">
      <c r="A76" s="64" t="s">
        <v>988</v>
      </c>
      <c r="B76" s="64" t="s">
        <v>423</v>
      </c>
      <c r="C76" s="64" t="s">
        <v>405</v>
      </c>
      <c r="D76" s="64" t="s">
        <v>406</v>
      </c>
      <c r="E76" s="64">
        <v>30</v>
      </c>
      <c r="F76" s="64">
        <v>30</v>
      </c>
      <c r="G76" s="64">
        <v>30</v>
      </c>
      <c r="H76" s="64">
        <v>30</v>
      </c>
      <c r="I76" s="64">
        <v>30</v>
      </c>
      <c r="J76" s="64">
        <v>30</v>
      </c>
      <c r="K76" s="64">
        <v>30</v>
      </c>
      <c r="L76" s="64">
        <v>30</v>
      </c>
      <c r="M76" s="64">
        <v>30</v>
      </c>
      <c r="N76" s="64">
        <v>30</v>
      </c>
      <c r="O76" s="64">
        <v>30</v>
      </c>
      <c r="P76" s="64">
        <v>30</v>
      </c>
      <c r="Q76" s="64">
        <v>30</v>
      </c>
      <c r="R76" s="64">
        <v>30</v>
      </c>
      <c r="S76" s="64">
        <v>30</v>
      </c>
      <c r="T76" s="64">
        <v>30</v>
      </c>
      <c r="U76" s="64">
        <v>30</v>
      </c>
      <c r="V76" s="64">
        <v>30</v>
      </c>
      <c r="W76" s="64">
        <v>30</v>
      </c>
      <c r="X76" s="64">
        <v>30</v>
      </c>
      <c r="Y76" s="64">
        <v>30</v>
      </c>
      <c r="Z76" s="64">
        <v>30</v>
      </c>
      <c r="AA76" s="64">
        <v>30</v>
      </c>
      <c r="AB76" s="64">
        <v>30</v>
      </c>
      <c r="AC76" s="64">
        <v>720</v>
      </c>
      <c r="AD76" s="64">
        <v>5040</v>
      </c>
      <c r="AE76" s="64">
        <v>262800</v>
      </c>
    </row>
    <row r="77" spans="1:31">
      <c r="A77" s="64" t="s">
        <v>989</v>
      </c>
      <c r="B77" s="64" t="s">
        <v>423</v>
      </c>
      <c r="C77" s="64" t="s">
        <v>405</v>
      </c>
      <c r="D77" s="64" t="s">
        <v>406</v>
      </c>
      <c r="E77" s="64">
        <v>60</v>
      </c>
      <c r="F77" s="64">
        <v>60</v>
      </c>
      <c r="G77" s="64">
        <v>60</v>
      </c>
      <c r="H77" s="64">
        <v>60</v>
      </c>
      <c r="I77" s="64">
        <v>60</v>
      </c>
      <c r="J77" s="64">
        <v>60</v>
      </c>
      <c r="K77" s="64">
        <v>60</v>
      </c>
      <c r="L77" s="64">
        <v>60</v>
      </c>
      <c r="M77" s="64">
        <v>60</v>
      </c>
      <c r="N77" s="64">
        <v>60</v>
      </c>
      <c r="O77" s="64">
        <v>60</v>
      </c>
      <c r="P77" s="64">
        <v>60</v>
      </c>
      <c r="Q77" s="64">
        <v>60</v>
      </c>
      <c r="R77" s="64">
        <v>60</v>
      </c>
      <c r="S77" s="64">
        <v>60</v>
      </c>
      <c r="T77" s="64">
        <v>60</v>
      </c>
      <c r="U77" s="64">
        <v>60</v>
      </c>
      <c r="V77" s="64">
        <v>60</v>
      </c>
      <c r="W77" s="64">
        <v>60</v>
      </c>
      <c r="X77" s="64">
        <v>60</v>
      </c>
      <c r="Y77" s="64">
        <v>60</v>
      </c>
      <c r="Z77" s="64">
        <v>60</v>
      </c>
      <c r="AA77" s="64">
        <v>60</v>
      </c>
      <c r="AB77" s="64">
        <v>60</v>
      </c>
      <c r="AC77" s="64">
        <v>1440</v>
      </c>
      <c r="AD77" s="64">
        <v>10080</v>
      </c>
      <c r="AE77" s="64">
        <v>525600</v>
      </c>
    </row>
    <row r="78" spans="1:31">
      <c r="A78" s="64" t="s">
        <v>437</v>
      </c>
      <c r="B78" s="64" t="s">
        <v>404</v>
      </c>
      <c r="C78" s="64" t="s">
        <v>405</v>
      </c>
      <c r="D78" s="64" t="s">
        <v>406</v>
      </c>
      <c r="E78" s="64">
        <v>1</v>
      </c>
      <c r="F78" s="64">
        <v>1</v>
      </c>
      <c r="G78" s="64">
        <v>1</v>
      </c>
      <c r="H78" s="64">
        <v>1</v>
      </c>
      <c r="I78" s="64">
        <v>1</v>
      </c>
      <c r="J78" s="64">
        <v>1</v>
      </c>
      <c r="K78" s="64">
        <v>1</v>
      </c>
      <c r="L78" s="64">
        <v>1</v>
      </c>
      <c r="M78" s="64">
        <v>1</v>
      </c>
      <c r="N78" s="64">
        <v>1</v>
      </c>
      <c r="O78" s="64">
        <v>1</v>
      </c>
      <c r="P78" s="64">
        <v>1</v>
      </c>
      <c r="Q78" s="64">
        <v>1</v>
      </c>
      <c r="R78" s="64">
        <v>1</v>
      </c>
      <c r="S78" s="64">
        <v>1</v>
      </c>
      <c r="T78" s="64">
        <v>1</v>
      </c>
      <c r="U78" s="64">
        <v>1</v>
      </c>
      <c r="V78" s="64">
        <v>1</v>
      </c>
      <c r="W78" s="64">
        <v>1</v>
      </c>
      <c r="X78" s="64">
        <v>1</v>
      </c>
      <c r="Y78" s="64">
        <v>1</v>
      </c>
      <c r="Z78" s="64">
        <v>1</v>
      </c>
      <c r="AA78" s="64">
        <v>1</v>
      </c>
      <c r="AB78" s="64">
        <v>1</v>
      </c>
      <c r="AC78" s="64">
        <v>24</v>
      </c>
      <c r="AD78" s="64">
        <v>168</v>
      </c>
      <c r="AE78" s="64">
        <v>8760</v>
      </c>
    </row>
    <row r="79" spans="1:31">
      <c r="A79" s="64" t="s">
        <v>436</v>
      </c>
      <c r="B79" s="64" t="s">
        <v>404</v>
      </c>
      <c r="C79" s="64" t="s">
        <v>405</v>
      </c>
      <c r="D79" s="64" t="s">
        <v>406</v>
      </c>
      <c r="E79" s="64">
        <v>1</v>
      </c>
      <c r="F79" s="64">
        <v>1</v>
      </c>
      <c r="G79" s="64">
        <v>1</v>
      </c>
      <c r="H79" s="64">
        <v>1</v>
      </c>
      <c r="I79" s="64">
        <v>1</v>
      </c>
      <c r="J79" s="64">
        <v>1</v>
      </c>
      <c r="K79" s="64">
        <v>1</v>
      </c>
      <c r="L79" s="64">
        <v>1</v>
      </c>
      <c r="M79" s="64">
        <v>1</v>
      </c>
      <c r="N79" s="64">
        <v>1</v>
      </c>
      <c r="O79" s="64">
        <v>1</v>
      </c>
      <c r="P79" s="64">
        <v>1</v>
      </c>
      <c r="Q79" s="64">
        <v>1</v>
      </c>
      <c r="R79" s="64">
        <v>1</v>
      </c>
      <c r="S79" s="64">
        <v>1</v>
      </c>
      <c r="T79" s="64">
        <v>1</v>
      </c>
      <c r="U79" s="64">
        <v>1</v>
      </c>
      <c r="V79" s="64">
        <v>1</v>
      </c>
      <c r="W79" s="64">
        <v>1</v>
      </c>
      <c r="X79" s="64">
        <v>1</v>
      </c>
      <c r="Y79" s="64">
        <v>1</v>
      </c>
      <c r="Z79" s="64">
        <v>1</v>
      </c>
      <c r="AA79" s="64">
        <v>1</v>
      </c>
      <c r="AB79" s="64">
        <v>1</v>
      </c>
      <c r="AC79" s="64">
        <v>24</v>
      </c>
      <c r="AD79" s="64">
        <v>168</v>
      </c>
      <c r="AE79" s="64">
        <v>8760</v>
      </c>
    </row>
    <row r="80" spans="1:31">
      <c r="A80" s="64" t="s">
        <v>424</v>
      </c>
      <c r="B80" s="64" t="s">
        <v>425</v>
      </c>
      <c r="C80" s="64" t="s">
        <v>405</v>
      </c>
      <c r="D80" s="64" t="s">
        <v>406</v>
      </c>
      <c r="E80" s="64">
        <v>4</v>
      </c>
      <c r="F80" s="64">
        <v>4</v>
      </c>
      <c r="G80" s="64">
        <v>4</v>
      </c>
      <c r="H80" s="64">
        <v>4</v>
      </c>
      <c r="I80" s="64">
        <v>4</v>
      </c>
      <c r="J80" s="64">
        <v>4</v>
      </c>
      <c r="K80" s="64">
        <v>4</v>
      </c>
      <c r="L80" s="64">
        <v>4</v>
      </c>
      <c r="M80" s="64">
        <v>4</v>
      </c>
      <c r="N80" s="64">
        <v>4</v>
      </c>
      <c r="O80" s="64">
        <v>4</v>
      </c>
      <c r="P80" s="64">
        <v>4</v>
      </c>
      <c r="Q80" s="64">
        <v>4</v>
      </c>
      <c r="R80" s="64">
        <v>4</v>
      </c>
      <c r="S80" s="64">
        <v>4</v>
      </c>
      <c r="T80" s="64">
        <v>4</v>
      </c>
      <c r="U80" s="64">
        <v>4</v>
      </c>
      <c r="V80" s="64">
        <v>4</v>
      </c>
      <c r="W80" s="64">
        <v>4</v>
      </c>
      <c r="X80" s="64">
        <v>4</v>
      </c>
      <c r="Y80" s="64">
        <v>4</v>
      </c>
      <c r="Z80" s="64">
        <v>4</v>
      </c>
      <c r="AA80" s="64">
        <v>4</v>
      </c>
      <c r="AB80" s="64">
        <v>4</v>
      </c>
      <c r="AC80" s="64">
        <v>96</v>
      </c>
      <c r="AD80" s="64">
        <v>672</v>
      </c>
      <c r="AE80" s="64">
        <v>35040</v>
      </c>
    </row>
    <row r="81" spans="1:31">
      <c r="A81" s="64" t="s">
        <v>426</v>
      </c>
      <c r="B81" s="64" t="s">
        <v>407</v>
      </c>
      <c r="C81" s="64" t="s">
        <v>444</v>
      </c>
      <c r="D81" s="64" t="s">
        <v>406</v>
      </c>
      <c r="E81" s="64">
        <v>13</v>
      </c>
      <c r="F81" s="64">
        <v>13</v>
      </c>
      <c r="G81" s="64">
        <v>13</v>
      </c>
      <c r="H81" s="64">
        <v>13</v>
      </c>
      <c r="I81" s="64">
        <v>13</v>
      </c>
      <c r="J81" s="64">
        <v>13</v>
      </c>
      <c r="K81" s="64">
        <v>13</v>
      </c>
      <c r="L81" s="64">
        <v>13</v>
      </c>
      <c r="M81" s="64">
        <v>13</v>
      </c>
      <c r="N81" s="64">
        <v>13</v>
      </c>
      <c r="O81" s="64">
        <v>13</v>
      </c>
      <c r="P81" s="64">
        <v>13</v>
      </c>
      <c r="Q81" s="64">
        <v>13</v>
      </c>
      <c r="R81" s="64">
        <v>13</v>
      </c>
      <c r="S81" s="64">
        <v>13</v>
      </c>
      <c r="T81" s="64">
        <v>13</v>
      </c>
      <c r="U81" s="64">
        <v>13</v>
      </c>
      <c r="V81" s="64">
        <v>13</v>
      </c>
      <c r="W81" s="64">
        <v>13</v>
      </c>
      <c r="X81" s="64">
        <v>13</v>
      </c>
      <c r="Y81" s="64">
        <v>13</v>
      </c>
      <c r="Z81" s="64">
        <v>13</v>
      </c>
      <c r="AA81" s="64">
        <v>13</v>
      </c>
      <c r="AB81" s="64">
        <v>13</v>
      </c>
      <c r="AC81" s="64">
        <v>312</v>
      </c>
      <c r="AD81" s="64">
        <v>2184</v>
      </c>
      <c r="AE81" s="64">
        <v>113880</v>
      </c>
    </row>
    <row r="82" spans="1:31">
      <c r="A82" s="64"/>
      <c r="B82" s="64"/>
      <c r="C82" s="64" t="s">
        <v>445</v>
      </c>
      <c r="D82" s="64" t="s">
        <v>406</v>
      </c>
      <c r="E82" s="64">
        <v>13</v>
      </c>
      <c r="F82" s="64">
        <v>13</v>
      </c>
      <c r="G82" s="64">
        <v>13</v>
      </c>
      <c r="H82" s="64">
        <v>13</v>
      </c>
      <c r="I82" s="64">
        <v>13</v>
      </c>
      <c r="J82" s="64">
        <v>13</v>
      </c>
      <c r="K82" s="64">
        <v>13</v>
      </c>
      <c r="L82" s="64">
        <v>13</v>
      </c>
      <c r="M82" s="64">
        <v>13</v>
      </c>
      <c r="N82" s="64">
        <v>13</v>
      </c>
      <c r="O82" s="64">
        <v>13</v>
      </c>
      <c r="P82" s="64">
        <v>13</v>
      </c>
      <c r="Q82" s="64">
        <v>13</v>
      </c>
      <c r="R82" s="64">
        <v>13</v>
      </c>
      <c r="S82" s="64">
        <v>13</v>
      </c>
      <c r="T82" s="64">
        <v>13</v>
      </c>
      <c r="U82" s="64">
        <v>13</v>
      </c>
      <c r="V82" s="64">
        <v>13</v>
      </c>
      <c r="W82" s="64">
        <v>13</v>
      </c>
      <c r="X82" s="64">
        <v>13</v>
      </c>
      <c r="Y82" s="64">
        <v>13</v>
      </c>
      <c r="Z82" s="64">
        <v>13</v>
      </c>
      <c r="AA82" s="64">
        <v>13</v>
      </c>
      <c r="AB82" s="64">
        <v>13</v>
      </c>
      <c r="AC82" s="64">
        <v>312</v>
      </c>
      <c r="AD82" s="64">
        <v>2184</v>
      </c>
      <c r="AE82" s="64"/>
    </row>
    <row r="83" spans="1:31">
      <c r="A83" s="64"/>
      <c r="B83" s="64"/>
      <c r="C83" s="64" t="s">
        <v>405</v>
      </c>
      <c r="D83" s="64" t="s">
        <v>406</v>
      </c>
      <c r="E83" s="64">
        <v>13</v>
      </c>
      <c r="F83" s="64">
        <v>13</v>
      </c>
      <c r="G83" s="64">
        <v>13</v>
      </c>
      <c r="H83" s="64">
        <v>13</v>
      </c>
      <c r="I83" s="64">
        <v>13</v>
      </c>
      <c r="J83" s="64">
        <v>13</v>
      </c>
      <c r="K83" s="64">
        <v>13</v>
      </c>
      <c r="L83" s="64">
        <v>13</v>
      </c>
      <c r="M83" s="64">
        <v>13</v>
      </c>
      <c r="N83" s="64">
        <v>13</v>
      </c>
      <c r="O83" s="64">
        <v>13</v>
      </c>
      <c r="P83" s="64">
        <v>13</v>
      </c>
      <c r="Q83" s="64">
        <v>13</v>
      </c>
      <c r="R83" s="64">
        <v>13</v>
      </c>
      <c r="S83" s="64">
        <v>13</v>
      </c>
      <c r="T83" s="64">
        <v>13</v>
      </c>
      <c r="U83" s="64">
        <v>13</v>
      </c>
      <c r="V83" s="64">
        <v>13</v>
      </c>
      <c r="W83" s="64">
        <v>13</v>
      </c>
      <c r="X83" s="64">
        <v>13</v>
      </c>
      <c r="Y83" s="64">
        <v>13</v>
      </c>
      <c r="Z83" s="64">
        <v>13</v>
      </c>
      <c r="AA83" s="64">
        <v>13</v>
      </c>
      <c r="AB83" s="64">
        <v>13</v>
      </c>
      <c r="AC83" s="64">
        <v>312</v>
      </c>
      <c r="AD83" s="64">
        <v>2184</v>
      </c>
      <c r="AE83" s="64"/>
    </row>
    <row r="84" spans="1:31">
      <c r="A84" s="64" t="s">
        <v>427</v>
      </c>
      <c r="B84" s="64" t="s">
        <v>407</v>
      </c>
      <c r="C84" s="64" t="s">
        <v>405</v>
      </c>
      <c r="D84" s="64" t="s">
        <v>406</v>
      </c>
      <c r="E84" s="64">
        <v>6.7</v>
      </c>
      <c r="F84" s="64">
        <v>6.7</v>
      </c>
      <c r="G84" s="64">
        <v>6.7</v>
      </c>
      <c r="H84" s="64">
        <v>6.7</v>
      </c>
      <c r="I84" s="64">
        <v>6.7</v>
      </c>
      <c r="J84" s="64">
        <v>6.7</v>
      </c>
      <c r="K84" s="64">
        <v>6.7</v>
      </c>
      <c r="L84" s="64">
        <v>6.7</v>
      </c>
      <c r="M84" s="64">
        <v>6.7</v>
      </c>
      <c r="N84" s="64">
        <v>6.7</v>
      </c>
      <c r="O84" s="64">
        <v>6.7</v>
      </c>
      <c r="P84" s="64">
        <v>6.7</v>
      </c>
      <c r="Q84" s="64">
        <v>6.7</v>
      </c>
      <c r="R84" s="64">
        <v>6.7</v>
      </c>
      <c r="S84" s="64">
        <v>6.7</v>
      </c>
      <c r="T84" s="64">
        <v>6.7</v>
      </c>
      <c r="U84" s="64">
        <v>6.7</v>
      </c>
      <c r="V84" s="64">
        <v>6.7</v>
      </c>
      <c r="W84" s="64">
        <v>6.7</v>
      </c>
      <c r="X84" s="64">
        <v>6.7</v>
      </c>
      <c r="Y84" s="64">
        <v>6.7</v>
      </c>
      <c r="Z84" s="64">
        <v>6.7</v>
      </c>
      <c r="AA84" s="64">
        <v>6.7</v>
      </c>
      <c r="AB84" s="64">
        <v>6.7</v>
      </c>
      <c r="AC84" s="64">
        <v>160.80000000000001</v>
      </c>
      <c r="AD84" s="64">
        <v>1125.5999999999999</v>
      </c>
      <c r="AE84" s="64">
        <v>58692</v>
      </c>
    </row>
    <row r="85" spans="1:31">
      <c r="A85" s="64" t="s">
        <v>428</v>
      </c>
      <c r="B85" s="64" t="s">
        <v>407</v>
      </c>
      <c r="C85" s="64" t="s">
        <v>405</v>
      </c>
      <c r="D85" s="64" t="s">
        <v>406</v>
      </c>
      <c r="E85" s="64">
        <v>60</v>
      </c>
      <c r="F85" s="64">
        <v>60</v>
      </c>
      <c r="G85" s="64">
        <v>60</v>
      </c>
      <c r="H85" s="64">
        <v>60</v>
      </c>
      <c r="I85" s="64">
        <v>60</v>
      </c>
      <c r="J85" s="64">
        <v>60</v>
      </c>
      <c r="K85" s="64">
        <v>60</v>
      </c>
      <c r="L85" s="64">
        <v>60</v>
      </c>
      <c r="M85" s="64">
        <v>60</v>
      </c>
      <c r="N85" s="64">
        <v>60</v>
      </c>
      <c r="O85" s="64">
        <v>60</v>
      </c>
      <c r="P85" s="64">
        <v>60</v>
      </c>
      <c r="Q85" s="64">
        <v>60</v>
      </c>
      <c r="R85" s="64">
        <v>60</v>
      </c>
      <c r="S85" s="64">
        <v>60</v>
      </c>
      <c r="T85" s="64">
        <v>60</v>
      </c>
      <c r="U85" s="64">
        <v>60</v>
      </c>
      <c r="V85" s="64">
        <v>60</v>
      </c>
      <c r="W85" s="64">
        <v>60</v>
      </c>
      <c r="X85" s="64">
        <v>60</v>
      </c>
      <c r="Y85" s="64">
        <v>60</v>
      </c>
      <c r="Z85" s="64">
        <v>60</v>
      </c>
      <c r="AA85" s="64">
        <v>60</v>
      </c>
      <c r="AB85" s="64">
        <v>60</v>
      </c>
      <c r="AC85" s="64">
        <v>1440</v>
      </c>
      <c r="AD85" s="64">
        <v>10080</v>
      </c>
      <c r="AE85" s="64">
        <v>525600</v>
      </c>
    </row>
    <row r="86" spans="1:31">
      <c r="A86" s="64" t="s">
        <v>429</v>
      </c>
      <c r="B86" s="64" t="s">
        <v>407</v>
      </c>
      <c r="C86" s="64" t="s">
        <v>405</v>
      </c>
      <c r="D86" s="64" t="s">
        <v>406</v>
      </c>
      <c r="E86" s="64">
        <v>16</v>
      </c>
      <c r="F86" s="64">
        <v>16</v>
      </c>
      <c r="G86" s="64">
        <v>16</v>
      </c>
      <c r="H86" s="64">
        <v>16</v>
      </c>
      <c r="I86" s="64">
        <v>16</v>
      </c>
      <c r="J86" s="64">
        <v>16</v>
      </c>
      <c r="K86" s="64">
        <v>16</v>
      </c>
      <c r="L86" s="64">
        <v>16</v>
      </c>
      <c r="M86" s="64">
        <v>16</v>
      </c>
      <c r="N86" s="64">
        <v>16</v>
      </c>
      <c r="O86" s="64">
        <v>16</v>
      </c>
      <c r="P86" s="64">
        <v>16</v>
      </c>
      <c r="Q86" s="64">
        <v>16</v>
      </c>
      <c r="R86" s="64">
        <v>16</v>
      </c>
      <c r="S86" s="64">
        <v>16</v>
      </c>
      <c r="T86" s="64">
        <v>16</v>
      </c>
      <c r="U86" s="64">
        <v>16</v>
      </c>
      <c r="V86" s="64">
        <v>16</v>
      </c>
      <c r="W86" s="64">
        <v>16</v>
      </c>
      <c r="X86" s="64">
        <v>16</v>
      </c>
      <c r="Y86" s="64">
        <v>16</v>
      </c>
      <c r="Z86" s="64">
        <v>16</v>
      </c>
      <c r="AA86" s="64">
        <v>16</v>
      </c>
      <c r="AB86" s="64">
        <v>16</v>
      </c>
      <c r="AC86" s="64">
        <v>384</v>
      </c>
      <c r="AD86" s="64">
        <v>2688</v>
      </c>
      <c r="AE86" s="64">
        <v>140160</v>
      </c>
    </row>
    <row r="87" spans="1:31">
      <c r="A87" s="64" t="s">
        <v>438</v>
      </c>
      <c r="B87" s="64" t="s">
        <v>413</v>
      </c>
      <c r="C87" s="64" t="s">
        <v>405</v>
      </c>
      <c r="D87" s="64" t="s">
        <v>406</v>
      </c>
      <c r="E87" s="64">
        <v>120</v>
      </c>
      <c r="F87" s="64">
        <v>120</v>
      </c>
      <c r="G87" s="64">
        <v>120</v>
      </c>
      <c r="H87" s="64">
        <v>120</v>
      </c>
      <c r="I87" s="64">
        <v>120</v>
      </c>
      <c r="J87" s="64">
        <v>120</v>
      </c>
      <c r="K87" s="64">
        <v>120</v>
      </c>
      <c r="L87" s="64">
        <v>120</v>
      </c>
      <c r="M87" s="64">
        <v>120</v>
      </c>
      <c r="N87" s="64">
        <v>120</v>
      </c>
      <c r="O87" s="64">
        <v>120</v>
      </c>
      <c r="P87" s="64">
        <v>120</v>
      </c>
      <c r="Q87" s="64">
        <v>120</v>
      </c>
      <c r="R87" s="64">
        <v>120</v>
      </c>
      <c r="S87" s="64">
        <v>120</v>
      </c>
      <c r="T87" s="64">
        <v>120</v>
      </c>
      <c r="U87" s="64">
        <v>120</v>
      </c>
      <c r="V87" s="64">
        <v>120</v>
      </c>
      <c r="W87" s="64">
        <v>120</v>
      </c>
      <c r="X87" s="64">
        <v>120</v>
      </c>
      <c r="Y87" s="64">
        <v>120</v>
      </c>
      <c r="Z87" s="64">
        <v>120</v>
      </c>
      <c r="AA87" s="64">
        <v>120</v>
      </c>
      <c r="AB87" s="64">
        <v>120</v>
      </c>
      <c r="AC87" s="64">
        <v>2880</v>
      </c>
      <c r="AD87" s="64">
        <v>20160</v>
      </c>
      <c r="AE87" s="64">
        <v>1051200</v>
      </c>
    </row>
    <row r="88" spans="1:31">
      <c r="A88" s="64" t="s">
        <v>411</v>
      </c>
      <c r="B88" s="64" t="s">
        <v>404</v>
      </c>
      <c r="C88" s="64" t="s">
        <v>405</v>
      </c>
      <c r="D88" s="64" t="s">
        <v>406</v>
      </c>
      <c r="E88" s="64">
        <v>0</v>
      </c>
      <c r="F88" s="64">
        <v>0</v>
      </c>
      <c r="G88" s="64">
        <v>0</v>
      </c>
      <c r="H88" s="64">
        <v>0</v>
      </c>
      <c r="I88" s="64">
        <v>0</v>
      </c>
      <c r="J88" s="64">
        <v>0</v>
      </c>
      <c r="K88" s="64">
        <v>0</v>
      </c>
      <c r="L88" s="64">
        <v>0</v>
      </c>
      <c r="M88" s="64">
        <v>0</v>
      </c>
      <c r="N88" s="64">
        <v>0</v>
      </c>
      <c r="O88" s="64">
        <v>0</v>
      </c>
      <c r="P88" s="64">
        <v>0</v>
      </c>
      <c r="Q88" s="64">
        <v>0</v>
      </c>
      <c r="R88" s="64">
        <v>0</v>
      </c>
      <c r="S88" s="64">
        <v>0</v>
      </c>
      <c r="T88" s="64">
        <v>0</v>
      </c>
      <c r="U88" s="64">
        <v>0</v>
      </c>
      <c r="V88" s="64">
        <v>0</v>
      </c>
      <c r="W88" s="64">
        <v>0</v>
      </c>
      <c r="X88" s="64">
        <v>0</v>
      </c>
      <c r="Y88" s="64">
        <v>0</v>
      </c>
      <c r="Z88" s="64">
        <v>0</v>
      </c>
      <c r="AA88" s="64">
        <v>0</v>
      </c>
      <c r="AB88" s="64">
        <v>0</v>
      </c>
      <c r="AC88" s="64">
        <v>0</v>
      </c>
      <c r="AD88" s="64">
        <v>0</v>
      </c>
      <c r="AE88" s="64">
        <v>0</v>
      </c>
    </row>
    <row r="89" spans="1:31">
      <c r="A89" s="64" t="s">
        <v>412</v>
      </c>
      <c r="B89" s="64" t="s">
        <v>413</v>
      </c>
      <c r="C89" s="64" t="s">
        <v>405</v>
      </c>
      <c r="D89" s="64" t="s">
        <v>406</v>
      </c>
      <c r="E89" s="64">
        <v>0.2</v>
      </c>
      <c r="F89" s="64">
        <v>0.2</v>
      </c>
      <c r="G89" s="64">
        <v>0.2</v>
      </c>
      <c r="H89" s="64">
        <v>0.2</v>
      </c>
      <c r="I89" s="64">
        <v>0.2</v>
      </c>
      <c r="J89" s="64">
        <v>0.2</v>
      </c>
      <c r="K89" s="64">
        <v>0.2</v>
      </c>
      <c r="L89" s="64">
        <v>0.2</v>
      </c>
      <c r="M89" s="64">
        <v>0.2</v>
      </c>
      <c r="N89" s="64">
        <v>0.2</v>
      </c>
      <c r="O89" s="64">
        <v>0.2</v>
      </c>
      <c r="P89" s="64">
        <v>0.2</v>
      </c>
      <c r="Q89" s="64">
        <v>0.2</v>
      </c>
      <c r="R89" s="64">
        <v>0.2</v>
      </c>
      <c r="S89" s="64">
        <v>0.2</v>
      </c>
      <c r="T89" s="64">
        <v>0.2</v>
      </c>
      <c r="U89" s="64">
        <v>0.2</v>
      </c>
      <c r="V89" s="64">
        <v>0.2</v>
      </c>
      <c r="W89" s="64">
        <v>0.2</v>
      </c>
      <c r="X89" s="64">
        <v>0.2</v>
      </c>
      <c r="Y89" s="64">
        <v>0.2</v>
      </c>
      <c r="Z89" s="64">
        <v>0.2</v>
      </c>
      <c r="AA89" s="64">
        <v>0.2</v>
      </c>
      <c r="AB89" s="64">
        <v>0.2</v>
      </c>
      <c r="AC89" s="64">
        <v>4.8</v>
      </c>
      <c r="AD89" s="64">
        <v>33.6</v>
      </c>
      <c r="AE89" s="64">
        <v>1752</v>
      </c>
    </row>
    <row r="90" spans="1:31">
      <c r="A90" s="64" t="s">
        <v>414</v>
      </c>
      <c r="B90" s="64" t="s">
        <v>413</v>
      </c>
      <c r="C90" s="64" t="s">
        <v>415</v>
      </c>
      <c r="D90" s="64" t="s">
        <v>406</v>
      </c>
      <c r="E90" s="64">
        <v>1</v>
      </c>
      <c r="F90" s="64">
        <v>1</v>
      </c>
      <c r="G90" s="64">
        <v>1</v>
      </c>
      <c r="H90" s="64">
        <v>1</v>
      </c>
      <c r="I90" s="64">
        <v>1</v>
      </c>
      <c r="J90" s="64">
        <v>1</v>
      </c>
      <c r="K90" s="64">
        <v>1</v>
      </c>
      <c r="L90" s="64">
        <v>1</v>
      </c>
      <c r="M90" s="64">
        <v>1</v>
      </c>
      <c r="N90" s="64">
        <v>1</v>
      </c>
      <c r="O90" s="64">
        <v>1</v>
      </c>
      <c r="P90" s="64">
        <v>1</v>
      </c>
      <c r="Q90" s="64">
        <v>1</v>
      </c>
      <c r="R90" s="64">
        <v>1</v>
      </c>
      <c r="S90" s="64">
        <v>1</v>
      </c>
      <c r="T90" s="64">
        <v>1</v>
      </c>
      <c r="U90" s="64">
        <v>1</v>
      </c>
      <c r="V90" s="64">
        <v>1</v>
      </c>
      <c r="W90" s="64">
        <v>1</v>
      </c>
      <c r="X90" s="64">
        <v>1</v>
      </c>
      <c r="Y90" s="64">
        <v>1</v>
      </c>
      <c r="Z90" s="64">
        <v>1</v>
      </c>
      <c r="AA90" s="64">
        <v>1</v>
      </c>
      <c r="AB90" s="64">
        <v>1</v>
      </c>
      <c r="AC90" s="64">
        <v>24</v>
      </c>
      <c r="AD90" s="64">
        <v>168</v>
      </c>
      <c r="AE90" s="64">
        <v>6924</v>
      </c>
    </row>
    <row r="91" spans="1:31">
      <c r="A91" s="64"/>
      <c r="B91" s="64"/>
      <c r="C91" s="64" t="s">
        <v>416</v>
      </c>
      <c r="D91" s="64" t="s">
        <v>406</v>
      </c>
      <c r="E91" s="64">
        <v>0.5</v>
      </c>
      <c r="F91" s="64">
        <v>0.5</v>
      </c>
      <c r="G91" s="64">
        <v>0.5</v>
      </c>
      <c r="H91" s="64">
        <v>0.5</v>
      </c>
      <c r="I91" s="64">
        <v>0.5</v>
      </c>
      <c r="J91" s="64">
        <v>0.5</v>
      </c>
      <c r="K91" s="64">
        <v>0.5</v>
      </c>
      <c r="L91" s="64">
        <v>0.5</v>
      </c>
      <c r="M91" s="64">
        <v>0.5</v>
      </c>
      <c r="N91" s="64">
        <v>0.5</v>
      </c>
      <c r="O91" s="64">
        <v>0.5</v>
      </c>
      <c r="P91" s="64">
        <v>0.5</v>
      </c>
      <c r="Q91" s="64">
        <v>0.5</v>
      </c>
      <c r="R91" s="64">
        <v>0.5</v>
      </c>
      <c r="S91" s="64">
        <v>0.5</v>
      </c>
      <c r="T91" s="64">
        <v>0.5</v>
      </c>
      <c r="U91" s="64">
        <v>0.5</v>
      </c>
      <c r="V91" s="64">
        <v>0.5</v>
      </c>
      <c r="W91" s="64">
        <v>0.5</v>
      </c>
      <c r="X91" s="64">
        <v>0.5</v>
      </c>
      <c r="Y91" s="64">
        <v>0.5</v>
      </c>
      <c r="Z91" s="64">
        <v>0.5</v>
      </c>
      <c r="AA91" s="64">
        <v>0.5</v>
      </c>
      <c r="AB91" s="64">
        <v>0.5</v>
      </c>
      <c r="AC91" s="64">
        <v>12</v>
      </c>
      <c r="AD91" s="64">
        <v>84</v>
      </c>
      <c r="AE91" s="64"/>
    </row>
    <row r="92" spans="1:31">
      <c r="A92" s="64"/>
      <c r="B92" s="64"/>
      <c r="C92" s="64" t="s">
        <v>405</v>
      </c>
      <c r="D92" s="64" t="s">
        <v>406</v>
      </c>
      <c r="E92" s="64">
        <v>1</v>
      </c>
      <c r="F92" s="64">
        <v>1</v>
      </c>
      <c r="G92" s="64">
        <v>1</v>
      </c>
      <c r="H92" s="64">
        <v>1</v>
      </c>
      <c r="I92" s="64">
        <v>1</v>
      </c>
      <c r="J92" s="64">
        <v>1</v>
      </c>
      <c r="K92" s="64">
        <v>1</v>
      </c>
      <c r="L92" s="64">
        <v>1</v>
      </c>
      <c r="M92" s="64">
        <v>1</v>
      </c>
      <c r="N92" s="64">
        <v>1</v>
      </c>
      <c r="O92" s="64">
        <v>1</v>
      </c>
      <c r="P92" s="64">
        <v>1</v>
      </c>
      <c r="Q92" s="64">
        <v>1</v>
      </c>
      <c r="R92" s="64">
        <v>1</v>
      </c>
      <c r="S92" s="64">
        <v>1</v>
      </c>
      <c r="T92" s="64">
        <v>1</v>
      </c>
      <c r="U92" s="64">
        <v>1</v>
      </c>
      <c r="V92" s="64">
        <v>1</v>
      </c>
      <c r="W92" s="64">
        <v>1</v>
      </c>
      <c r="X92" s="64">
        <v>1</v>
      </c>
      <c r="Y92" s="64">
        <v>1</v>
      </c>
      <c r="Z92" s="64">
        <v>1</v>
      </c>
      <c r="AA92" s="64">
        <v>1</v>
      </c>
      <c r="AB92" s="64">
        <v>1</v>
      </c>
      <c r="AC92" s="64">
        <v>24</v>
      </c>
      <c r="AD92" s="64">
        <v>168</v>
      </c>
      <c r="AE92" s="64"/>
    </row>
    <row r="93" spans="1:31">
      <c r="A93" s="64" t="s">
        <v>417</v>
      </c>
      <c r="B93" s="64" t="s">
        <v>413</v>
      </c>
      <c r="C93" s="64" t="s">
        <v>405</v>
      </c>
      <c r="D93" s="64" t="s">
        <v>406</v>
      </c>
      <c r="E93" s="64">
        <v>0</v>
      </c>
      <c r="F93" s="64">
        <v>0</v>
      </c>
      <c r="G93" s="64">
        <v>0</v>
      </c>
      <c r="H93" s="64">
        <v>0</v>
      </c>
      <c r="I93" s="64">
        <v>0</v>
      </c>
      <c r="J93" s="64">
        <v>0</v>
      </c>
      <c r="K93" s="64">
        <v>0</v>
      </c>
      <c r="L93" s="64">
        <v>0</v>
      </c>
      <c r="M93" s="64">
        <v>0</v>
      </c>
      <c r="N93" s="64">
        <v>0</v>
      </c>
      <c r="O93" s="64">
        <v>0</v>
      </c>
      <c r="P93" s="64">
        <v>0</v>
      </c>
      <c r="Q93" s="64">
        <v>0</v>
      </c>
      <c r="R93" s="64">
        <v>0</v>
      </c>
      <c r="S93" s="64">
        <v>0</v>
      </c>
      <c r="T93" s="64">
        <v>0</v>
      </c>
      <c r="U93" s="64">
        <v>0</v>
      </c>
      <c r="V93" s="64">
        <v>0</v>
      </c>
      <c r="W93" s="64">
        <v>0</v>
      </c>
      <c r="X93" s="64">
        <v>0</v>
      </c>
      <c r="Y93" s="64">
        <v>0</v>
      </c>
      <c r="Z93" s="64">
        <v>0</v>
      </c>
      <c r="AA93" s="64">
        <v>0</v>
      </c>
      <c r="AB93" s="64">
        <v>0</v>
      </c>
      <c r="AC93" s="64">
        <v>0</v>
      </c>
      <c r="AD93" s="64">
        <v>0</v>
      </c>
      <c r="AE93" s="64">
        <v>0</v>
      </c>
    </row>
    <row r="94" spans="1:31">
      <c r="A94" s="64" t="s">
        <v>149</v>
      </c>
      <c r="B94" s="64" t="s">
        <v>404</v>
      </c>
      <c r="C94" s="64" t="s">
        <v>405</v>
      </c>
      <c r="D94" s="64" t="s">
        <v>406</v>
      </c>
      <c r="E94" s="64">
        <v>0.05</v>
      </c>
      <c r="F94" s="64">
        <v>0.05</v>
      </c>
      <c r="G94" s="64">
        <v>0.05</v>
      </c>
      <c r="H94" s="64">
        <v>0.05</v>
      </c>
      <c r="I94" s="64">
        <v>0.05</v>
      </c>
      <c r="J94" s="64">
        <v>0.05</v>
      </c>
      <c r="K94" s="64">
        <v>0.05</v>
      </c>
      <c r="L94" s="64">
        <v>0.05</v>
      </c>
      <c r="M94" s="64">
        <v>0.05</v>
      </c>
      <c r="N94" s="64">
        <v>0.05</v>
      </c>
      <c r="O94" s="64">
        <v>0.05</v>
      </c>
      <c r="P94" s="64">
        <v>0.05</v>
      </c>
      <c r="Q94" s="64">
        <v>0.05</v>
      </c>
      <c r="R94" s="64">
        <v>0.05</v>
      </c>
      <c r="S94" s="64">
        <v>0.05</v>
      </c>
      <c r="T94" s="64">
        <v>0.05</v>
      </c>
      <c r="U94" s="64">
        <v>0.05</v>
      </c>
      <c r="V94" s="64">
        <v>0.05</v>
      </c>
      <c r="W94" s="64">
        <v>0.05</v>
      </c>
      <c r="X94" s="64">
        <v>0.05</v>
      </c>
      <c r="Y94" s="64">
        <v>0.05</v>
      </c>
      <c r="Z94" s="64">
        <v>0.05</v>
      </c>
      <c r="AA94" s="64">
        <v>0.05</v>
      </c>
      <c r="AB94" s="64">
        <v>0.05</v>
      </c>
      <c r="AC94" s="64">
        <v>1.2</v>
      </c>
      <c r="AD94" s="64">
        <v>8.4</v>
      </c>
      <c r="AE94" s="64">
        <v>438</v>
      </c>
    </row>
    <row r="95" spans="1:31">
      <c r="A95" s="64" t="s">
        <v>150</v>
      </c>
      <c r="B95" s="64" t="s">
        <v>404</v>
      </c>
      <c r="C95" s="64" t="s">
        <v>405</v>
      </c>
      <c r="D95" s="64" t="s">
        <v>406</v>
      </c>
      <c r="E95" s="64">
        <v>0.2</v>
      </c>
      <c r="F95" s="64">
        <v>0.2</v>
      </c>
      <c r="G95" s="64">
        <v>0.2</v>
      </c>
      <c r="H95" s="64">
        <v>0.2</v>
      </c>
      <c r="I95" s="64">
        <v>0.2</v>
      </c>
      <c r="J95" s="64">
        <v>0.2</v>
      </c>
      <c r="K95" s="64">
        <v>0.2</v>
      </c>
      <c r="L95" s="64">
        <v>0.2</v>
      </c>
      <c r="M95" s="64">
        <v>0.2</v>
      </c>
      <c r="N95" s="64">
        <v>0.2</v>
      </c>
      <c r="O95" s="64">
        <v>0.2</v>
      </c>
      <c r="P95" s="64">
        <v>0.2</v>
      </c>
      <c r="Q95" s="64">
        <v>0.2</v>
      </c>
      <c r="R95" s="64">
        <v>0.2</v>
      </c>
      <c r="S95" s="64">
        <v>0.2</v>
      </c>
      <c r="T95" s="64">
        <v>0.2</v>
      </c>
      <c r="U95" s="64">
        <v>0.2</v>
      </c>
      <c r="V95" s="64">
        <v>0.2</v>
      </c>
      <c r="W95" s="64">
        <v>0.2</v>
      </c>
      <c r="X95" s="64">
        <v>0.2</v>
      </c>
      <c r="Y95" s="64">
        <v>0.2</v>
      </c>
      <c r="Z95" s="64">
        <v>0.2</v>
      </c>
      <c r="AA95" s="64">
        <v>0.2</v>
      </c>
      <c r="AB95" s="64">
        <v>0.2</v>
      </c>
      <c r="AC95" s="64">
        <v>4.8</v>
      </c>
      <c r="AD95" s="64">
        <v>33.6</v>
      </c>
      <c r="AE95" s="64">
        <v>1752</v>
      </c>
    </row>
    <row r="96" spans="1:31">
      <c r="A96" s="64" t="s">
        <v>151</v>
      </c>
      <c r="B96" s="64" t="s">
        <v>407</v>
      </c>
      <c r="C96" s="64" t="s">
        <v>405</v>
      </c>
      <c r="D96" s="64" t="s">
        <v>406</v>
      </c>
      <c r="E96" s="64">
        <v>49</v>
      </c>
      <c r="F96" s="64">
        <v>49</v>
      </c>
      <c r="G96" s="64">
        <v>49</v>
      </c>
      <c r="H96" s="64">
        <v>49</v>
      </c>
      <c r="I96" s="64">
        <v>49</v>
      </c>
      <c r="J96" s="64">
        <v>49</v>
      </c>
      <c r="K96" s="64">
        <v>49</v>
      </c>
      <c r="L96" s="64">
        <v>49</v>
      </c>
      <c r="M96" s="64">
        <v>49</v>
      </c>
      <c r="N96" s="64">
        <v>49</v>
      </c>
      <c r="O96" s="64">
        <v>49</v>
      </c>
      <c r="P96" s="64">
        <v>49</v>
      </c>
      <c r="Q96" s="64">
        <v>49</v>
      </c>
      <c r="R96" s="64">
        <v>49</v>
      </c>
      <c r="S96" s="64">
        <v>49</v>
      </c>
      <c r="T96" s="64">
        <v>49</v>
      </c>
      <c r="U96" s="64">
        <v>49</v>
      </c>
      <c r="V96" s="64">
        <v>49</v>
      </c>
      <c r="W96" s="64">
        <v>49</v>
      </c>
      <c r="X96" s="64">
        <v>49</v>
      </c>
      <c r="Y96" s="64">
        <v>49</v>
      </c>
      <c r="Z96" s="64">
        <v>49</v>
      </c>
      <c r="AA96" s="64">
        <v>49</v>
      </c>
      <c r="AB96" s="64">
        <v>49</v>
      </c>
      <c r="AC96" s="64">
        <v>1176</v>
      </c>
      <c r="AD96" s="64">
        <v>8232</v>
      </c>
      <c r="AE96" s="64">
        <v>429240</v>
      </c>
    </row>
    <row r="97" spans="1:31">
      <c r="A97" s="64" t="s">
        <v>152</v>
      </c>
      <c r="B97" s="64" t="s">
        <v>407</v>
      </c>
      <c r="C97" s="64" t="s">
        <v>405</v>
      </c>
      <c r="D97" s="64" t="s">
        <v>406</v>
      </c>
      <c r="E97" s="64">
        <v>55</v>
      </c>
      <c r="F97" s="64">
        <v>55</v>
      </c>
      <c r="G97" s="64">
        <v>55</v>
      </c>
      <c r="H97" s="64">
        <v>55</v>
      </c>
      <c r="I97" s="64">
        <v>55</v>
      </c>
      <c r="J97" s="64">
        <v>55</v>
      </c>
      <c r="K97" s="64">
        <v>55</v>
      </c>
      <c r="L97" s="64">
        <v>55</v>
      </c>
      <c r="M97" s="64">
        <v>55</v>
      </c>
      <c r="N97" s="64">
        <v>55</v>
      </c>
      <c r="O97" s="64">
        <v>55</v>
      </c>
      <c r="P97" s="64">
        <v>55</v>
      </c>
      <c r="Q97" s="64">
        <v>55</v>
      </c>
      <c r="R97" s="64">
        <v>55</v>
      </c>
      <c r="S97" s="64">
        <v>55</v>
      </c>
      <c r="T97" s="64">
        <v>55</v>
      </c>
      <c r="U97" s="64">
        <v>55</v>
      </c>
      <c r="V97" s="64">
        <v>55</v>
      </c>
      <c r="W97" s="64">
        <v>55</v>
      </c>
      <c r="X97" s="64">
        <v>55</v>
      </c>
      <c r="Y97" s="64">
        <v>55</v>
      </c>
      <c r="Z97" s="64">
        <v>55</v>
      </c>
      <c r="AA97" s="64">
        <v>55</v>
      </c>
      <c r="AB97" s="64">
        <v>55</v>
      </c>
      <c r="AC97" s="64">
        <v>1320</v>
      </c>
      <c r="AD97" s="64">
        <v>9240</v>
      </c>
      <c r="AE97" s="64">
        <v>481800</v>
      </c>
    </row>
    <row r="98" spans="1:31">
      <c r="A98" s="64" t="s">
        <v>153</v>
      </c>
      <c r="B98" s="64" t="s">
        <v>404</v>
      </c>
      <c r="C98" s="64" t="s">
        <v>405</v>
      </c>
      <c r="D98" s="64" t="s">
        <v>406</v>
      </c>
      <c r="E98" s="64">
        <v>0.05</v>
      </c>
      <c r="F98" s="64">
        <v>0.05</v>
      </c>
      <c r="G98" s="64">
        <v>0.05</v>
      </c>
      <c r="H98" s="64">
        <v>0.05</v>
      </c>
      <c r="I98" s="64">
        <v>0.05</v>
      </c>
      <c r="J98" s="64">
        <v>0.05</v>
      </c>
      <c r="K98" s="64">
        <v>0.05</v>
      </c>
      <c r="L98" s="64">
        <v>0.05</v>
      </c>
      <c r="M98" s="64">
        <v>0.05</v>
      </c>
      <c r="N98" s="64">
        <v>0.05</v>
      </c>
      <c r="O98" s="64">
        <v>0.05</v>
      </c>
      <c r="P98" s="64">
        <v>0.05</v>
      </c>
      <c r="Q98" s="64">
        <v>0.05</v>
      </c>
      <c r="R98" s="64">
        <v>0.05</v>
      </c>
      <c r="S98" s="64">
        <v>0.05</v>
      </c>
      <c r="T98" s="64">
        <v>0.05</v>
      </c>
      <c r="U98" s="64">
        <v>0.05</v>
      </c>
      <c r="V98" s="64">
        <v>0.05</v>
      </c>
      <c r="W98" s="64">
        <v>0.05</v>
      </c>
      <c r="X98" s="64">
        <v>0.05</v>
      </c>
      <c r="Y98" s="64">
        <v>0.05</v>
      </c>
      <c r="Z98" s="64">
        <v>0.05</v>
      </c>
      <c r="AA98" s="64">
        <v>0.05</v>
      </c>
      <c r="AB98" s="64">
        <v>0.05</v>
      </c>
      <c r="AC98" s="64">
        <v>1.2</v>
      </c>
      <c r="AD98" s="64">
        <v>8.4</v>
      </c>
      <c r="AE98" s="64">
        <v>438</v>
      </c>
    </row>
    <row r="99" spans="1:31">
      <c r="A99" s="64" t="s">
        <v>154</v>
      </c>
      <c r="B99" s="64" t="s">
        <v>404</v>
      </c>
      <c r="C99" s="64" t="s">
        <v>405</v>
      </c>
      <c r="D99" s="64" t="s">
        <v>406</v>
      </c>
      <c r="E99" s="64">
        <v>0.2</v>
      </c>
      <c r="F99" s="64">
        <v>0.2</v>
      </c>
      <c r="G99" s="64">
        <v>0.2</v>
      </c>
      <c r="H99" s="64">
        <v>0.2</v>
      </c>
      <c r="I99" s="64">
        <v>0.2</v>
      </c>
      <c r="J99" s="64">
        <v>0.2</v>
      </c>
      <c r="K99" s="64">
        <v>0.2</v>
      </c>
      <c r="L99" s="64">
        <v>0.2</v>
      </c>
      <c r="M99" s="64">
        <v>0.2</v>
      </c>
      <c r="N99" s="64">
        <v>0.2</v>
      </c>
      <c r="O99" s="64">
        <v>0.2</v>
      </c>
      <c r="P99" s="64">
        <v>0.2</v>
      </c>
      <c r="Q99" s="64">
        <v>0.2</v>
      </c>
      <c r="R99" s="64">
        <v>0.2</v>
      </c>
      <c r="S99" s="64">
        <v>0.2</v>
      </c>
      <c r="T99" s="64">
        <v>0.2</v>
      </c>
      <c r="U99" s="64">
        <v>0.2</v>
      </c>
      <c r="V99" s="64">
        <v>0.2</v>
      </c>
      <c r="W99" s="64">
        <v>0.2</v>
      </c>
      <c r="X99" s="64">
        <v>0.2</v>
      </c>
      <c r="Y99" s="64">
        <v>0.2</v>
      </c>
      <c r="Z99" s="64">
        <v>0.2</v>
      </c>
      <c r="AA99" s="64">
        <v>0.2</v>
      </c>
      <c r="AB99" s="64">
        <v>0.2</v>
      </c>
      <c r="AC99" s="64">
        <v>4.8</v>
      </c>
      <c r="AD99" s="64">
        <v>33.6</v>
      </c>
      <c r="AE99" s="64">
        <v>1752</v>
      </c>
    </row>
    <row r="100" spans="1:31">
      <c r="A100" s="64" t="s">
        <v>155</v>
      </c>
      <c r="B100" s="64" t="s">
        <v>407</v>
      </c>
      <c r="C100" s="64" t="s">
        <v>405</v>
      </c>
      <c r="D100" s="64" t="s">
        <v>406</v>
      </c>
      <c r="E100" s="64">
        <v>49</v>
      </c>
      <c r="F100" s="64">
        <v>49</v>
      </c>
      <c r="G100" s="64">
        <v>49</v>
      </c>
      <c r="H100" s="64">
        <v>49</v>
      </c>
      <c r="I100" s="64">
        <v>49</v>
      </c>
      <c r="J100" s="64">
        <v>49</v>
      </c>
      <c r="K100" s="64">
        <v>49</v>
      </c>
      <c r="L100" s="64">
        <v>49</v>
      </c>
      <c r="M100" s="64">
        <v>49</v>
      </c>
      <c r="N100" s="64">
        <v>49</v>
      </c>
      <c r="O100" s="64">
        <v>49</v>
      </c>
      <c r="P100" s="64">
        <v>49</v>
      </c>
      <c r="Q100" s="64">
        <v>49</v>
      </c>
      <c r="R100" s="64">
        <v>49</v>
      </c>
      <c r="S100" s="64">
        <v>49</v>
      </c>
      <c r="T100" s="64">
        <v>49</v>
      </c>
      <c r="U100" s="64">
        <v>49</v>
      </c>
      <c r="V100" s="64">
        <v>49</v>
      </c>
      <c r="W100" s="64">
        <v>49</v>
      </c>
      <c r="X100" s="64">
        <v>49</v>
      </c>
      <c r="Y100" s="64">
        <v>49</v>
      </c>
      <c r="Z100" s="64">
        <v>49</v>
      </c>
      <c r="AA100" s="64">
        <v>49</v>
      </c>
      <c r="AB100" s="64">
        <v>49</v>
      </c>
      <c r="AC100" s="64">
        <v>1176</v>
      </c>
      <c r="AD100" s="64">
        <v>8232</v>
      </c>
      <c r="AE100" s="64">
        <v>429240</v>
      </c>
    </row>
    <row r="101" spans="1:31">
      <c r="A101" s="64" t="s">
        <v>156</v>
      </c>
      <c r="B101" s="64" t="s">
        <v>407</v>
      </c>
      <c r="C101" s="64" t="s">
        <v>405</v>
      </c>
      <c r="D101" s="64" t="s">
        <v>406</v>
      </c>
      <c r="E101" s="64">
        <v>55</v>
      </c>
      <c r="F101" s="64">
        <v>55</v>
      </c>
      <c r="G101" s="64">
        <v>55</v>
      </c>
      <c r="H101" s="64">
        <v>55</v>
      </c>
      <c r="I101" s="64">
        <v>55</v>
      </c>
      <c r="J101" s="64">
        <v>55</v>
      </c>
      <c r="K101" s="64">
        <v>55</v>
      </c>
      <c r="L101" s="64">
        <v>55</v>
      </c>
      <c r="M101" s="64">
        <v>55</v>
      </c>
      <c r="N101" s="64">
        <v>55</v>
      </c>
      <c r="O101" s="64">
        <v>55</v>
      </c>
      <c r="P101" s="64">
        <v>55</v>
      </c>
      <c r="Q101" s="64">
        <v>55</v>
      </c>
      <c r="R101" s="64">
        <v>55</v>
      </c>
      <c r="S101" s="64">
        <v>55</v>
      </c>
      <c r="T101" s="64">
        <v>55</v>
      </c>
      <c r="U101" s="64">
        <v>55</v>
      </c>
      <c r="V101" s="64">
        <v>55</v>
      </c>
      <c r="W101" s="64">
        <v>55</v>
      </c>
      <c r="X101" s="64">
        <v>55</v>
      </c>
      <c r="Y101" s="64">
        <v>55</v>
      </c>
      <c r="Z101" s="64">
        <v>55</v>
      </c>
      <c r="AA101" s="64">
        <v>55</v>
      </c>
      <c r="AB101" s="64">
        <v>55</v>
      </c>
      <c r="AC101" s="64">
        <v>1320</v>
      </c>
      <c r="AD101" s="64">
        <v>9240</v>
      </c>
      <c r="AE101" s="64">
        <v>481800</v>
      </c>
    </row>
    <row r="102" spans="1:31">
      <c r="A102" s="64" t="s">
        <v>157</v>
      </c>
      <c r="B102" s="64" t="s">
        <v>404</v>
      </c>
      <c r="C102" s="64" t="s">
        <v>405</v>
      </c>
      <c r="D102" s="64" t="s">
        <v>406</v>
      </c>
      <c r="E102" s="64">
        <v>0.05</v>
      </c>
      <c r="F102" s="64">
        <v>0.05</v>
      </c>
      <c r="G102" s="64">
        <v>0.05</v>
      </c>
      <c r="H102" s="64">
        <v>0.05</v>
      </c>
      <c r="I102" s="64">
        <v>0.05</v>
      </c>
      <c r="J102" s="64">
        <v>0.05</v>
      </c>
      <c r="K102" s="64">
        <v>0.05</v>
      </c>
      <c r="L102" s="64">
        <v>0.05</v>
      </c>
      <c r="M102" s="64">
        <v>0.05</v>
      </c>
      <c r="N102" s="64">
        <v>0.05</v>
      </c>
      <c r="O102" s="64">
        <v>0.05</v>
      </c>
      <c r="P102" s="64">
        <v>0.05</v>
      </c>
      <c r="Q102" s="64">
        <v>0.05</v>
      </c>
      <c r="R102" s="64">
        <v>0.05</v>
      </c>
      <c r="S102" s="64">
        <v>0.05</v>
      </c>
      <c r="T102" s="64">
        <v>0.05</v>
      </c>
      <c r="U102" s="64">
        <v>0.05</v>
      </c>
      <c r="V102" s="64">
        <v>0.05</v>
      </c>
      <c r="W102" s="64">
        <v>0.05</v>
      </c>
      <c r="X102" s="64">
        <v>0.05</v>
      </c>
      <c r="Y102" s="64">
        <v>0.05</v>
      </c>
      <c r="Z102" s="64">
        <v>0.05</v>
      </c>
      <c r="AA102" s="64">
        <v>0.05</v>
      </c>
      <c r="AB102" s="64">
        <v>0.05</v>
      </c>
      <c r="AC102" s="64">
        <v>1.2</v>
      </c>
      <c r="AD102" s="64">
        <v>8.4</v>
      </c>
      <c r="AE102" s="64">
        <v>438</v>
      </c>
    </row>
    <row r="103" spans="1:31">
      <c r="A103" s="64" t="s">
        <v>158</v>
      </c>
      <c r="B103" s="64" t="s">
        <v>404</v>
      </c>
      <c r="C103" s="64" t="s">
        <v>405</v>
      </c>
      <c r="D103" s="64" t="s">
        <v>406</v>
      </c>
      <c r="E103" s="64">
        <v>0.2</v>
      </c>
      <c r="F103" s="64">
        <v>0.2</v>
      </c>
      <c r="G103" s="64">
        <v>0.2</v>
      </c>
      <c r="H103" s="64">
        <v>0.2</v>
      </c>
      <c r="I103" s="64">
        <v>0.2</v>
      </c>
      <c r="J103" s="64">
        <v>0.2</v>
      </c>
      <c r="K103" s="64">
        <v>0.2</v>
      </c>
      <c r="L103" s="64">
        <v>0.2</v>
      </c>
      <c r="M103" s="64">
        <v>0.2</v>
      </c>
      <c r="N103" s="64">
        <v>0.2</v>
      </c>
      <c r="O103" s="64">
        <v>0.2</v>
      </c>
      <c r="P103" s="64">
        <v>0.2</v>
      </c>
      <c r="Q103" s="64">
        <v>0.2</v>
      </c>
      <c r="R103" s="64">
        <v>0.2</v>
      </c>
      <c r="S103" s="64">
        <v>0.2</v>
      </c>
      <c r="T103" s="64">
        <v>0.2</v>
      </c>
      <c r="U103" s="64">
        <v>0.2</v>
      </c>
      <c r="V103" s="64">
        <v>0.2</v>
      </c>
      <c r="W103" s="64">
        <v>0.2</v>
      </c>
      <c r="X103" s="64">
        <v>0.2</v>
      </c>
      <c r="Y103" s="64">
        <v>0.2</v>
      </c>
      <c r="Z103" s="64">
        <v>0.2</v>
      </c>
      <c r="AA103" s="64">
        <v>0.2</v>
      </c>
      <c r="AB103" s="64">
        <v>0.2</v>
      </c>
      <c r="AC103" s="64">
        <v>4.8</v>
      </c>
      <c r="AD103" s="64">
        <v>33.6</v>
      </c>
      <c r="AE103" s="64">
        <v>1752</v>
      </c>
    </row>
    <row r="104" spans="1:31">
      <c r="A104" s="64" t="s">
        <v>159</v>
      </c>
      <c r="B104" s="64" t="s">
        <v>407</v>
      </c>
      <c r="C104" s="64" t="s">
        <v>405</v>
      </c>
      <c r="D104" s="64" t="s">
        <v>406</v>
      </c>
      <c r="E104" s="64">
        <v>49</v>
      </c>
      <c r="F104" s="64">
        <v>49</v>
      </c>
      <c r="G104" s="64">
        <v>49</v>
      </c>
      <c r="H104" s="64">
        <v>49</v>
      </c>
      <c r="I104" s="64">
        <v>49</v>
      </c>
      <c r="J104" s="64">
        <v>49</v>
      </c>
      <c r="K104" s="64">
        <v>49</v>
      </c>
      <c r="L104" s="64">
        <v>49</v>
      </c>
      <c r="M104" s="64">
        <v>49</v>
      </c>
      <c r="N104" s="64">
        <v>49</v>
      </c>
      <c r="O104" s="64">
        <v>49</v>
      </c>
      <c r="P104" s="64">
        <v>49</v>
      </c>
      <c r="Q104" s="64">
        <v>49</v>
      </c>
      <c r="R104" s="64">
        <v>49</v>
      </c>
      <c r="S104" s="64">
        <v>49</v>
      </c>
      <c r="T104" s="64">
        <v>49</v>
      </c>
      <c r="U104" s="64">
        <v>49</v>
      </c>
      <c r="V104" s="64">
        <v>49</v>
      </c>
      <c r="W104" s="64">
        <v>49</v>
      </c>
      <c r="X104" s="64">
        <v>49</v>
      </c>
      <c r="Y104" s="64">
        <v>49</v>
      </c>
      <c r="Z104" s="64">
        <v>49</v>
      </c>
      <c r="AA104" s="64">
        <v>49</v>
      </c>
      <c r="AB104" s="64">
        <v>49</v>
      </c>
      <c r="AC104" s="64">
        <v>1176</v>
      </c>
      <c r="AD104" s="64">
        <v>8232</v>
      </c>
      <c r="AE104" s="64">
        <v>429240</v>
      </c>
    </row>
    <row r="105" spans="1:31">
      <c r="A105" s="64" t="s">
        <v>160</v>
      </c>
      <c r="B105" s="64" t="s">
        <v>407</v>
      </c>
      <c r="C105" s="64" t="s">
        <v>405</v>
      </c>
      <c r="D105" s="64" t="s">
        <v>406</v>
      </c>
      <c r="E105" s="64">
        <v>55</v>
      </c>
      <c r="F105" s="64">
        <v>55</v>
      </c>
      <c r="G105" s="64">
        <v>55</v>
      </c>
      <c r="H105" s="64">
        <v>55</v>
      </c>
      <c r="I105" s="64">
        <v>55</v>
      </c>
      <c r="J105" s="64">
        <v>55</v>
      </c>
      <c r="K105" s="64">
        <v>55</v>
      </c>
      <c r="L105" s="64">
        <v>55</v>
      </c>
      <c r="M105" s="64">
        <v>55</v>
      </c>
      <c r="N105" s="64">
        <v>55</v>
      </c>
      <c r="O105" s="64">
        <v>55</v>
      </c>
      <c r="P105" s="64">
        <v>55</v>
      </c>
      <c r="Q105" s="64">
        <v>55</v>
      </c>
      <c r="R105" s="64">
        <v>55</v>
      </c>
      <c r="S105" s="64">
        <v>55</v>
      </c>
      <c r="T105" s="64">
        <v>55</v>
      </c>
      <c r="U105" s="64">
        <v>55</v>
      </c>
      <c r="V105" s="64">
        <v>55</v>
      </c>
      <c r="W105" s="64">
        <v>55</v>
      </c>
      <c r="X105" s="64">
        <v>55</v>
      </c>
      <c r="Y105" s="64">
        <v>55</v>
      </c>
      <c r="Z105" s="64">
        <v>55</v>
      </c>
      <c r="AA105" s="64">
        <v>55</v>
      </c>
      <c r="AB105" s="64">
        <v>55</v>
      </c>
      <c r="AC105" s="64">
        <v>1320</v>
      </c>
      <c r="AD105" s="64">
        <v>9240</v>
      </c>
      <c r="AE105" s="64">
        <v>481800</v>
      </c>
    </row>
    <row r="106" spans="1:31">
      <c r="A106" s="64" t="s">
        <v>161</v>
      </c>
      <c r="B106" s="64" t="s">
        <v>404</v>
      </c>
      <c r="C106" s="64" t="s">
        <v>405</v>
      </c>
      <c r="D106" s="64" t="s">
        <v>406</v>
      </c>
      <c r="E106" s="64">
        <v>0.05</v>
      </c>
      <c r="F106" s="64">
        <v>0.05</v>
      </c>
      <c r="G106" s="64">
        <v>0.05</v>
      </c>
      <c r="H106" s="64">
        <v>0.05</v>
      </c>
      <c r="I106" s="64">
        <v>0.05</v>
      </c>
      <c r="J106" s="64">
        <v>0.05</v>
      </c>
      <c r="K106" s="64">
        <v>0.05</v>
      </c>
      <c r="L106" s="64">
        <v>0.05</v>
      </c>
      <c r="M106" s="64">
        <v>0.05</v>
      </c>
      <c r="N106" s="64">
        <v>0.05</v>
      </c>
      <c r="O106" s="64">
        <v>0.05</v>
      </c>
      <c r="P106" s="64">
        <v>0.05</v>
      </c>
      <c r="Q106" s="64">
        <v>0.05</v>
      </c>
      <c r="R106" s="64">
        <v>0.05</v>
      </c>
      <c r="S106" s="64">
        <v>0.05</v>
      </c>
      <c r="T106" s="64">
        <v>0.05</v>
      </c>
      <c r="U106" s="64">
        <v>0.05</v>
      </c>
      <c r="V106" s="64">
        <v>0.05</v>
      </c>
      <c r="W106" s="64">
        <v>0.05</v>
      </c>
      <c r="X106" s="64">
        <v>0.05</v>
      </c>
      <c r="Y106" s="64">
        <v>0.05</v>
      </c>
      <c r="Z106" s="64">
        <v>0.05</v>
      </c>
      <c r="AA106" s="64">
        <v>0.05</v>
      </c>
      <c r="AB106" s="64">
        <v>0.05</v>
      </c>
      <c r="AC106" s="64">
        <v>1.2</v>
      </c>
      <c r="AD106" s="64">
        <v>8.4</v>
      </c>
      <c r="AE106" s="64">
        <v>438</v>
      </c>
    </row>
    <row r="107" spans="1:31">
      <c r="A107" s="64" t="s">
        <v>162</v>
      </c>
      <c r="B107" s="64" t="s">
        <v>404</v>
      </c>
      <c r="C107" s="64" t="s">
        <v>405</v>
      </c>
      <c r="D107" s="64" t="s">
        <v>406</v>
      </c>
      <c r="E107" s="64">
        <v>0.2</v>
      </c>
      <c r="F107" s="64">
        <v>0.2</v>
      </c>
      <c r="G107" s="64">
        <v>0.2</v>
      </c>
      <c r="H107" s="64">
        <v>0.2</v>
      </c>
      <c r="I107" s="64">
        <v>0.2</v>
      </c>
      <c r="J107" s="64">
        <v>0.2</v>
      </c>
      <c r="K107" s="64">
        <v>0.2</v>
      </c>
      <c r="L107" s="64">
        <v>0.2</v>
      </c>
      <c r="M107" s="64">
        <v>0.2</v>
      </c>
      <c r="N107" s="64">
        <v>0.2</v>
      </c>
      <c r="O107" s="64">
        <v>0.2</v>
      </c>
      <c r="P107" s="64">
        <v>0.2</v>
      </c>
      <c r="Q107" s="64">
        <v>0.2</v>
      </c>
      <c r="R107" s="64">
        <v>0.2</v>
      </c>
      <c r="S107" s="64">
        <v>0.2</v>
      </c>
      <c r="T107" s="64">
        <v>0.2</v>
      </c>
      <c r="U107" s="64">
        <v>0.2</v>
      </c>
      <c r="V107" s="64">
        <v>0.2</v>
      </c>
      <c r="W107" s="64">
        <v>0.2</v>
      </c>
      <c r="X107" s="64">
        <v>0.2</v>
      </c>
      <c r="Y107" s="64">
        <v>0.2</v>
      </c>
      <c r="Z107" s="64">
        <v>0.2</v>
      </c>
      <c r="AA107" s="64">
        <v>0.2</v>
      </c>
      <c r="AB107" s="64">
        <v>0.2</v>
      </c>
      <c r="AC107" s="64">
        <v>4.8</v>
      </c>
      <c r="AD107" s="64">
        <v>33.6</v>
      </c>
      <c r="AE107" s="64">
        <v>1752</v>
      </c>
    </row>
    <row r="108" spans="1:31">
      <c r="A108" s="64" t="s">
        <v>163</v>
      </c>
      <c r="B108" s="64" t="s">
        <v>407</v>
      </c>
      <c r="C108" s="64" t="s">
        <v>405</v>
      </c>
      <c r="D108" s="64" t="s">
        <v>406</v>
      </c>
      <c r="E108" s="64">
        <v>49</v>
      </c>
      <c r="F108" s="64">
        <v>49</v>
      </c>
      <c r="G108" s="64">
        <v>49</v>
      </c>
      <c r="H108" s="64">
        <v>49</v>
      </c>
      <c r="I108" s="64">
        <v>49</v>
      </c>
      <c r="J108" s="64">
        <v>49</v>
      </c>
      <c r="K108" s="64">
        <v>49</v>
      </c>
      <c r="L108" s="64">
        <v>49</v>
      </c>
      <c r="M108" s="64">
        <v>49</v>
      </c>
      <c r="N108" s="64">
        <v>49</v>
      </c>
      <c r="O108" s="64">
        <v>49</v>
      </c>
      <c r="P108" s="64">
        <v>49</v>
      </c>
      <c r="Q108" s="64">
        <v>49</v>
      </c>
      <c r="R108" s="64">
        <v>49</v>
      </c>
      <c r="S108" s="64">
        <v>49</v>
      </c>
      <c r="T108" s="64">
        <v>49</v>
      </c>
      <c r="U108" s="64">
        <v>49</v>
      </c>
      <c r="V108" s="64">
        <v>49</v>
      </c>
      <c r="W108" s="64">
        <v>49</v>
      </c>
      <c r="X108" s="64">
        <v>49</v>
      </c>
      <c r="Y108" s="64">
        <v>49</v>
      </c>
      <c r="Z108" s="64">
        <v>49</v>
      </c>
      <c r="AA108" s="64">
        <v>49</v>
      </c>
      <c r="AB108" s="64">
        <v>49</v>
      </c>
      <c r="AC108" s="64">
        <v>1176</v>
      </c>
      <c r="AD108" s="64">
        <v>8232</v>
      </c>
      <c r="AE108" s="64">
        <v>429240</v>
      </c>
    </row>
    <row r="109" spans="1:31">
      <c r="A109" s="64" t="s">
        <v>164</v>
      </c>
      <c r="B109" s="64" t="s">
        <v>407</v>
      </c>
      <c r="C109" s="64" t="s">
        <v>405</v>
      </c>
      <c r="D109" s="64" t="s">
        <v>406</v>
      </c>
      <c r="E109" s="64">
        <v>55</v>
      </c>
      <c r="F109" s="64">
        <v>55</v>
      </c>
      <c r="G109" s="64">
        <v>55</v>
      </c>
      <c r="H109" s="64">
        <v>55</v>
      </c>
      <c r="I109" s="64">
        <v>55</v>
      </c>
      <c r="J109" s="64">
        <v>55</v>
      </c>
      <c r="K109" s="64">
        <v>55</v>
      </c>
      <c r="L109" s="64">
        <v>55</v>
      </c>
      <c r="M109" s="64">
        <v>55</v>
      </c>
      <c r="N109" s="64">
        <v>55</v>
      </c>
      <c r="O109" s="64">
        <v>55</v>
      </c>
      <c r="P109" s="64">
        <v>55</v>
      </c>
      <c r="Q109" s="64">
        <v>55</v>
      </c>
      <c r="R109" s="64">
        <v>55</v>
      </c>
      <c r="S109" s="64">
        <v>55</v>
      </c>
      <c r="T109" s="64">
        <v>55</v>
      </c>
      <c r="U109" s="64">
        <v>55</v>
      </c>
      <c r="V109" s="64">
        <v>55</v>
      </c>
      <c r="W109" s="64">
        <v>55</v>
      </c>
      <c r="X109" s="64">
        <v>55</v>
      </c>
      <c r="Y109" s="64">
        <v>55</v>
      </c>
      <c r="Z109" s="64">
        <v>55</v>
      </c>
      <c r="AA109" s="64">
        <v>55</v>
      </c>
      <c r="AB109" s="64">
        <v>55</v>
      </c>
      <c r="AC109" s="64">
        <v>1320</v>
      </c>
      <c r="AD109" s="64">
        <v>9240</v>
      </c>
      <c r="AE109" s="64">
        <v>481800</v>
      </c>
    </row>
    <row r="110" spans="1:31">
      <c r="A110" s="64" t="s">
        <v>165</v>
      </c>
      <c r="B110" s="64" t="s">
        <v>404</v>
      </c>
      <c r="C110" s="64" t="s">
        <v>405</v>
      </c>
      <c r="D110" s="64" t="s">
        <v>406</v>
      </c>
      <c r="E110" s="64">
        <v>0.05</v>
      </c>
      <c r="F110" s="64">
        <v>0.05</v>
      </c>
      <c r="G110" s="64">
        <v>0.05</v>
      </c>
      <c r="H110" s="64">
        <v>0.05</v>
      </c>
      <c r="I110" s="64">
        <v>0.05</v>
      </c>
      <c r="J110" s="64">
        <v>0.05</v>
      </c>
      <c r="K110" s="64">
        <v>0.05</v>
      </c>
      <c r="L110" s="64">
        <v>0.05</v>
      </c>
      <c r="M110" s="64">
        <v>0.05</v>
      </c>
      <c r="N110" s="64">
        <v>0.05</v>
      </c>
      <c r="O110" s="64">
        <v>0.05</v>
      </c>
      <c r="P110" s="64">
        <v>0.05</v>
      </c>
      <c r="Q110" s="64">
        <v>0.05</v>
      </c>
      <c r="R110" s="64">
        <v>0.05</v>
      </c>
      <c r="S110" s="64">
        <v>0.05</v>
      </c>
      <c r="T110" s="64">
        <v>0.05</v>
      </c>
      <c r="U110" s="64">
        <v>0.05</v>
      </c>
      <c r="V110" s="64">
        <v>0.05</v>
      </c>
      <c r="W110" s="64">
        <v>0.05</v>
      </c>
      <c r="X110" s="64">
        <v>0.05</v>
      </c>
      <c r="Y110" s="64">
        <v>0.05</v>
      </c>
      <c r="Z110" s="64">
        <v>0.05</v>
      </c>
      <c r="AA110" s="64">
        <v>0.05</v>
      </c>
      <c r="AB110" s="64">
        <v>0.05</v>
      </c>
      <c r="AC110" s="64">
        <v>1.2</v>
      </c>
      <c r="AD110" s="64">
        <v>8.4</v>
      </c>
      <c r="AE110" s="64">
        <v>438</v>
      </c>
    </row>
    <row r="111" spans="1:31">
      <c r="A111" s="64" t="s">
        <v>166</v>
      </c>
      <c r="B111" s="64" t="s">
        <v>404</v>
      </c>
      <c r="C111" s="64" t="s">
        <v>405</v>
      </c>
      <c r="D111" s="64" t="s">
        <v>406</v>
      </c>
      <c r="E111" s="64">
        <v>0.2</v>
      </c>
      <c r="F111" s="64">
        <v>0.2</v>
      </c>
      <c r="G111" s="64">
        <v>0.2</v>
      </c>
      <c r="H111" s="64">
        <v>0.2</v>
      </c>
      <c r="I111" s="64">
        <v>0.2</v>
      </c>
      <c r="J111" s="64">
        <v>0.2</v>
      </c>
      <c r="K111" s="64">
        <v>0.2</v>
      </c>
      <c r="L111" s="64">
        <v>0.2</v>
      </c>
      <c r="M111" s="64">
        <v>0.2</v>
      </c>
      <c r="N111" s="64">
        <v>0.2</v>
      </c>
      <c r="O111" s="64">
        <v>0.2</v>
      </c>
      <c r="P111" s="64">
        <v>0.2</v>
      </c>
      <c r="Q111" s="64">
        <v>0.2</v>
      </c>
      <c r="R111" s="64">
        <v>0.2</v>
      </c>
      <c r="S111" s="64">
        <v>0.2</v>
      </c>
      <c r="T111" s="64">
        <v>0.2</v>
      </c>
      <c r="U111" s="64">
        <v>0.2</v>
      </c>
      <c r="V111" s="64">
        <v>0.2</v>
      </c>
      <c r="W111" s="64">
        <v>0.2</v>
      </c>
      <c r="X111" s="64">
        <v>0.2</v>
      </c>
      <c r="Y111" s="64">
        <v>0.2</v>
      </c>
      <c r="Z111" s="64">
        <v>0.2</v>
      </c>
      <c r="AA111" s="64">
        <v>0.2</v>
      </c>
      <c r="AB111" s="64">
        <v>0.2</v>
      </c>
      <c r="AC111" s="64">
        <v>4.8</v>
      </c>
      <c r="AD111" s="64">
        <v>33.6</v>
      </c>
      <c r="AE111" s="64">
        <v>1752</v>
      </c>
    </row>
    <row r="112" spans="1:31">
      <c r="A112" s="64" t="s">
        <v>167</v>
      </c>
      <c r="B112" s="64" t="s">
        <v>407</v>
      </c>
      <c r="C112" s="64" t="s">
        <v>405</v>
      </c>
      <c r="D112" s="64" t="s">
        <v>406</v>
      </c>
      <c r="E112" s="64">
        <v>49</v>
      </c>
      <c r="F112" s="64">
        <v>49</v>
      </c>
      <c r="G112" s="64">
        <v>49</v>
      </c>
      <c r="H112" s="64">
        <v>49</v>
      </c>
      <c r="I112" s="64">
        <v>49</v>
      </c>
      <c r="J112" s="64">
        <v>49</v>
      </c>
      <c r="K112" s="64">
        <v>49</v>
      </c>
      <c r="L112" s="64">
        <v>49</v>
      </c>
      <c r="M112" s="64">
        <v>49</v>
      </c>
      <c r="N112" s="64">
        <v>49</v>
      </c>
      <c r="O112" s="64">
        <v>49</v>
      </c>
      <c r="P112" s="64">
        <v>49</v>
      </c>
      <c r="Q112" s="64">
        <v>49</v>
      </c>
      <c r="R112" s="64">
        <v>49</v>
      </c>
      <c r="S112" s="64">
        <v>49</v>
      </c>
      <c r="T112" s="64">
        <v>49</v>
      </c>
      <c r="U112" s="64">
        <v>49</v>
      </c>
      <c r="V112" s="64">
        <v>49</v>
      </c>
      <c r="W112" s="64">
        <v>49</v>
      </c>
      <c r="X112" s="64">
        <v>49</v>
      </c>
      <c r="Y112" s="64">
        <v>49</v>
      </c>
      <c r="Z112" s="64">
        <v>49</v>
      </c>
      <c r="AA112" s="64">
        <v>49</v>
      </c>
      <c r="AB112" s="64">
        <v>49</v>
      </c>
      <c r="AC112" s="64">
        <v>1176</v>
      </c>
      <c r="AD112" s="64">
        <v>8232</v>
      </c>
      <c r="AE112" s="64">
        <v>429240</v>
      </c>
    </row>
    <row r="113" spans="1:31">
      <c r="A113" s="64" t="s">
        <v>168</v>
      </c>
      <c r="B113" s="64" t="s">
        <v>407</v>
      </c>
      <c r="C113" s="64" t="s">
        <v>405</v>
      </c>
      <c r="D113" s="64" t="s">
        <v>406</v>
      </c>
      <c r="E113" s="64">
        <v>55</v>
      </c>
      <c r="F113" s="64">
        <v>55</v>
      </c>
      <c r="G113" s="64">
        <v>55</v>
      </c>
      <c r="H113" s="64">
        <v>55</v>
      </c>
      <c r="I113" s="64">
        <v>55</v>
      </c>
      <c r="J113" s="64">
        <v>55</v>
      </c>
      <c r="K113" s="64">
        <v>55</v>
      </c>
      <c r="L113" s="64">
        <v>55</v>
      </c>
      <c r="M113" s="64">
        <v>55</v>
      </c>
      <c r="N113" s="64">
        <v>55</v>
      </c>
      <c r="O113" s="64">
        <v>55</v>
      </c>
      <c r="P113" s="64">
        <v>55</v>
      </c>
      <c r="Q113" s="64">
        <v>55</v>
      </c>
      <c r="R113" s="64">
        <v>55</v>
      </c>
      <c r="S113" s="64">
        <v>55</v>
      </c>
      <c r="T113" s="64">
        <v>55</v>
      </c>
      <c r="U113" s="64">
        <v>55</v>
      </c>
      <c r="V113" s="64">
        <v>55</v>
      </c>
      <c r="W113" s="64">
        <v>55</v>
      </c>
      <c r="X113" s="64">
        <v>55</v>
      </c>
      <c r="Y113" s="64">
        <v>55</v>
      </c>
      <c r="Z113" s="64">
        <v>55</v>
      </c>
      <c r="AA113" s="64">
        <v>55</v>
      </c>
      <c r="AB113" s="64">
        <v>55</v>
      </c>
      <c r="AC113" s="64">
        <v>1320</v>
      </c>
      <c r="AD113" s="64">
        <v>9240</v>
      </c>
      <c r="AE113" s="64">
        <v>481800</v>
      </c>
    </row>
    <row r="114" spans="1:31">
      <c r="A114" s="64" t="s">
        <v>169</v>
      </c>
      <c r="B114" s="64" t="s">
        <v>404</v>
      </c>
      <c r="C114" s="64" t="s">
        <v>405</v>
      </c>
      <c r="D114" s="64" t="s">
        <v>406</v>
      </c>
      <c r="E114" s="64">
        <v>0.05</v>
      </c>
      <c r="F114" s="64">
        <v>0.05</v>
      </c>
      <c r="G114" s="64">
        <v>0.05</v>
      </c>
      <c r="H114" s="64">
        <v>0.05</v>
      </c>
      <c r="I114" s="64">
        <v>0.05</v>
      </c>
      <c r="J114" s="64">
        <v>0.05</v>
      </c>
      <c r="K114" s="64">
        <v>0.05</v>
      </c>
      <c r="L114" s="64">
        <v>0.05</v>
      </c>
      <c r="M114" s="64">
        <v>0.05</v>
      </c>
      <c r="N114" s="64">
        <v>0.05</v>
      </c>
      <c r="O114" s="64">
        <v>0.05</v>
      </c>
      <c r="P114" s="64">
        <v>0.05</v>
      </c>
      <c r="Q114" s="64">
        <v>0.05</v>
      </c>
      <c r="R114" s="64">
        <v>0.05</v>
      </c>
      <c r="S114" s="64">
        <v>0.05</v>
      </c>
      <c r="T114" s="64">
        <v>0.05</v>
      </c>
      <c r="U114" s="64">
        <v>0.05</v>
      </c>
      <c r="V114" s="64">
        <v>0.05</v>
      </c>
      <c r="W114" s="64">
        <v>0.05</v>
      </c>
      <c r="X114" s="64">
        <v>0.05</v>
      </c>
      <c r="Y114" s="64">
        <v>0.05</v>
      </c>
      <c r="Z114" s="64">
        <v>0.05</v>
      </c>
      <c r="AA114" s="64">
        <v>0.05</v>
      </c>
      <c r="AB114" s="64">
        <v>0.05</v>
      </c>
      <c r="AC114" s="64">
        <v>1.2</v>
      </c>
      <c r="AD114" s="64">
        <v>8.4</v>
      </c>
      <c r="AE114" s="64">
        <v>438</v>
      </c>
    </row>
    <row r="115" spans="1:31">
      <c r="A115" s="64" t="s">
        <v>170</v>
      </c>
      <c r="B115" s="64" t="s">
        <v>404</v>
      </c>
      <c r="C115" s="64" t="s">
        <v>405</v>
      </c>
      <c r="D115" s="64" t="s">
        <v>406</v>
      </c>
      <c r="E115" s="64">
        <v>0.2</v>
      </c>
      <c r="F115" s="64">
        <v>0.2</v>
      </c>
      <c r="G115" s="64">
        <v>0.2</v>
      </c>
      <c r="H115" s="64">
        <v>0.2</v>
      </c>
      <c r="I115" s="64">
        <v>0.2</v>
      </c>
      <c r="J115" s="64">
        <v>0.2</v>
      </c>
      <c r="K115" s="64">
        <v>0.2</v>
      </c>
      <c r="L115" s="64">
        <v>0.2</v>
      </c>
      <c r="M115" s="64">
        <v>0.2</v>
      </c>
      <c r="N115" s="64">
        <v>0.2</v>
      </c>
      <c r="O115" s="64">
        <v>0.2</v>
      </c>
      <c r="P115" s="64">
        <v>0.2</v>
      </c>
      <c r="Q115" s="64">
        <v>0.2</v>
      </c>
      <c r="R115" s="64">
        <v>0.2</v>
      </c>
      <c r="S115" s="64">
        <v>0.2</v>
      </c>
      <c r="T115" s="64">
        <v>0.2</v>
      </c>
      <c r="U115" s="64">
        <v>0.2</v>
      </c>
      <c r="V115" s="64">
        <v>0.2</v>
      </c>
      <c r="W115" s="64">
        <v>0.2</v>
      </c>
      <c r="X115" s="64">
        <v>0.2</v>
      </c>
      <c r="Y115" s="64">
        <v>0.2</v>
      </c>
      <c r="Z115" s="64">
        <v>0.2</v>
      </c>
      <c r="AA115" s="64">
        <v>0.2</v>
      </c>
      <c r="AB115" s="64">
        <v>0.2</v>
      </c>
      <c r="AC115" s="64">
        <v>4.8</v>
      </c>
      <c r="AD115" s="64">
        <v>33.6</v>
      </c>
      <c r="AE115" s="64">
        <v>1752</v>
      </c>
    </row>
    <row r="116" spans="1:31">
      <c r="A116" s="64" t="s">
        <v>171</v>
      </c>
      <c r="B116" s="64" t="s">
        <v>407</v>
      </c>
      <c r="C116" s="64" t="s">
        <v>405</v>
      </c>
      <c r="D116" s="64" t="s">
        <v>406</v>
      </c>
      <c r="E116" s="64">
        <v>49</v>
      </c>
      <c r="F116" s="64">
        <v>49</v>
      </c>
      <c r="G116" s="64">
        <v>49</v>
      </c>
      <c r="H116" s="64">
        <v>49</v>
      </c>
      <c r="I116" s="64">
        <v>49</v>
      </c>
      <c r="J116" s="64">
        <v>49</v>
      </c>
      <c r="K116" s="64">
        <v>49</v>
      </c>
      <c r="L116" s="64">
        <v>49</v>
      </c>
      <c r="M116" s="64">
        <v>49</v>
      </c>
      <c r="N116" s="64">
        <v>49</v>
      </c>
      <c r="O116" s="64">
        <v>49</v>
      </c>
      <c r="P116" s="64">
        <v>49</v>
      </c>
      <c r="Q116" s="64">
        <v>49</v>
      </c>
      <c r="R116" s="64">
        <v>49</v>
      </c>
      <c r="S116" s="64">
        <v>49</v>
      </c>
      <c r="T116" s="64">
        <v>49</v>
      </c>
      <c r="U116" s="64">
        <v>49</v>
      </c>
      <c r="V116" s="64">
        <v>49</v>
      </c>
      <c r="W116" s="64">
        <v>49</v>
      </c>
      <c r="X116" s="64">
        <v>49</v>
      </c>
      <c r="Y116" s="64">
        <v>49</v>
      </c>
      <c r="Z116" s="64">
        <v>49</v>
      </c>
      <c r="AA116" s="64">
        <v>49</v>
      </c>
      <c r="AB116" s="64">
        <v>49</v>
      </c>
      <c r="AC116" s="64">
        <v>1176</v>
      </c>
      <c r="AD116" s="64">
        <v>8232</v>
      </c>
      <c r="AE116" s="64">
        <v>429240</v>
      </c>
    </row>
    <row r="117" spans="1:31">
      <c r="A117" s="64" t="s">
        <v>172</v>
      </c>
      <c r="B117" s="64" t="s">
        <v>407</v>
      </c>
      <c r="C117" s="64" t="s">
        <v>405</v>
      </c>
      <c r="D117" s="64" t="s">
        <v>406</v>
      </c>
      <c r="E117" s="64">
        <v>55</v>
      </c>
      <c r="F117" s="64">
        <v>55</v>
      </c>
      <c r="G117" s="64">
        <v>55</v>
      </c>
      <c r="H117" s="64">
        <v>55</v>
      </c>
      <c r="I117" s="64">
        <v>55</v>
      </c>
      <c r="J117" s="64">
        <v>55</v>
      </c>
      <c r="K117" s="64">
        <v>55</v>
      </c>
      <c r="L117" s="64">
        <v>55</v>
      </c>
      <c r="M117" s="64">
        <v>55</v>
      </c>
      <c r="N117" s="64">
        <v>55</v>
      </c>
      <c r="O117" s="64">
        <v>55</v>
      </c>
      <c r="P117" s="64">
        <v>55</v>
      </c>
      <c r="Q117" s="64">
        <v>55</v>
      </c>
      <c r="R117" s="64">
        <v>55</v>
      </c>
      <c r="S117" s="64">
        <v>55</v>
      </c>
      <c r="T117" s="64">
        <v>55</v>
      </c>
      <c r="U117" s="64">
        <v>55</v>
      </c>
      <c r="V117" s="64">
        <v>55</v>
      </c>
      <c r="W117" s="64">
        <v>55</v>
      </c>
      <c r="X117" s="64">
        <v>55</v>
      </c>
      <c r="Y117" s="64">
        <v>55</v>
      </c>
      <c r="Z117" s="64">
        <v>55</v>
      </c>
      <c r="AA117" s="64">
        <v>55</v>
      </c>
      <c r="AB117" s="64">
        <v>55</v>
      </c>
      <c r="AC117" s="64">
        <v>1320</v>
      </c>
      <c r="AD117" s="64">
        <v>9240</v>
      </c>
      <c r="AE117" s="64">
        <v>481800</v>
      </c>
    </row>
    <row r="118" spans="1:31">
      <c r="A118" s="64" t="s">
        <v>173</v>
      </c>
      <c r="B118" s="64" t="s">
        <v>404</v>
      </c>
      <c r="C118" s="64" t="s">
        <v>405</v>
      </c>
      <c r="D118" s="64" t="s">
        <v>406</v>
      </c>
      <c r="E118" s="64">
        <v>0.05</v>
      </c>
      <c r="F118" s="64">
        <v>0.05</v>
      </c>
      <c r="G118" s="64">
        <v>0.05</v>
      </c>
      <c r="H118" s="64">
        <v>0.05</v>
      </c>
      <c r="I118" s="64">
        <v>0.05</v>
      </c>
      <c r="J118" s="64">
        <v>0.05</v>
      </c>
      <c r="K118" s="64">
        <v>0.05</v>
      </c>
      <c r="L118" s="64">
        <v>0.05</v>
      </c>
      <c r="M118" s="64">
        <v>0.05</v>
      </c>
      <c r="N118" s="64">
        <v>0.05</v>
      </c>
      <c r="O118" s="64">
        <v>0.05</v>
      </c>
      <c r="P118" s="64">
        <v>0.05</v>
      </c>
      <c r="Q118" s="64">
        <v>0.05</v>
      </c>
      <c r="R118" s="64">
        <v>0.05</v>
      </c>
      <c r="S118" s="64">
        <v>0.05</v>
      </c>
      <c r="T118" s="64">
        <v>0.05</v>
      </c>
      <c r="U118" s="64">
        <v>0.05</v>
      </c>
      <c r="V118" s="64">
        <v>0.05</v>
      </c>
      <c r="W118" s="64">
        <v>0.05</v>
      </c>
      <c r="X118" s="64">
        <v>0.05</v>
      </c>
      <c r="Y118" s="64">
        <v>0.05</v>
      </c>
      <c r="Z118" s="64">
        <v>0.05</v>
      </c>
      <c r="AA118" s="64">
        <v>0.05</v>
      </c>
      <c r="AB118" s="64">
        <v>0.05</v>
      </c>
      <c r="AC118" s="64">
        <v>1.2</v>
      </c>
      <c r="AD118" s="64">
        <v>8.4</v>
      </c>
      <c r="AE118" s="64">
        <v>438</v>
      </c>
    </row>
    <row r="119" spans="1:31">
      <c r="A119" s="64" t="s">
        <v>174</v>
      </c>
      <c r="B119" s="64" t="s">
        <v>404</v>
      </c>
      <c r="C119" s="64" t="s">
        <v>405</v>
      </c>
      <c r="D119" s="64" t="s">
        <v>406</v>
      </c>
      <c r="E119" s="64">
        <v>0.2</v>
      </c>
      <c r="F119" s="64">
        <v>0.2</v>
      </c>
      <c r="G119" s="64">
        <v>0.2</v>
      </c>
      <c r="H119" s="64">
        <v>0.2</v>
      </c>
      <c r="I119" s="64">
        <v>0.2</v>
      </c>
      <c r="J119" s="64">
        <v>0.2</v>
      </c>
      <c r="K119" s="64">
        <v>0.2</v>
      </c>
      <c r="L119" s="64">
        <v>0.2</v>
      </c>
      <c r="M119" s="64">
        <v>0.2</v>
      </c>
      <c r="N119" s="64">
        <v>0.2</v>
      </c>
      <c r="O119" s="64">
        <v>0.2</v>
      </c>
      <c r="P119" s="64">
        <v>0.2</v>
      </c>
      <c r="Q119" s="64">
        <v>0.2</v>
      </c>
      <c r="R119" s="64">
        <v>0.2</v>
      </c>
      <c r="S119" s="64">
        <v>0.2</v>
      </c>
      <c r="T119" s="64">
        <v>0.2</v>
      </c>
      <c r="U119" s="64">
        <v>0.2</v>
      </c>
      <c r="V119" s="64">
        <v>0.2</v>
      </c>
      <c r="W119" s="64">
        <v>0.2</v>
      </c>
      <c r="X119" s="64">
        <v>0.2</v>
      </c>
      <c r="Y119" s="64">
        <v>0.2</v>
      </c>
      <c r="Z119" s="64">
        <v>0.2</v>
      </c>
      <c r="AA119" s="64">
        <v>0.2</v>
      </c>
      <c r="AB119" s="64">
        <v>0.2</v>
      </c>
      <c r="AC119" s="64">
        <v>4.8</v>
      </c>
      <c r="AD119" s="64">
        <v>33.6</v>
      </c>
      <c r="AE119" s="64">
        <v>1752</v>
      </c>
    </row>
    <row r="120" spans="1:31">
      <c r="A120" s="64" t="s">
        <v>175</v>
      </c>
      <c r="B120" s="64" t="s">
        <v>407</v>
      </c>
      <c r="C120" s="64" t="s">
        <v>405</v>
      </c>
      <c r="D120" s="64" t="s">
        <v>406</v>
      </c>
      <c r="E120" s="64">
        <v>49</v>
      </c>
      <c r="F120" s="64">
        <v>49</v>
      </c>
      <c r="G120" s="64">
        <v>49</v>
      </c>
      <c r="H120" s="64">
        <v>49</v>
      </c>
      <c r="I120" s="64">
        <v>49</v>
      </c>
      <c r="J120" s="64">
        <v>49</v>
      </c>
      <c r="K120" s="64">
        <v>49</v>
      </c>
      <c r="L120" s="64">
        <v>49</v>
      </c>
      <c r="M120" s="64">
        <v>49</v>
      </c>
      <c r="N120" s="64">
        <v>49</v>
      </c>
      <c r="O120" s="64">
        <v>49</v>
      </c>
      <c r="P120" s="64">
        <v>49</v>
      </c>
      <c r="Q120" s="64">
        <v>49</v>
      </c>
      <c r="R120" s="64">
        <v>49</v>
      </c>
      <c r="S120" s="64">
        <v>49</v>
      </c>
      <c r="T120" s="64">
        <v>49</v>
      </c>
      <c r="U120" s="64">
        <v>49</v>
      </c>
      <c r="V120" s="64">
        <v>49</v>
      </c>
      <c r="W120" s="64">
        <v>49</v>
      </c>
      <c r="X120" s="64">
        <v>49</v>
      </c>
      <c r="Y120" s="64">
        <v>49</v>
      </c>
      <c r="Z120" s="64">
        <v>49</v>
      </c>
      <c r="AA120" s="64">
        <v>49</v>
      </c>
      <c r="AB120" s="64">
        <v>49</v>
      </c>
      <c r="AC120" s="64">
        <v>1176</v>
      </c>
      <c r="AD120" s="64">
        <v>8232</v>
      </c>
      <c r="AE120" s="64">
        <v>429240</v>
      </c>
    </row>
    <row r="121" spans="1:31">
      <c r="A121" s="64" t="s">
        <v>176</v>
      </c>
      <c r="B121" s="64" t="s">
        <v>407</v>
      </c>
      <c r="C121" s="64" t="s">
        <v>405</v>
      </c>
      <c r="D121" s="64" t="s">
        <v>406</v>
      </c>
      <c r="E121" s="64">
        <v>55</v>
      </c>
      <c r="F121" s="64">
        <v>55</v>
      </c>
      <c r="G121" s="64">
        <v>55</v>
      </c>
      <c r="H121" s="64">
        <v>55</v>
      </c>
      <c r="I121" s="64">
        <v>55</v>
      </c>
      <c r="J121" s="64">
        <v>55</v>
      </c>
      <c r="K121" s="64">
        <v>55</v>
      </c>
      <c r="L121" s="64">
        <v>55</v>
      </c>
      <c r="M121" s="64">
        <v>55</v>
      </c>
      <c r="N121" s="64">
        <v>55</v>
      </c>
      <c r="O121" s="64">
        <v>55</v>
      </c>
      <c r="P121" s="64">
        <v>55</v>
      </c>
      <c r="Q121" s="64">
        <v>55</v>
      </c>
      <c r="R121" s="64">
        <v>55</v>
      </c>
      <c r="S121" s="64">
        <v>55</v>
      </c>
      <c r="T121" s="64">
        <v>55</v>
      </c>
      <c r="U121" s="64">
        <v>55</v>
      </c>
      <c r="V121" s="64">
        <v>55</v>
      </c>
      <c r="W121" s="64">
        <v>55</v>
      </c>
      <c r="X121" s="64">
        <v>55</v>
      </c>
      <c r="Y121" s="64">
        <v>55</v>
      </c>
      <c r="Z121" s="64">
        <v>55</v>
      </c>
      <c r="AA121" s="64">
        <v>55</v>
      </c>
      <c r="AB121" s="64">
        <v>55</v>
      </c>
      <c r="AC121" s="64">
        <v>1320</v>
      </c>
      <c r="AD121" s="64">
        <v>9240</v>
      </c>
      <c r="AE121" s="64">
        <v>481800</v>
      </c>
    </row>
    <row r="122" spans="1:31">
      <c r="A122" s="64" t="s">
        <v>177</v>
      </c>
      <c r="B122" s="64" t="s">
        <v>404</v>
      </c>
      <c r="C122" s="64" t="s">
        <v>405</v>
      </c>
      <c r="D122" s="64" t="s">
        <v>406</v>
      </c>
      <c r="E122" s="64">
        <v>0.05</v>
      </c>
      <c r="F122" s="64">
        <v>0.05</v>
      </c>
      <c r="G122" s="64">
        <v>0.05</v>
      </c>
      <c r="H122" s="64">
        <v>0.05</v>
      </c>
      <c r="I122" s="64">
        <v>0.05</v>
      </c>
      <c r="J122" s="64">
        <v>0.05</v>
      </c>
      <c r="K122" s="64">
        <v>0.05</v>
      </c>
      <c r="L122" s="64">
        <v>0.05</v>
      </c>
      <c r="M122" s="64">
        <v>0.05</v>
      </c>
      <c r="N122" s="64">
        <v>0.05</v>
      </c>
      <c r="O122" s="64">
        <v>0.05</v>
      </c>
      <c r="P122" s="64">
        <v>0.05</v>
      </c>
      <c r="Q122" s="64">
        <v>0.05</v>
      </c>
      <c r="R122" s="64">
        <v>0.05</v>
      </c>
      <c r="S122" s="64">
        <v>0.05</v>
      </c>
      <c r="T122" s="64">
        <v>0.05</v>
      </c>
      <c r="U122" s="64">
        <v>0.05</v>
      </c>
      <c r="V122" s="64">
        <v>0.05</v>
      </c>
      <c r="W122" s="64">
        <v>0.05</v>
      </c>
      <c r="X122" s="64">
        <v>0.05</v>
      </c>
      <c r="Y122" s="64">
        <v>0.05</v>
      </c>
      <c r="Z122" s="64">
        <v>0.05</v>
      </c>
      <c r="AA122" s="64">
        <v>0.05</v>
      </c>
      <c r="AB122" s="64">
        <v>0.05</v>
      </c>
      <c r="AC122" s="64">
        <v>1.2</v>
      </c>
      <c r="AD122" s="64">
        <v>8.4</v>
      </c>
      <c r="AE122" s="64">
        <v>438</v>
      </c>
    </row>
    <row r="123" spans="1:31">
      <c r="A123" s="64" t="s">
        <v>178</v>
      </c>
      <c r="B123" s="64" t="s">
        <v>404</v>
      </c>
      <c r="C123" s="64" t="s">
        <v>405</v>
      </c>
      <c r="D123" s="64" t="s">
        <v>406</v>
      </c>
      <c r="E123" s="64">
        <v>0.2</v>
      </c>
      <c r="F123" s="64">
        <v>0.2</v>
      </c>
      <c r="G123" s="64">
        <v>0.2</v>
      </c>
      <c r="H123" s="64">
        <v>0.2</v>
      </c>
      <c r="I123" s="64">
        <v>0.2</v>
      </c>
      <c r="J123" s="64">
        <v>0.2</v>
      </c>
      <c r="K123" s="64">
        <v>0.2</v>
      </c>
      <c r="L123" s="64">
        <v>0.2</v>
      </c>
      <c r="M123" s="64">
        <v>0.2</v>
      </c>
      <c r="N123" s="64">
        <v>0.2</v>
      </c>
      <c r="O123" s="64">
        <v>0.2</v>
      </c>
      <c r="P123" s="64">
        <v>0.2</v>
      </c>
      <c r="Q123" s="64">
        <v>0.2</v>
      </c>
      <c r="R123" s="64">
        <v>0.2</v>
      </c>
      <c r="S123" s="64">
        <v>0.2</v>
      </c>
      <c r="T123" s="64">
        <v>0.2</v>
      </c>
      <c r="U123" s="64">
        <v>0.2</v>
      </c>
      <c r="V123" s="64">
        <v>0.2</v>
      </c>
      <c r="W123" s="64">
        <v>0.2</v>
      </c>
      <c r="X123" s="64">
        <v>0.2</v>
      </c>
      <c r="Y123" s="64">
        <v>0.2</v>
      </c>
      <c r="Z123" s="64">
        <v>0.2</v>
      </c>
      <c r="AA123" s="64">
        <v>0.2</v>
      </c>
      <c r="AB123" s="64">
        <v>0.2</v>
      </c>
      <c r="AC123" s="64">
        <v>4.8</v>
      </c>
      <c r="AD123" s="64">
        <v>33.6</v>
      </c>
      <c r="AE123" s="64">
        <v>1752</v>
      </c>
    </row>
    <row r="124" spans="1:31">
      <c r="A124" s="64" t="s">
        <v>179</v>
      </c>
      <c r="B124" s="64" t="s">
        <v>407</v>
      </c>
      <c r="C124" s="64" t="s">
        <v>405</v>
      </c>
      <c r="D124" s="64" t="s">
        <v>406</v>
      </c>
      <c r="E124" s="64">
        <v>49</v>
      </c>
      <c r="F124" s="64">
        <v>49</v>
      </c>
      <c r="G124" s="64">
        <v>49</v>
      </c>
      <c r="H124" s="64">
        <v>49</v>
      </c>
      <c r="I124" s="64">
        <v>49</v>
      </c>
      <c r="J124" s="64">
        <v>49</v>
      </c>
      <c r="K124" s="64">
        <v>49</v>
      </c>
      <c r="L124" s="64">
        <v>49</v>
      </c>
      <c r="M124" s="64">
        <v>49</v>
      </c>
      <c r="N124" s="64">
        <v>49</v>
      </c>
      <c r="O124" s="64">
        <v>49</v>
      </c>
      <c r="P124" s="64">
        <v>49</v>
      </c>
      <c r="Q124" s="64">
        <v>49</v>
      </c>
      <c r="R124" s="64">
        <v>49</v>
      </c>
      <c r="S124" s="64">
        <v>49</v>
      </c>
      <c r="T124" s="64">
        <v>49</v>
      </c>
      <c r="U124" s="64">
        <v>49</v>
      </c>
      <c r="V124" s="64">
        <v>49</v>
      </c>
      <c r="W124" s="64">
        <v>49</v>
      </c>
      <c r="X124" s="64">
        <v>49</v>
      </c>
      <c r="Y124" s="64">
        <v>49</v>
      </c>
      <c r="Z124" s="64">
        <v>49</v>
      </c>
      <c r="AA124" s="64">
        <v>49</v>
      </c>
      <c r="AB124" s="64">
        <v>49</v>
      </c>
      <c r="AC124" s="64">
        <v>1176</v>
      </c>
      <c r="AD124" s="64">
        <v>8232</v>
      </c>
      <c r="AE124" s="64">
        <v>429240</v>
      </c>
    </row>
    <row r="125" spans="1:31">
      <c r="A125" s="64" t="s">
        <v>180</v>
      </c>
      <c r="B125" s="64" t="s">
        <v>407</v>
      </c>
      <c r="C125" s="64" t="s">
        <v>405</v>
      </c>
      <c r="D125" s="64" t="s">
        <v>406</v>
      </c>
      <c r="E125" s="64">
        <v>55</v>
      </c>
      <c r="F125" s="64">
        <v>55</v>
      </c>
      <c r="G125" s="64">
        <v>55</v>
      </c>
      <c r="H125" s="64">
        <v>55</v>
      </c>
      <c r="I125" s="64">
        <v>55</v>
      </c>
      <c r="J125" s="64">
        <v>55</v>
      </c>
      <c r="K125" s="64">
        <v>55</v>
      </c>
      <c r="L125" s="64">
        <v>55</v>
      </c>
      <c r="M125" s="64">
        <v>55</v>
      </c>
      <c r="N125" s="64">
        <v>55</v>
      </c>
      <c r="O125" s="64">
        <v>55</v>
      </c>
      <c r="P125" s="64">
        <v>55</v>
      </c>
      <c r="Q125" s="64">
        <v>55</v>
      </c>
      <c r="R125" s="64">
        <v>55</v>
      </c>
      <c r="S125" s="64">
        <v>55</v>
      </c>
      <c r="T125" s="64">
        <v>55</v>
      </c>
      <c r="U125" s="64">
        <v>55</v>
      </c>
      <c r="V125" s="64">
        <v>55</v>
      </c>
      <c r="W125" s="64">
        <v>55</v>
      </c>
      <c r="X125" s="64">
        <v>55</v>
      </c>
      <c r="Y125" s="64">
        <v>55</v>
      </c>
      <c r="Z125" s="64">
        <v>55</v>
      </c>
      <c r="AA125" s="64">
        <v>55</v>
      </c>
      <c r="AB125" s="64">
        <v>55</v>
      </c>
      <c r="AC125" s="64">
        <v>1320</v>
      </c>
      <c r="AD125" s="64">
        <v>9240</v>
      </c>
      <c r="AE125" s="64">
        <v>481800</v>
      </c>
    </row>
    <row r="126" spans="1:31">
      <c r="A126" s="64" t="s">
        <v>181</v>
      </c>
      <c r="B126" s="64" t="s">
        <v>404</v>
      </c>
      <c r="C126" s="64" t="s">
        <v>405</v>
      </c>
      <c r="D126" s="64" t="s">
        <v>406</v>
      </c>
      <c r="E126" s="64">
        <v>0.05</v>
      </c>
      <c r="F126" s="64">
        <v>0.05</v>
      </c>
      <c r="G126" s="64">
        <v>0.05</v>
      </c>
      <c r="H126" s="64">
        <v>0.05</v>
      </c>
      <c r="I126" s="64">
        <v>0.05</v>
      </c>
      <c r="J126" s="64">
        <v>0.05</v>
      </c>
      <c r="K126" s="64">
        <v>0.05</v>
      </c>
      <c r="L126" s="64">
        <v>0.05</v>
      </c>
      <c r="M126" s="64">
        <v>0.05</v>
      </c>
      <c r="N126" s="64">
        <v>0.05</v>
      </c>
      <c r="O126" s="64">
        <v>0.05</v>
      </c>
      <c r="P126" s="64">
        <v>0.05</v>
      </c>
      <c r="Q126" s="64">
        <v>0.05</v>
      </c>
      <c r="R126" s="64">
        <v>0.05</v>
      </c>
      <c r="S126" s="64">
        <v>0.05</v>
      </c>
      <c r="T126" s="64">
        <v>0.05</v>
      </c>
      <c r="U126" s="64">
        <v>0.05</v>
      </c>
      <c r="V126" s="64">
        <v>0.05</v>
      </c>
      <c r="W126" s="64">
        <v>0.05</v>
      </c>
      <c r="X126" s="64">
        <v>0.05</v>
      </c>
      <c r="Y126" s="64">
        <v>0.05</v>
      </c>
      <c r="Z126" s="64">
        <v>0.05</v>
      </c>
      <c r="AA126" s="64">
        <v>0.05</v>
      </c>
      <c r="AB126" s="64">
        <v>0.05</v>
      </c>
      <c r="AC126" s="64">
        <v>1.2</v>
      </c>
      <c r="AD126" s="64">
        <v>8.4</v>
      </c>
      <c r="AE126" s="64">
        <v>438</v>
      </c>
    </row>
    <row r="127" spans="1:31">
      <c r="A127" s="64" t="s">
        <v>182</v>
      </c>
      <c r="B127" s="64" t="s">
        <v>404</v>
      </c>
      <c r="C127" s="64" t="s">
        <v>405</v>
      </c>
      <c r="D127" s="64" t="s">
        <v>406</v>
      </c>
      <c r="E127" s="64">
        <v>0.2</v>
      </c>
      <c r="F127" s="64">
        <v>0.2</v>
      </c>
      <c r="G127" s="64">
        <v>0.2</v>
      </c>
      <c r="H127" s="64">
        <v>0.2</v>
      </c>
      <c r="I127" s="64">
        <v>0.2</v>
      </c>
      <c r="J127" s="64">
        <v>0.2</v>
      </c>
      <c r="K127" s="64">
        <v>0.2</v>
      </c>
      <c r="L127" s="64">
        <v>0.2</v>
      </c>
      <c r="M127" s="64">
        <v>0.2</v>
      </c>
      <c r="N127" s="64">
        <v>0.2</v>
      </c>
      <c r="O127" s="64">
        <v>0.2</v>
      </c>
      <c r="P127" s="64">
        <v>0.2</v>
      </c>
      <c r="Q127" s="64">
        <v>0.2</v>
      </c>
      <c r="R127" s="64">
        <v>0.2</v>
      </c>
      <c r="S127" s="64">
        <v>0.2</v>
      </c>
      <c r="T127" s="64">
        <v>0.2</v>
      </c>
      <c r="U127" s="64">
        <v>0.2</v>
      </c>
      <c r="V127" s="64">
        <v>0.2</v>
      </c>
      <c r="W127" s="64">
        <v>0.2</v>
      </c>
      <c r="X127" s="64">
        <v>0.2</v>
      </c>
      <c r="Y127" s="64">
        <v>0.2</v>
      </c>
      <c r="Z127" s="64">
        <v>0.2</v>
      </c>
      <c r="AA127" s="64">
        <v>0.2</v>
      </c>
      <c r="AB127" s="64">
        <v>0.2</v>
      </c>
      <c r="AC127" s="64">
        <v>4.8</v>
      </c>
      <c r="AD127" s="64">
        <v>33.6</v>
      </c>
      <c r="AE127" s="64">
        <v>1752</v>
      </c>
    </row>
    <row r="128" spans="1:31">
      <c r="A128" s="64" t="s">
        <v>183</v>
      </c>
      <c r="B128" s="64" t="s">
        <v>407</v>
      </c>
      <c r="C128" s="64" t="s">
        <v>405</v>
      </c>
      <c r="D128" s="64" t="s">
        <v>406</v>
      </c>
      <c r="E128" s="64">
        <v>49</v>
      </c>
      <c r="F128" s="64">
        <v>49</v>
      </c>
      <c r="G128" s="64">
        <v>49</v>
      </c>
      <c r="H128" s="64">
        <v>49</v>
      </c>
      <c r="I128" s="64">
        <v>49</v>
      </c>
      <c r="J128" s="64">
        <v>49</v>
      </c>
      <c r="K128" s="64">
        <v>49</v>
      </c>
      <c r="L128" s="64">
        <v>49</v>
      </c>
      <c r="M128" s="64">
        <v>49</v>
      </c>
      <c r="N128" s="64">
        <v>49</v>
      </c>
      <c r="O128" s="64">
        <v>49</v>
      </c>
      <c r="P128" s="64">
        <v>49</v>
      </c>
      <c r="Q128" s="64">
        <v>49</v>
      </c>
      <c r="R128" s="64">
        <v>49</v>
      </c>
      <c r="S128" s="64">
        <v>49</v>
      </c>
      <c r="T128" s="64">
        <v>49</v>
      </c>
      <c r="U128" s="64">
        <v>49</v>
      </c>
      <c r="V128" s="64">
        <v>49</v>
      </c>
      <c r="W128" s="64">
        <v>49</v>
      </c>
      <c r="X128" s="64">
        <v>49</v>
      </c>
      <c r="Y128" s="64">
        <v>49</v>
      </c>
      <c r="Z128" s="64">
        <v>49</v>
      </c>
      <c r="AA128" s="64">
        <v>49</v>
      </c>
      <c r="AB128" s="64">
        <v>49</v>
      </c>
      <c r="AC128" s="64">
        <v>1176</v>
      </c>
      <c r="AD128" s="64">
        <v>8232</v>
      </c>
      <c r="AE128" s="64">
        <v>429240</v>
      </c>
    </row>
    <row r="129" spans="1:31">
      <c r="A129" s="64" t="s">
        <v>184</v>
      </c>
      <c r="B129" s="64" t="s">
        <v>407</v>
      </c>
      <c r="C129" s="64" t="s">
        <v>405</v>
      </c>
      <c r="D129" s="64" t="s">
        <v>406</v>
      </c>
      <c r="E129" s="64">
        <v>55</v>
      </c>
      <c r="F129" s="64">
        <v>55</v>
      </c>
      <c r="G129" s="64">
        <v>55</v>
      </c>
      <c r="H129" s="64">
        <v>55</v>
      </c>
      <c r="I129" s="64">
        <v>55</v>
      </c>
      <c r="J129" s="64">
        <v>55</v>
      </c>
      <c r="K129" s="64">
        <v>55</v>
      </c>
      <c r="L129" s="64">
        <v>55</v>
      </c>
      <c r="M129" s="64">
        <v>55</v>
      </c>
      <c r="N129" s="64">
        <v>55</v>
      </c>
      <c r="O129" s="64">
        <v>55</v>
      </c>
      <c r="P129" s="64">
        <v>55</v>
      </c>
      <c r="Q129" s="64">
        <v>55</v>
      </c>
      <c r="R129" s="64">
        <v>55</v>
      </c>
      <c r="S129" s="64">
        <v>55</v>
      </c>
      <c r="T129" s="64">
        <v>55</v>
      </c>
      <c r="U129" s="64">
        <v>55</v>
      </c>
      <c r="V129" s="64">
        <v>55</v>
      </c>
      <c r="W129" s="64">
        <v>55</v>
      </c>
      <c r="X129" s="64">
        <v>55</v>
      </c>
      <c r="Y129" s="64">
        <v>55</v>
      </c>
      <c r="Z129" s="64">
        <v>55</v>
      </c>
      <c r="AA129" s="64">
        <v>55</v>
      </c>
      <c r="AB129" s="64">
        <v>55</v>
      </c>
      <c r="AC129" s="64">
        <v>1320</v>
      </c>
      <c r="AD129" s="64">
        <v>9240</v>
      </c>
      <c r="AE129" s="64">
        <v>481800</v>
      </c>
    </row>
    <row r="130" spans="1:31">
      <c r="A130" s="64" t="s">
        <v>185</v>
      </c>
      <c r="B130" s="64" t="s">
        <v>404</v>
      </c>
      <c r="C130" s="64" t="s">
        <v>405</v>
      </c>
      <c r="D130" s="64" t="s">
        <v>406</v>
      </c>
      <c r="E130" s="64">
        <v>0.05</v>
      </c>
      <c r="F130" s="64">
        <v>0.05</v>
      </c>
      <c r="G130" s="64">
        <v>0.05</v>
      </c>
      <c r="H130" s="64">
        <v>0.05</v>
      </c>
      <c r="I130" s="64">
        <v>0.05</v>
      </c>
      <c r="J130" s="64">
        <v>0.05</v>
      </c>
      <c r="K130" s="64">
        <v>0.05</v>
      </c>
      <c r="L130" s="64">
        <v>0.05</v>
      </c>
      <c r="M130" s="64">
        <v>0.05</v>
      </c>
      <c r="N130" s="64">
        <v>0.05</v>
      </c>
      <c r="O130" s="64">
        <v>0.05</v>
      </c>
      <c r="P130" s="64">
        <v>0.05</v>
      </c>
      <c r="Q130" s="64">
        <v>0.05</v>
      </c>
      <c r="R130" s="64">
        <v>0.05</v>
      </c>
      <c r="S130" s="64">
        <v>0.05</v>
      </c>
      <c r="T130" s="64">
        <v>0.05</v>
      </c>
      <c r="U130" s="64">
        <v>0.05</v>
      </c>
      <c r="V130" s="64">
        <v>0.05</v>
      </c>
      <c r="W130" s="64">
        <v>0.05</v>
      </c>
      <c r="X130" s="64">
        <v>0.05</v>
      </c>
      <c r="Y130" s="64">
        <v>0.05</v>
      </c>
      <c r="Z130" s="64">
        <v>0.05</v>
      </c>
      <c r="AA130" s="64">
        <v>0.05</v>
      </c>
      <c r="AB130" s="64">
        <v>0.05</v>
      </c>
      <c r="AC130" s="64">
        <v>1.2</v>
      </c>
      <c r="AD130" s="64">
        <v>8.4</v>
      </c>
      <c r="AE130" s="64">
        <v>438</v>
      </c>
    </row>
    <row r="131" spans="1:31">
      <c r="A131" s="64" t="s">
        <v>186</v>
      </c>
      <c r="B131" s="64" t="s">
        <v>404</v>
      </c>
      <c r="C131" s="64" t="s">
        <v>405</v>
      </c>
      <c r="D131" s="64" t="s">
        <v>406</v>
      </c>
      <c r="E131" s="64">
        <v>0.2</v>
      </c>
      <c r="F131" s="64">
        <v>0.2</v>
      </c>
      <c r="G131" s="64">
        <v>0.2</v>
      </c>
      <c r="H131" s="64">
        <v>0.2</v>
      </c>
      <c r="I131" s="64">
        <v>0.2</v>
      </c>
      <c r="J131" s="64">
        <v>0.2</v>
      </c>
      <c r="K131" s="64">
        <v>0.2</v>
      </c>
      <c r="L131" s="64">
        <v>0.2</v>
      </c>
      <c r="M131" s="64">
        <v>0.2</v>
      </c>
      <c r="N131" s="64">
        <v>0.2</v>
      </c>
      <c r="O131" s="64">
        <v>0.2</v>
      </c>
      <c r="P131" s="64">
        <v>0.2</v>
      </c>
      <c r="Q131" s="64">
        <v>0.2</v>
      </c>
      <c r="R131" s="64">
        <v>0.2</v>
      </c>
      <c r="S131" s="64">
        <v>0.2</v>
      </c>
      <c r="T131" s="64">
        <v>0.2</v>
      </c>
      <c r="U131" s="64">
        <v>0.2</v>
      </c>
      <c r="V131" s="64">
        <v>0.2</v>
      </c>
      <c r="W131" s="64">
        <v>0.2</v>
      </c>
      <c r="X131" s="64">
        <v>0.2</v>
      </c>
      <c r="Y131" s="64">
        <v>0.2</v>
      </c>
      <c r="Z131" s="64">
        <v>0.2</v>
      </c>
      <c r="AA131" s="64">
        <v>0.2</v>
      </c>
      <c r="AB131" s="64">
        <v>0.2</v>
      </c>
      <c r="AC131" s="64">
        <v>4.8</v>
      </c>
      <c r="AD131" s="64">
        <v>33.6</v>
      </c>
      <c r="AE131" s="64">
        <v>1752</v>
      </c>
    </row>
    <row r="132" spans="1:31">
      <c r="A132" s="64" t="s">
        <v>187</v>
      </c>
      <c r="B132" s="64" t="s">
        <v>407</v>
      </c>
      <c r="C132" s="64" t="s">
        <v>405</v>
      </c>
      <c r="D132" s="64" t="s">
        <v>406</v>
      </c>
      <c r="E132" s="64">
        <v>49</v>
      </c>
      <c r="F132" s="64">
        <v>49</v>
      </c>
      <c r="G132" s="64">
        <v>49</v>
      </c>
      <c r="H132" s="64">
        <v>49</v>
      </c>
      <c r="I132" s="64">
        <v>49</v>
      </c>
      <c r="J132" s="64">
        <v>49</v>
      </c>
      <c r="K132" s="64">
        <v>49</v>
      </c>
      <c r="L132" s="64">
        <v>49</v>
      </c>
      <c r="M132" s="64">
        <v>49</v>
      </c>
      <c r="N132" s="64">
        <v>49</v>
      </c>
      <c r="O132" s="64">
        <v>49</v>
      </c>
      <c r="P132" s="64">
        <v>49</v>
      </c>
      <c r="Q132" s="64">
        <v>49</v>
      </c>
      <c r="R132" s="64">
        <v>49</v>
      </c>
      <c r="S132" s="64">
        <v>49</v>
      </c>
      <c r="T132" s="64">
        <v>49</v>
      </c>
      <c r="U132" s="64">
        <v>49</v>
      </c>
      <c r="V132" s="64">
        <v>49</v>
      </c>
      <c r="W132" s="64">
        <v>49</v>
      </c>
      <c r="X132" s="64">
        <v>49</v>
      </c>
      <c r="Y132" s="64">
        <v>49</v>
      </c>
      <c r="Z132" s="64">
        <v>49</v>
      </c>
      <c r="AA132" s="64">
        <v>49</v>
      </c>
      <c r="AB132" s="64">
        <v>49</v>
      </c>
      <c r="AC132" s="64">
        <v>1176</v>
      </c>
      <c r="AD132" s="64">
        <v>8232</v>
      </c>
      <c r="AE132" s="64">
        <v>429240</v>
      </c>
    </row>
    <row r="133" spans="1:31">
      <c r="A133" s="64" t="s">
        <v>188</v>
      </c>
      <c r="B133" s="64" t="s">
        <v>407</v>
      </c>
      <c r="C133" s="64" t="s">
        <v>405</v>
      </c>
      <c r="D133" s="64" t="s">
        <v>406</v>
      </c>
      <c r="E133" s="64">
        <v>55</v>
      </c>
      <c r="F133" s="64">
        <v>55</v>
      </c>
      <c r="G133" s="64">
        <v>55</v>
      </c>
      <c r="H133" s="64">
        <v>55</v>
      </c>
      <c r="I133" s="64">
        <v>55</v>
      </c>
      <c r="J133" s="64">
        <v>55</v>
      </c>
      <c r="K133" s="64">
        <v>55</v>
      </c>
      <c r="L133" s="64">
        <v>55</v>
      </c>
      <c r="M133" s="64">
        <v>55</v>
      </c>
      <c r="N133" s="64">
        <v>55</v>
      </c>
      <c r="O133" s="64">
        <v>55</v>
      </c>
      <c r="P133" s="64">
        <v>55</v>
      </c>
      <c r="Q133" s="64">
        <v>55</v>
      </c>
      <c r="R133" s="64">
        <v>55</v>
      </c>
      <c r="S133" s="64">
        <v>55</v>
      </c>
      <c r="T133" s="64">
        <v>55</v>
      </c>
      <c r="U133" s="64">
        <v>55</v>
      </c>
      <c r="V133" s="64">
        <v>55</v>
      </c>
      <c r="W133" s="64">
        <v>55</v>
      </c>
      <c r="X133" s="64">
        <v>55</v>
      </c>
      <c r="Y133" s="64">
        <v>55</v>
      </c>
      <c r="Z133" s="64">
        <v>55</v>
      </c>
      <c r="AA133" s="64">
        <v>55</v>
      </c>
      <c r="AB133" s="64">
        <v>55</v>
      </c>
      <c r="AC133" s="64">
        <v>1320</v>
      </c>
      <c r="AD133" s="64">
        <v>9240</v>
      </c>
      <c r="AE133" s="64">
        <v>481800</v>
      </c>
    </row>
    <row r="134" spans="1:31">
      <c r="A134" s="64" t="s">
        <v>189</v>
      </c>
      <c r="B134" s="64" t="s">
        <v>404</v>
      </c>
      <c r="C134" s="64" t="s">
        <v>405</v>
      </c>
      <c r="D134" s="64" t="s">
        <v>406</v>
      </c>
      <c r="E134" s="64">
        <v>0.05</v>
      </c>
      <c r="F134" s="64">
        <v>0.05</v>
      </c>
      <c r="G134" s="64">
        <v>0.05</v>
      </c>
      <c r="H134" s="64">
        <v>0.05</v>
      </c>
      <c r="I134" s="64">
        <v>0.05</v>
      </c>
      <c r="J134" s="64">
        <v>0.05</v>
      </c>
      <c r="K134" s="64">
        <v>0.05</v>
      </c>
      <c r="L134" s="64">
        <v>0.05</v>
      </c>
      <c r="M134" s="64">
        <v>0.05</v>
      </c>
      <c r="N134" s="64">
        <v>0.05</v>
      </c>
      <c r="O134" s="64">
        <v>0.05</v>
      </c>
      <c r="P134" s="64">
        <v>0.05</v>
      </c>
      <c r="Q134" s="64">
        <v>0.05</v>
      </c>
      <c r="R134" s="64">
        <v>0.05</v>
      </c>
      <c r="S134" s="64">
        <v>0.05</v>
      </c>
      <c r="T134" s="64">
        <v>0.05</v>
      </c>
      <c r="U134" s="64">
        <v>0.05</v>
      </c>
      <c r="V134" s="64">
        <v>0.05</v>
      </c>
      <c r="W134" s="64">
        <v>0.05</v>
      </c>
      <c r="X134" s="64">
        <v>0.05</v>
      </c>
      <c r="Y134" s="64">
        <v>0.05</v>
      </c>
      <c r="Z134" s="64">
        <v>0.05</v>
      </c>
      <c r="AA134" s="64">
        <v>0.05</v>
      </c>
      <c r="AB134" s="64">
        <v>0.05</v>
      </c>
      <c r="AC134" s="64">
        <v>1.2</v>
      </c>
      <c r="AD134" s="64">
        <v>8.4</v>
      </c>
      <c r="AE134" s="64">
        <v>438</v>
      </c>
    </row>
    <row r="135" spans="1:31">
      <c r="A135" s="64" t="s">
        <v>190</v>
      </c>
      <c r="B135" s="64" t="s">
        <v>404</v>
      </c>
      <c r="C135" s="64" t="s">
        <v>405</v>
      </c>
      <c r="D135" s="64" t="s">
        <v>406</v>
      </c>
      <c r="E135" s="64">
        <v>0.2</v>
      </c>
      <c r="F135" s="64">
        <v>0.2</v>
      </c>
      <c r="G135" s="64">
        <v>0.2</v>
      </c>
      <c r="H135" s="64">
        <v>0.2</v>
      </c>
      <c r="I135" s="64">
        <v>0.2</v>
      </c>
      <c r="J135" s="64">
        <v>0.2</v>
      </c>
      <c r="K135" s="64">
        <v>0.2</v>
      </c>
      <c r="L135" s="64">
        <v>0.2</v>
      </c>
      <c r="M135" s="64">
        <v>0.2</v>
      </c>
      <c r="N135" s="64">
        <v>0.2</v>
      </c>
      <c r="O135" s="64">
        <v>0.2</v>
      </c>
      <c r="P135" s="64">
        <v>0.2</v>
      </c>
      <c r="Q135" s="64">
        <v>0.2</v>
      </c>
      <c r="R135" s="64">
        <v>0.2</v>
      </c>
      <c r="S135" s="64">
        <v>0.2</v>
      </c>
      <c r="T135" s="64">
        <v>0.2</v>
      </c>
      <c r="U135" s="64">
        <v>0.2</v>
      </c>
      <c r="V135" s="64">
        <v>0.2</v>
      </c>
      <c r="W135" s="64">
        <v>0.2</v>
      </c>
      <c r="X135" s="64">
        <v>0.2</v>
      </c>
      <c r="Y135" s="64">
        <v>0.2</v>
      </c>
      <c r="Z135" s="64">
        <v>0.2</v>
      </c>
      <c r="AA135" s="64">
        <v>0.2</v>
      </c>
      <c r="AB135" s="64">
        <v>0.2</v>
      </c>
      <c r="AC135" s="64">
        <v>4.8</v>
      </c>
      <c r="AD135" s="64">
        <v>33.6</v>
      </c>
      <c r="AE135" s="64">
        <v>1752</v>
      </c>
    </row>
    <row r="136" spans="1:31">
      <c r="A136" s="64" t="s">
        <v>191</v>
      </c>
      <c r="B136" s="64" t="s">
        <v>407</v>
      </c>
      <c r="C136" s="64" t="s">
        <v>405</v>
      </c>
      <c r="D136" s="64" t="s">
        <v>406</v>
      </c>
      <c r="E136" s="64">
        <v>49</v>
      </c>
      <c r="F136" s="64">
        <v>49</v>
      </c>
      <c r="G136" s="64">
        <v>49</v>
      </c>
      <c r="H136" s="64">
        <v>49</v>
      </c>
      <c r="I136" s="64">
        <v>49</v>
      </c>
      <c r="J136" s="64">
        <v>49</v>
      </c>
      <c r="K136" s="64">
        <v>49</v>
      </c>
      <c r="L136" s="64">
        <v>49</v>
      </c>
      <c r="M136" s="64">
        <v>49</v>
      </c>
      <c r="N136" s="64">
        <v>49</v>
      </c>
      <c r="O136" s="64">
        <v>49</v>
      </c>
      <c r="P136" s="64">
        <v>49</v>
      </c>
      <c r="Q136" s="64">
        <v>49</v>
      </c>
      <c r="R136" s="64">
        <v>49</v>
      </c>
      <c r="S136" s="64">
        <v>49</v>
      </c>
      <c r="T136" s="64">
        <v>49</v>
      </c>
      <c r="U136" s="64">
        <v>49</v>
      </c>
      <c r="V136" s="64">
        <v>49</v>
      </c>
      <c r="W136" s="64">
        <v>49</v>
      </c>
      <c r="X136" s="64">
        <v>49</v>
      </c>
      <c r="Y136" s="64">
        <v>49</v>
      </c>
      <c r="Z136" s="64">
        <v>49</v>
      </c>
      <c r="AA136" s="64">
        <v>49</v>
      </c>
      <c r="AB136" s="64">
        <v>49</v>
      </c>
      <c r="AC136" s="64">
        <v>1176</v>
      </c>
      <c r="AD136" s="64">
        <v>8232</v>
      </c>
      <c r="AE136" s="64">
        <v>429240</v>
      </c>
    </row>
    <row r="137" spans="1:31">
      <c r="A137" s="64" t="s">
        <v>192</v>
      </c>
      <c r="B137" s="64" t="s">
        <v>407</v>
      </c>
      <c r="C137" s="64" t="s">
        <v>405</v>
      </c>
      <c r="D137" s="64" t="s">
        <v>406</v>
      </c>
      <c r="E137" s="64">
        <v>55</v>
      </c>
      <c r="F137" s="64">
        <v>55</v>
      </c>
      <c r="G137" s="64">
        <v>55</v>
      </c>
      <c r="H137" s="64">
        <v>55</v>
      </c>
      <c r="I137" s="64">
        <v>55</v>
      </c>
      <c r="J137" s="64">
        <v>55</v>
      </c>
      <c r="K137" s="64">
        <v>55</v>
      </c>
      <c r="L137" s="64">
        <v>55</v>
      </c>
      <c r="M137" s="64">
        <v>55</v>
      </c>
      <c r="N137" s="64">
        <v>55</v>
      </c>
      <c r="O137" s="64">
        <v>55</v>
      </c>
      <c r="P137" s="64">
        <v>55</v>
      </c>
      <c r="Q137" s="64">
        <v>55</v>
      </c>
      <c r="R137" s="64">
        <v>55</v>
      </c>
      <c r="S137" s="64">
        <v>55</v>
      </c>
      <c r="T137" s="64">
        <v>55</v>
      </c>
      <c r="U137" s="64">
        <v>55</v>
      </c>
      <c r="V137" s="64">
        <v>55</v>
      </c>
      <c r="W137" s="64">
        <v>55</v>
      </c>
      <c r="X137" s="64">
        <v>55</v>
      </c>
      <c r="Y137" s="64">
        <v>55</v>
      </c>
      <c r="Z137" s="64">
        <v>55</v>
      </c>
      <c r="AA137" s="64">
        <v>55</v>
      </c>
      <c r="AB137" s="64">
        <v>55</v>
      </c>
      <c r="AC137" s="64">
        <v>1320</v>
      </c>
      <c r="AD137" s="64">
        <v>9240</v>
      </c>
      <c r="AE137" s="64">
        <v>481800</v>
      </c>
    </row>
    <row r="138" spans="1:31">
      <c r="A138" s="64" t="s">
        <v>193</v>
      </c>
      <c r="B138" s="64" t="s">
        <v>404</v>
      </c>
      <c r="C138" s="64" t="s">
        <v>405</v>
      </c>
      <c r="D138" s="64" t="s">
        <v>406</v>
      </c>
      <c r="E138" s="64">
        <v>0.05</v>
      </c>
      <c r="F138" s="64">
        <v>0.05</v>
      </c>
      <c r="G138" s="64">
        <v>0.05</v>
      </c>
      <c r="H138" s="64">
        <v>0.05</v>
      </c>
      <c r="I138" s="64">
        <v>0.05</v>
      </c>
      <c r="J138" s="64">
        <v>0.05</v>
      </c>
      <c r="K138" s="64">
        <v>0.05</v>
      </c>
      <c r="L138" s="64">
        <v>0.05</v>
      </c>
      <c r="M138" s="64">
        <v>0.05</v>
      </c>
      <c r="N138" s="64">
        <v>0.05</v>
      </c>
      <c r="O138" s="64">
        <v>0.05</v>
      </c>
      <c r="P138" s="64">
        <v>0.05</v>
      </c>
      <c r="Q138" s="64">
        <v>0.05</v>
      </c>
      <c r="R138" s="64">
        <v>0.05</v>
      </c>
      <c r="S138" s="64">
        <v>0.05</v>
      </c>
      <c r="T138" s="64">
        <v>0.05</v>
      </c>
      <c r="U138" s="64">
        <v>0.05</v>
      </c>
      <c r="V138" s="64">
        <v>0.05</v>
      </c>
      <c r="W138" s="64">
        <v>0.05</v>
      </c>
      <c r="X138" s="64">
        <v>0.05</v>
      </c>
      <c r="Y138" s="64">
        <v>0.05</v>
      </c>
      <c r="Z138" s="64">
        <v>0.05</v>
      </c>
      <c r="AA138" s="64">
        <v>0.05</v>
      </c>
      <c r="AB138" s="64">
        <v>0.05</v>
      </c>
      <c r="AC138" s="64">
        <v>1.2</v>
      </c>
      <c r="AD138" s="64">
        <v>8.4</v>
      </c>
      <c r="AE138" s="64">
        <v>438</v>
      </c>
    </row>
    <row r="139" spans="1:31">
      <c r="A139" s="64" t="s">
        <v>194</v>
      </c>
      <c r="B139" s="64" t="s">
        <v>404</v>
      </c>
      <c r="C139" s="64" t="s">
        <v>405</v>
      </c>
      <c r="D139" s="64" t="s">
        <v>406</v>
      </c>
      <c r="E139" s="64">
        <v>0.2</v>
      </c>
      <c r="F139" s="64">
        <v>0.2</v>
      </c>
      <c r="G139" s="64">
        <v>0.2</v>
      </c>
      <c r="H139" s="64">
        <v>0.2</v>
      </c>
      <c r="I139" s="64">
        <v>0.2</v>
      </c>
      <c r="J139" s="64">
        <v>0.2</v>
      </c>
      <c r="K139" s="64">
        <v>0.2</v>
      </c>
      <c r="L139" s="64">
        <v>0.2</v>
      </c>
      <c r="M139" s="64">
        <v>0.2</v>
      </c>
      <c r="N139" s="64">
        <v>0.2</v>
      </c>
      <c r="O139" s="64">
        <v>0.2</v>
      </c>
      <c r="P139" s="64">
        <v>0.2</v>
      </c>
      <c r="Q139" s="64">
        <v>0.2</v>
      </c>
      <c r="R139" s="64">
        <v>0.2</v>
      </c>
      <c r="S139" s="64">
        <v>0.2</v>
      </c>
      <c r="T139" s="64">
        <v>0.2</v>
      </c>
      <c r="U139" s="64">
        <v>0.2</v>
      </c>
      <c r="V139" s="64">
        <v>0.2</v>
      </c>
      <c r="W139" s="64">
        <v>0.2</v>
      </c>
      <c r="X139" s="64">
        <v>0.2</v>
      </c>
      <c r="Y139" s="64">
        <v>0.2</v>
      </c>
      <c r="Z139" s="64">
        <v>0.2</v>
      </c>
      <c r="AA139" s="64">
        <v>0.2</v>
      </c>
      <c r="AB139" s="64">
        <v>0.2</v>
      </c>
      <c r="AC139" s="64">
        <v>4.8</v>
      </c>
      <c r="AD139" s="64">
        <v>33.6</v>
      </c>
      <c r="AE139" s="64">
        <v>1752</v>
      </c>
    </row>
    <row r="140" spans="1:31">
      <c r="A140" s="64" t="s">
        <v>195</v>
      </c>
      <c r="B140" s="64" t="s">
        <v>407</v>
      </c>
      <c r="C140" s="64" t="s">
        <v>405</v>
      </c>
      <c r="D140" s="64" t="s">
        <v>406</v>
      </c>
      <c r="E140" s="64">
        <v>49</v>
      </c>
      <c r="F140" s="64">
        <v>49</v>
      </c>
      <c r="G140" s="64">
        <v>49</v>
      </c>
      <c r="H140" s="64">
        <v>49</v>
      </c>
      <c r="I140" s="64">
        <v>49</v>
      </c>
      <c r="J140" s="64">
        <v>49</v>
      </c>
      <c r="K140" s="64">
        <v>49</v>
      </c>
      <c r="L140" s="64">
        <v>49</v>
      </c>
      <c r="M140" s="64">
        <v>49</v>
      </c>
      <c r="N140" s="64">
        <v>49</v>
      </c>
      <c r="O140" s="64">
        <v>49</v>
      </c>
      <c r="P140" s="64">
        <v>49</v>
      </c>
      <c r="Q140" s="64">
        <v>49</v>
      </c>
      <c r="R140" s="64">
        <v>49</v>
      </c>
      <c r="S140" s="64">
        <v>49</v>
      </c>
      <c r="T140" s="64">
        <v>49</v>
      </c>
      <c r="U140" s="64">
        <v>49</v>
      </c>
      <c r="V140" s="64">
        <v>49</v>
      </c>
      <c r="W140" s="64">
        <v>49</v>
      </c>
      <c r="X140" s="64">
        <v>49</v>
      </c>
      <c r="Y140" s="64">
        <v>49</v>
      </c>
      <c r="Z140" s="64">
        <v>49</v>
      </c>
      <c r="AA140" s="64">
        <v>49</v>
      </c>
      <c r="AB140" s="64">
        <v>49</v>
      </c>
      <c r="AC140" s="64">
        <v>1176</v>
      </c>
      <c r="AD140" s="64">
        <v>8232</v>
      </c>
      <c r="AE140" s="64">
        <v>429240</v>
      </c>
    </row>
    <row r="141" spans="1:31">
      <c r="A141" s="64" t="s">
        <v>196</v>
      </c>
      <c r="B141" s="64" t="s">
        <v>407</v>
      </c>
      <c r="C141" s="64" t="s">
        <v>405</v>
      </c>
      <c r="D141" s="64" t="s">
        <v>406</v>
      </c>
      <c r="E141" s="64">
        <v>55</v>
      </c>
      <c r="F141" s="64">
        <v>55</v>
      </c>
      <c r="G141" s="64">
        <v>55</v>
      </c>
      <c r="H141" s="64">
        <v>55</v>
      </c>
      <c r="I141" s="64">
        <v>55</v>
      </c>
      <c r="J141" s="64">
        <v>55</v>
      </c>
      <c r="K141" s="64">
        <v>55</v>
      </c>
      <c r="L141" s="64">
        <v>55</v>
      </c>
      <c r="M141" s="64">
        <v>55</v>
      </c>
      <c r="N141" s="64">
        <v>55</v>
      </c>
      <c r="O141" s="64">
        <v>55</v>
      </c>
      <c r="P141" s="64">
        <v>55</v>
      </c>
      <c r="Q141" s="64">
        <v>55</v>
      </c>
      <c r="R141" s="64">
        <v>55</v>
      </c>
      <c r="S141" s="64">
        <v>55</v>
      </c>
      <c r="T141" s="64">
        <v>55</v>
      </c>
      <c r="U141" s="64">
        <v>55</v>
      </c>
      <c r="V141" s="64">
        <v>55</v>
      </c>
      <c r="W141" s="64">
        <v>55</v>
      </c>
      <c r="X141" s="64">
        <v>55</v>
      </c>
      <c r="Y141" s="64">
        <v>55</v>
      </c>
      <c r="Z141" s="64">
        <v>55</v>
      </c>
      <c r="AA141" s="64">
        <v>55</v>
      </c>
      <c r="AB141" s="64">
        <v>55</v>
      </c>
      <c r="AC141" s="64">
        <v>1320</v>
      </c>
      <c r="AD141" s="64">
        <v>9240</v>
      </c>
      <c r="AE141" s="64">
        <v>481800</v>
      </c>
    </row>
    <row r="142" spans="1:31">
      <c r="A142" s="64" t="s">
        <v>197</v>
      </c>
      <c r="B142" s="64" t="s">
        <v>404</v>
      </c>
      <c r="C142" s="64" t="s">
        <v>405</v>
      </c>
      <c r="D142" s="64" t="s">
        <v>406</v>
      </c>
      <c r="E142" s="64">
        <v>0.05</v>
      </c>
      <c r="F142" s="64">
        <v>0.05</v>
      </c>
      <c r="G142" s="64">
        <v>0.05</v>
      </c>
      <c r="H142" s="64">
        <v>0.05</v>
      </c>
      <c r="I142" s="64">
        <v>0.05</v>
      </c>
      <c r="J142" s="64">
        <v>0.05</v>
      </c>
      <c r="K142" s="64">
        <v>0.05</v>
      </c>
      <c r="L142" s="64">
        <v>0.05</v>
      </c>
      <c r="M142" s="64">
        <v>0.05</v>
      </c>
      <c r="N142" s="64">
        <v>0.05</v>
      </c>
      <c r="O142" s="64">
        <v>0.05</v>
      </c>
      <c r="P142" s="64">
        <v>0.05</v>
      </c>
      <c r="Q142" s="64">
        <v>0.05</v>
      </c>
      <c r="R142" s="64">
        <v>0.05</v>
      </c>
      <c r="S142" s="64">
        <v>0.05</v>
      </c>
      <c r="T142" s="64">
        <v>0.05</v>
      </c>
      <c r="U142" s="64">
        <v>0.05</v>
      </c>
      <c r="V142" s="64">
        <v>0.05</v>
      </c>
      <c r="W142" s="64">
        <v>0.05</v>
      </c>
      <c r="X142" s="64">
        <v>0.05</v>
      </c>
      <c r="Y142" s="64">
        <v>0.05</v>
      </c>
      <c r="Z142" s="64">
        <v>0.05</v>
      </c>
      <c r="AA142" s="64">
        <v>0.05</v>
      </c>
      <c r="AB142" s="64">
        <v>0.05</v>
      </c>
      <c r="AC142" s="64">
        <v>1.2</v>
      </c>
      <c r="AD142" s="64">
        <v>8.4</v>
      </c>
      <c r="AE142" s="64">
        <v>438</v>
      </c>
    </row>
    <row r="143" spans="1:31">
      <c r="A143" s="64" t="s">
        <v>198</v>
      </c>
      <c r="B143" s="64" t="s">
        <v>404</v>
      </c>
      <c r="C143" s="64" t="s">
        <v>405</v>
      </c>
      <c r="D143" s="64" t="s">
        <v>406</v>
      </c>
      <c r="E143" s="64">
        <v>0.2</v>
      </c>
      <c r="F143" s="64">
        <v>0.2</v>
      </c>
      <c r="G143" s="64">
        <v>0.2</v>
      </c>
      <c r="H143" s="64">
        <v>0.2</v>
      </c>
      <c r="I143" s="64">
        <v>0.2</v>
      </c>
      <c r="J143" s="64">
        <v>0.2</v>
      </c>
      <c r="K143" s="64">
        <v>0.2</v>
      </c>
      <c r="L143" s="64">
        <v>0.2</v>
      </c>
      <c r="M143" s="64">
        <v>0.2</v>
      </c>
      <c r="N143" s="64">
        <v>0.2</v>
      </c>
      <c r="O143" s="64">
        <v>0.2</v>
      </c>
      <c r="P143" s="64">
        <v>0.2</v>
      </c>
      <c r="Q143" s="64">
        <v>0.2</v>
      </c>
      <c r="R143" s="64">
        <v>0.2</v>
      </c>
      <c r="S143" s="64">
        <v>0.2</v>
      </c>
      <c r="T143" s="64">
        <v>0.2</v>
      </c>
      <c r="U143" s="64">
        <v>0.2</v>
      </c>
      <c r="V143" s="64">
        <v>0.2</v>
      </c>
      <c r="W143" s="64">
        <v>0.2</v>
      </c>
      <c r="X143" s="64">
        <v>0.2</v>
      </c>
      <c r="Y143" s="64">
        <v>0.2</v>
      </c>
      <c r="Z143" s="64">
        <v>0.2</v>
      </c>
      <c r="AA143" s="64">
        <v>0.2</v>
      </c>
      <c r="AB143" s="64">
        <v>0.2</v>
      </c>
      <c r="AC143" s="64">
        <v>4.8</v>
      </c>
      <c r="AD143" s="64">
        <v>33.6</v>
      </c>
      <c r="AE143" s="64">
        <v>1752</v>
      </c>
    </row>
    <row r="144" spans="1:31">
      <c r="A144" s="64" t="s">
        <v>199</v>
      </c>
      <c r="B144" s="64" t="s">
        <v>407</v>
      </c>
      <c r="C144" s="64" t="s">
        <v>405</v>
      </c>
      <c r="D144" s="64" t="s">
        <v>406</v>
      </c>
      <c r="E144" s="64">
        <v>49</v>
      </c>
      <c r="F144" s="64">
        <v>49</v>
      </c>
      <c r="G144" s="64">
        <v>49</v>
      </c>
      <c r="H144" s="64">
        <v>49</v>
      </c>
      <c r="I144" s="64">
        <v>49</v>
      </c>
      <c r="J144" s="64">
        <v>49</v>
      </c>
      <c r="K144" s="64">
        <v>49</v>
      </c>
      <c r="L144" s="64">
        <v>49</v>
      </c>
      <c r="M144" s="64">
        <v>49</v>
      </c>
      <c r="N144" s="64">
        <v>49</v>
      </c>
      <c r="O144" s="64">
        <v>49</v>
      </c>
      <c r="P144" s="64">
        <v>49</v>
      </c>
      <c r="Q144" s="64">
        <v>49</v>
      </c>
      <c r="R144" s="64">
        <v>49</v>
      </c>
      <c r="S144" s="64">
        <v>49</v>
      </c>
      <c r="T144" s="64">
        <v>49</v>
      </c>
      <c r="U144" s="64">
        <v>49</v>
      </c>
      <c r="V144" s="64">
        <v>49</v>
      </c>
      <c r="W144" s="64">
        <v>49</v>
      </c>
      <c r="X144" s="64">
        <v>49</v>
      </c>
      <c r="Y144" s="64">
        <v>49</v>
      </c>
      <c r="Z144" s="64">
        <v>49</v>
      </c>
      <c r="AA144" s="64">
        <v>49</v>
      </c>
      <c r="AB144" s="64">
        <v>49</v>
      </c>
      <c r="AC144" s="64">
        <v>1176</v>
      </c>
      <c r="AD144" s="64">
        <v>8232</v>
      </c>
      <c r="AE144" s="64">
        <v>429240</v>
      </c>
    </row>
    <row r="145" spans="1:31">
      <c r="A145" s="64" t="s">
        <v>200</v>
      </c>
      <c r="B145" s="64" t="s">
        <v>407</v>
      </c>
      <c r="C145" s="64" t="s">
        <v>405</v>
      </c>
      <c r="D145" s="64" t="s">
        <v>406</v>
      </c>
      <c r="E145" s="64">
        <v>55</v>
      </c>
      <c r="F145" s="64">
        <v>55</v>
      </c>
      <c r="G145" s="64">
        <v>55</v>
      </c>
      <c r="H145" s="64">
        <v>55</v>
      </c>
      <c r="I145" s="64">
        <v>55</v>
      </c>
      <c r="J145" s="64">
        <v>55</v>
      </c>
      <c r="K145" s="64">
        <v>55</v>
      </c>
      <c r="L145" s="64">
        <v>55</v>
      </c>
      <c r="M145" s="64">
        <v>55</v>
      </c>
      <c r="N145" s="64">
        <v>55</v>
      </c>
      <c r="O145" s="64">
        <v>55</v>
      </c>
      <c r="P145" s="64">
        <v>55</v>
      </c>
      <c r="Q145" s="64">
        <v>55</v>
      </c>
      <c r="R145" s="64">
        <v>55</v>
      </c>
      <c r="S145" s="64">
        <v>55</v>
      </c>
      <c r="T145" s="64">
        <v>55</v>
      </c>
      <c r="U145" s="64">
        <v>55</v>
      </c>
      <c r="V145" s="64">
        <v>55</v>
      </c>
      <c r="W145" s="64">
        <v>55</v>
      </c>
      <c r="X145" s="64">
        <v>55</v>
      </c>
      <c r="Y145" s="64">
        <v>55</v>
      </c>
      <c r="Z145" s="64">
        <v>55</v>
      </c>
      <c r="AA145" s="64">
        <v>55</v>
      </c>
      <c r="AB145" s="64">
        <v>55</v>
      </c>
      <c r="AC145" s="64">
        <v>1320</v>
      </c>
      <c r="AD145" s="64">
        <v>9240</v>
      </c>
      <c r="AE145" s="64">
        <v>481800</v>
      </c>
    </row>
    <row r="146" spans="1:31">
      <c r="A146" s="64" t="s">
        <v>201</v>
      </c>
      <c r="B146" s="64" t="s">
        <v>404</v>
      </c>
      <c r="C146" s="64" t="s">
        <v>405</v>
      </c>
      <c r="D146" s="64" t="s">
        <v>406</v>
      </c>
      <c r="E146" s="64">
        <v>0.05</v>
      </c>
      <c r="F146" s="64">
        <v>0.05</v>
      </c>
      <c r="G146" s="64">
        <v>0.05</v>
      </c>
      <c r="H146" s="64">
        <v>0.05</v>
      </c>
      <c r="I146" s="64">
        <v>0.05</v>
      </c>
      <c r="J146" s="64">
        <v>0.05</v>
      </c>
      <c r="K146" s="64">
        <v>0.05</v>
      </c>
      <c r="L146" s="64">
        <v>0.05</v>
      </c>
      <c r="M146" s="64">
        <v>0.05</v>
      </c>
      <c r="N146" s="64">
        <v>0.05</v>
      </c>
      <c r="O146" s="64">
        <v>0.05</v>
      </c>
      <c r="P146" s="64">
        <v>0.05</v>
      </c>
      <c r="Q146" s="64">
        <v>0.05</v>
      </c>
      <c r="R146" s="64">
        <v>0.05</v>
      </c>
      <c r="S146" s="64">
        <v>0.05</v>
      </c>
      <c r="T146" s="64">
        <v>0.05</v>
      </c>
      <c r="U146" s="64">
        <v>0.05</v>
      </c>
      <c r="V146" s="64">
        <v>0.05</v>
      </c>
      <c r="W146" s="64">
        <v>0.05</v>
      </c>
      <c r="X146" s="64">
        <v>0.05</v>
      </c>
      <c r="Y146" s="64">
        <v>0.05</v>
      </c>
      <c r="Z146" s="64">
        <v>0.05</v>
      </c>
      <c r="AA146" s="64">
        <v>0.05</v>
      </c>
      <c r="AB146" s="64">
        <v>0.05</v>
      </c>
      <c r="AC146" s="64">
        <v>1.2</v>
      </c>
      <c r="AD146" s="64">
        <v>8.4</v>
      </c>
      <c r="AE146" s="64">
        <v>438</v>
      </c>
    </row>
    <row r="147" spans="1:31">
      <c r="A147" s="64" t="s">
        <v>202</v>
      </c>
      <c r="B147" s="64" t="s">
        <v>404</v>
      </c>
      <c r="C147" s="64" t="s">
        <v>405</v>
      </c>
      <c r="D147" s="64" t="s">
        <v>406</v>
      </c>
      <c r="E147" s="64">
        <v>0.2</v>
      </c>
      <c r="F147" s="64">
        <v>0.2</v>
      </c>
      <c r="G147" s="64">
        <v>0.2</v>
      </c>
      <c r="H147" s="64">
        <v>0.2</v>
      </c>
      <c r="I147" s="64">
        <v>0.2</v>
      </c>
      <c r="J147" s="64">
        <v>0.2</v>
      </c>
      <c r="K147" s="64">
        <v>0.2</v>
      </c>
      <c r="L147" s="64">
        <v>0.2</v>
      </c>
      <c r="M147" s="64">
        <v>0.2</v>
      </c>
      <c r="N147" s="64">
        <v>0.2</v>
      </c>
      <c r="O147" s="64">
        <v>0.2</v>
      </c>
      <c r="P147" s="64">
        <v>0.2</v>
      </c>
      <c r="Q147" s="64">
        <v>0.2</v>
      </c>
      <c r="R147" s="64">
        <v>0.2</v>
      </c>
      <c r="S147" s="64">
        <v>0.2</v>
      </c>
      <c r="T147" s="64">
        <v>0.2</v>
      </c>
      <c r="U147" s="64">
        <v>0.2</v>
      </c>
      <c r="V147" s="64">
        <v>0.2</v>
      </c>
      <c r="W147" s="64">
        <v>0.2</v>
      </c>
      <c r="X147" s="64">
        <v>0.2</v>
      </c>
      <c r="Y147" s="64">
        <v>0.2</v>
      </c>
      <c r="Z147" s="64">
        <v>0.2</v>
      </c>
      <c r="AA147" s="64">
        <v>0.2</v>
      </c>
      <c r="AB147" s="64">
        <v>0.2</v>
      </c>
      <c r="AC147" s="64">
        <v>4.8</v>
      </c>
      <c r="AD147" s="64">
        <v>33.6</v>
      </c>
      <c r="AE147" s="64">
        <v>1752</v>
      </c>
    </row>
    <row r="148" spans="1:31">
      <c r="A148" s="64" t="s">
        <v>203</v>
      </c>
      <c r="B148" s="64" t="s">
        <v>407</v>
      </c>
      <c r="C148" s="64" t="s">
        <v>405</v>
      </c>
      <c r="D148" s="64" t="s">
        <v>406</v>
      </c>
      <c r="E148" s="64">
        <v>49</v>
      </c>
      <c r="F148" s="64">
        <v>49</v>
      </c>
      <c r="G148" s="64">
        <v>49</v>
      </c>
      <c r="H148" s="64">
        <v>49</v>
      </c>
      <c r="I148" s="64">
        <v>49</v>
      </c>
      <c r="J148" s="64">
        <v>49</v>
      </c>
      <c r="K148" s="64">
        <v>49</v>
      </c>
      <c r="L148" s="64">
        <v>49</v>
      </c>
      <c r="M148" s="64">
        <v>49</v>
      </c>
      <c r="N148" s="64">
        <v>49</v>
      </c>
      <c r="O148" s="64">
        <v>49</v>
      </c>
      <c r="P148" s="64">
        <v>49</v>
      </c>
      <c r="Q148" s="64">
        <v>49</v>
      </c>
      <c r="R148" s="64">
        <v>49</v>
      </c>
      <c r="S148" s="64">
        <v>49</v>
      </c>
      <c r="T148" s="64">
        <v>49</v>
      </c>
      <c r="U148" s="64">
        <v>49</v>
      </c>
      <c r="V148" s="64">
        <v>49</v>
      </c>
      <c r="W148" s="64">
        <v>49</v>
      </c>
      <c r="X148" s="64">
        <v>49</v>
      </c>
      <c r="Y148" s="64">
        <v>49</v>
      </c>
      <c r="Z148" s="64">
        <v>49</v>
      </c>
      <c r="AA148" s="64">
        <v>49</v>
      </c>
      <c r="AB148" s="64">
        <v>49</v>
      </c>
      <c r="AC148" s="64">
        <v>1176</v>
      </c>
      <c r="AD148" s="64">
        <v>8232</v>
      </c>
      <c r="AE148" s="64">
        <v>429240</v>
      </c>
    </row>
    <row r="149" spans="1:31">
      <c r="A149" s="64" t="s">
        <v>204</v>
      </c>
      <c r="B149" s="64" t="s">
        <v>407</v>
      </c>
      <c r="C149" s="64" t="s">
        <v>405</v>
      </c>
      <c r="D149" s="64" t="s">
        <v>406</v>
      </c>
      <c r="E149" s="64">
        <v>55</v>
      </c>
      <c r="F149" s="64">
        <v>55</v>
      </c>
      <c r="G149" s="64">
        <v>55</v>
      </c>
      <c r="H149" s="64">
        <v>55</v>
      </c>
      <c r="I149" s="64">
        <v>55</v>
      </c>
      <c r="J149" s="64">
        <v>55</v>
      </c>
      <c r="K149" s="64">
        <v>55</v>
      </c>
      <c r="L149" s="64">
        <v>55</v>
      </c>
      <c r="M149" s="64">
        <v>55</v>
      </c>
      <c r="N149" s="64">
        <v>55</v>
      </c>
      <c r="O149" s="64">
        <v>55</v>
      </c>
      <c r="P149" s="64">
        <v>55</v>
      </c>
      <c r="Q149" s="64">
        <v>55</v>
      </c>
      <c r="R149" s="64">
        <v>55</v>
      </c>
      <c r="S149" s="64">
        <v>55</v>
      </c>
      <c r="T149" s="64">
        <v>55</v>
      </c>
      <c r="U149" s="64">
        <v>55</v>
      </c>
      <c r="V149" s="64">
        <v>55</v>
      </c>
      <c r="W149" s="64">
        <v>55</v>
      </c>
      <c r="X149" s="64">
        <v>55</v>
      </c>
      <c r="Y149" s="64">
        <v>55</v>
      </c>
      <c r="Z149" s="64">
        <v>55</v>
      </c>
      <c r="AA149" s="64">
        <v>55</v>
      </c>
      <c r="AB149" s="64">
        <v>55</v>
      </c>
      <c r="AC149" s="64">
        <v>1320</v>
      </c>
      <c r="AD149" s="64">
        <v>9240</v>
      </c>
      <c r="AE149" s="64">
        <v>481800</v>
      </c>
    </row>
    <row r="150" spans="1:31">
      <c r="A150" s="64" t="s">
        <v>205</v>
      </c>
      <c r="B150" s="64" t="s">
        <v>404</v>
      </c>
      <c r="C150" s="64" t="s">
        <v>405</v>
      </c>
      <c r="D150" s="64" t="s">
        <v>406</v>
      </c>
      <c r="E150" s="64">
        <v>0.05</v>
      </c>
      <c r="F150" s="64">
        <v>0.05</v>
      </c>
      <c r="G150" s="64">
        <v>0.05</v>
      </c>
      <c r="H150" s="64">
        <v>0.05</v>
      </c>
      <c r="I150" s="64">
        <v>0.05</v>
      </c>
      <c r="J150" s="64">
        <v>0.05</v>
      </c>
      <c r="K150" s="64">
        <v>0.05</v>
      </c>
      <c r="L150" s="64">
        <v>0.05</v>
      </c>
      <c r="M150" s="64">
        <v>0.05</v>
      </c>
      <c r="N150" s="64">
        <v>0.05</v>
      </c>
      <c r="O150" s="64">
        <v>0.05</v>
      </c>
      <c r="P150" s="64">
        <v>0.05</v>
      </c>
      <c r="Q150" s="64">
        <v>0.05</v>
      </c>
      <c r="R150" s="64">
        <v>0.05</v>
      </c>
      <c r="S150" s="64">
        <v>0.05</v>
      </c>
      <c r="T150" s="64">
        <v>0.05</v>
      </c>
      <c r="U150" s="64">
        <v>0.05</v>
      </c>
      <c r="V150" s="64">
        <v>0.05</v>
      </c>
      <c r="W150" s="64">
        <v>0.05</v>
      </c>
      <c r="X150" s="64">
        <v>0.05</v>
      </c>
      <c r="Y150" s="64">
        <v>0.05</v>
      </c>
      <c r="Z150" s="64">
        <v>0.05</v>
      </c>
      <c r="AA150" s="64">
        <v>0.05</v>
      </c>
      <c r="AB150" s="64">
        <v>0.05</v>
      </c>
      <c r="AC150" s="64">
        <v>1.2</v>
      </c>
      <c r="AD150" s="64">
        <v>8.4</v>
      </c>
      <c r="AE150" s="64">
        <v>438</v>
      </c>
    </row>
    <row r="151" spans="1:31">
      <c r="A151" s="64" t="s">
        <v>206</v>
      </c>
      <c r="B151" s="64" t="s">
        <v>404</v>
      </c>
      <c r="C151" s="64" t="s">
        <v>405</v>
      </c>
      <c r="D151" s="64" t="s">
        <v>406</v>
      </c>
      <c r="E151" s="64">
        <v>0.2</v>
      </c>
      <c r="F151" s="64">
        <v>0.2</v>
      </c>
      <c r="G151" s="64">
        <v>0.2</v>
      </c>
      <c r="H151" s="64">
        <v>0.2</v>
      </c>
      <c r="I151" s="64">
        <v>0.2</v>
      </c>
      <c r="J151" s="64">
        <v>0.2</v>
      </c>
      <c r="K151" s="64">
        <v>0.2</v>
      </c>
      <c r="L151" s="64">
        <v>0.2</v>
      </c>
      <c r="M151" s="64">
        <v>0.2</v>
      </c>
      <c r="N151" s="64">
        <v>0.2</v>
      </c>
      <c r="O151" s="64">
        <v>0.2</v>
      </c>
      <c r="P151" s="64">
        <v>0.2</v>
      </c>
      <c r="Q151" s="64">
        <v>0.2</v>
      </c>
      <c r="R151" s="64">
        <v>0.2</v>
      </c>
      <c r="S151" s="64">
        <v>0.2</v>
      </c>
      <c r="T151" s="64">
        <v>0.2</v>
      </c>
      <c r="U151" s="64">
        <v>0.2</v>
      </c>
      <c r="V151" s="64">
        <v>0.2</v>
      </c>
      <c r="W151" s="64">
        <v>0.2</v>
      </c>
      <c r="X151" s="64">
        <v>0.2</v>
      </c>
      <c r="Y151" s="64">
        <v>0.2</v>
      </c>
      <c r="Z151" s="64">
        <v>0.2</v>
      </c>
      <c r="AA151" s="64">
        <v>0.2</v>
      </c>
      <c r="AB151" s="64">
        <v>0.2</v>
      </c>
      <c r="AC151" s="64">
        <v>4.8</v>
      </c>
      <c r="AD151" s="64">
        <v>33.6</v>
      </c>
      <c r="AE151" s="64">
        <v>1752</v>
      </c>
    </row>
    <row r="152" spans="1:31">
      <c r="A152" s="64" t="s">
        <v>207</v>
      </c>
      <c r="B152" s="64" t="s">
        <v>407</v>
      </c>
      <c r="C152" s="64" t="s">
        <v>405</v>
      </c>
      <c r="D152" s="64" t="s">
        <v>406</v>
      </c>
      <c r="E152" s="64">
        <v>49</v>
      </c>
      <c r="F152" s="64">
        <v>49</v>
      </c>
      <c r="G152" s="64">
        <v>49</v>
      </c>
      <c r="H152" s="64">
        <v>49</v>
      </c>
      <c r="I152" s="64">
        <v>49</v>
      </c>
      <c r="J152" s="64">
        <v>49</v>
      </c>
      <c r="K152" s="64">
        <v>49</v>
      </c>
      <c r="L152" s="64">
        <v>49</v>
      </c>
      <c r="M152" s="64">
        <v>49</v>
      </c>
      <c r="N152" s="64">
        <v>49</v>
      </c>
      <c r="O152" s="64">
        <v>49</v>
      </c>
      <c r="P152" s="64">
        <v>49</v>
      </c>
      <c r="Q152" s="64">
        <v>49</v>
      </c>
      <c r="R152" s="64">
        <v>49</v>
      </c>
      <c r="S152" s="64">
        <v>49</v>
      </c>
      <c r="T152" s="64">
        <v>49</v>
      </c>
      <c r="U152" s="64">
        <v>49</v>
      </c>
      <c r="V152" s="64">
        <v>49</v>
      </c>
      <c r="W152" s="64">
        <v>49</v>
      </c>
      <c r="X152" s="64">
        <v>49</v>
      </c>
      <c r="Y152" s="64">
        <v>49</v>
      </c>
      <c r="Z152" s="64">
        <v>49</v>
      </c>
      <c r="AA152" s="64">
        <v>49</v>
      </c>
      <c r="AB152" s="64">
        <v>49</v>
      </c>
      <c r="AC152" s="64">
        <v>1176</v>
      </c>
      <c r="AD152" s="64">
        <v>8232</v>
      </c>
      <c r="AE152" s="64">
        <v>429240</v>
      </c>
    </row>
    <row r="153" spans="1:31">
      <c r="A153" s="64" t="s">
        <v>208</v>
      </c>
      <c r="B153" s="64" t="s">
        <v>407</v>
      </c>
      <c r="C153" s="64" t="s">
        <v>405</v>
      </c>
      <c r="D153" s="64" t="s">
        <v>406</v>
      </c>
      <c r="E153" s="64">
        <v>55</v>
      </c>
      <c r="F153" s="64">
        <v>55</v>
      </c>
      <c r="G153" s="64">
        <v>55</v>
      </c>
      <c r="H153" s="64">
        <v>55</v>
      </c>
      <c r="I153" s="64">
        <v>55</v>
      </c>
      <c r="J153" s="64">
        <v>55</v>
      </c>
      <c r="K153" s="64">
        <v>55</v>
      </c>
      <c r="L153" s="64">
        <v>55</v>
      </c>
      <c r="M153" s="64">
        <v>55</v>
      </c>
      <c r="N153" s="64">
        <v>55</v>
      </c>
      <c r="O153" s="64">
        <v>55</v>
      </c>
      <c r="P153" s="64">
        <v>55</v>
      </c>
      <c r="Q153" s="64">
        <v>55</v>
      </c>
      <c r="R153" s="64">
        <v>55</v>
      </c>
      <c r="S153" s="64">
        <v>55</v>
      </c>
      <c r="T153" s="64">
        <v>55</v>
      </c>
      <c r="U153" s="64">
        <v>55</v>
      </c>
      <c r="V153" s="64">
        <v>55</v>
      </c>
      <c r="W153" s="64">
        <v>55</v>
      </c>
      <c r="X153" s="64">
        <v>55</v>
      </c>
      <c r="Y153" s="64">
        <v>55</v>
      </c>
      <c r="Z153" s="64">
        <v>55</v>
      </c>
      <c r="AA153" s="64">
        <v>55</v>
      </c>
      <c r="AB153" s="64">
        <v>55</v>
      </c>
      <c r="AC153" s="64">
        <v>1320</v>
      </c>
      <c r="AD153" s="64">
        <v>9240</v>
      </c>
      <c r="AE153" s="64">
        <v>481800</v>
      </c>
    </row>
    <row r="154" spans="1:31">
      <c r="A154" s="64" t="s">
        <v>209</v>
      </c>
      <c r="B154" s="64" t="s">
        <v>404</v>
      </c>
      <c r="C154" s="64" t="s">
        <v>405</v>
      </c>
      <c r="D154" s="64" t="s">
        <v>406</v>
      </c>
      <c r="E154" s="64">
        <v>0.05</v>
      </c>
      <c r="F154" s="64">
        <v>0.05</v>
      </c>
      <c r="G154" s="64">
        <v>0.05</v>
      </c>
      <c r="H154" s="64">
        <v>0.05</v>
      </c>
      <c r="I154" s="64">
        <v>0.05</v>
      </c>
      <c r="J154" s="64">
        <v>0.05</v>
      </c>
      <c r="K154" s="64">
        <v>0.05</v>
      </c>
      <c r="L154" s="64">
        <v>0.05</v>
      </c>
      <c r="M154" s="64">
        <v>0.05</v>
      </c>
      <c r="N154" s="64">
        <v>0.05</v>
      </c>
      <c r="O154" s="64">
        <v>0.05</v>
      </c>
      <c r="P154" s="64">
        <v>0.05</v>
      </c>
      <c r="Q154" s="64">
        <v>0.05</v>
      </c>
      <c r="R154" s="64">
        <v>0.05</v>
      </c>
      <c r="S154" s="64">
        <v>0.05</v>
      </c>
      <c r="T154" s="64">
        <v>0.05</v>
      </c>
      <c r="U154" s="64">
        <v>0.05</v>
      </c>
      <c r="V154" s="64">
        <v>0.05</v>
      </c>
      <c r="W154" s="64">
        <v>0.05</v>
      </c>
      <c r="X154" s="64">
        <v>0.05</v>
      </c>
      <c r="Y154" s="64">
        <v>0.05</v>
      </c>
      <c r="Z154" s="64">
        <v>0.05</v>
      </c>
      <c r="AA154" s="64">
        <v>0.05</v>
      </c>
      <c r="AB154" s="64">
        <v>0.05</v>
      </c>
      <c r="AC154" s="64">
        <v>1.2</v>
      </c>
      <c r="AD154" s="64">
        <v>8.4</v>
      </c>
      <c r="AE154" s="64">
        <v>438</v>
      </c>
    </row>
    <row r="155" spans="1:31">
      <c r="A155" s="64" t="s">
        <v>210</v>
      </c>
      <c r="B155" s="64" t="s">
        <v>404</v>
      </c>
      <c r="C155" s="64" t="s">
        <v>405</v>
      </c>
      <c r="D155" s="64" t="s">
        <v>406</v>
      </c>
      <c r="E155" s="64">
        <v>0.2</v>
      </c>
      <c r="F155" s="64">
        <v>0.2</v>
      </c>
      <c r="G155" s="64">
        <v>0.2</v>
      </c>
      <c r="H155" s="64">
        <v>0.2</v>
      </c>
      <c r="I155" s="64">
        <v>0.2</v>
      </c>
      <c r="J155" s="64">
        <v>0.2</v>
      </c>
      <c r="K155" s="64">
        <v>0.2</v>
      </c>
      <c r="L155" s="64">
        <v>0.2</v>
      </c>
      <c r="M155" s="64">
        <v>0.2</v>
      </c>
      <c r="N155" s="64">
        <v>0.2</v>
      </c>
      <c r="O155" s="64">
        <v>0.2</v>
      </c>
      <c r="P155" s="64">
        <v>0.2</v>
      </c>
      <c r="Q155" s="64">
        <v>0.2</v>
      </c>
      <c r="R155" s="64">
        <v>0.2</v>
      </c>
      <c r="S155" s="64">
        <v>0.2</v>
      </c>
      <c r="T155" s="64">
        <v>0.2</v>
      </c>
      <c r="U155" s="64">
        <v>0.2</v>
      </c>
      <c r="V155" s="64">
        <v>0.2</v>
      </c>
      <c r="W155" s="64">
        <v>0.2</v>
      </c>
      <c r="X155" s="64">
        <v>0.2</v>
      </c>
      <c r="Y155" s="64">
        <v>0.2</v>
      </c>
      <c r="Z155" s="64">
        <v>0.2</v>
      </c>
      <c r="AA155" s="64">
        <v>0.2</v>
      </c>
      <c r="AB155" s="64">
        <v>0.2</v>
      </c>
      <c r="AC155" s="64">
        <v>4.8</v>
      </c>
      <c r="AD155" s="64">
        <v>33.6</v>
      </c>
      <c r="AE155" s="64">
        <v>1752</v>
      </c>
    </row>
    <row r="156" spans="1:31">
      <c r="A156" s="64" t="s">
        <v>211</v>
      </c>
      <c r="B156" s="64" t="s">
        <v>407</v>
      </c>
      <c r="C156" s="64" t="s">
        <v>405</v>
      </c>
      <c r="D156" s="64" t="s">
        <v>406</v>
      </c>
      <c r="E156" s="64">
        <v>49</v>
      </c>
      <c r="F156" s="64">
        <v>49</v>
      </c>
      <c r="G156" s="64">
        <v>49</v>
      </c>
      <c r="H156" s="64">
        <v>49</v>
      </c>
      <c r="I156" s="64">
        <v>49</v>
      </c>
      <c r="J156" s="64">
        <v>49</v>
      </c>
      <c r="K156" s="64">
        <v>49</v>
      </c>
      <c r="L156" s="64">
        <v>49</v>
      </c>
      <c r="M156" s="64">
        <v>49</v>
      </c>
      <c r="N156" s="64">
        <v>49</v>
      </c>
      <c r="O156" s="64">
        <v>49</v>
      </c>
      <c r="P156" s="64">
        <v>49</v>
      </c>
      <c r="Q156" s="64">
        <v>49</v>
      </c>
      <c r="R156" s="64">
        <v>49</v>
      </c>
      <c r="S156" s="64">
        <v>49</v>
      </c>
      <c r="T156" s="64">
        <v>49</v>
      </c>
      <c r="U156" s="64">
        <v>49</v>
      </c>
      <c r="V156" s="64">
        <v>49</v>
      </c>
      <c r="W156" s="64">
        <v>49</v>
      </c>
      <c r="X156" s="64">
        <v>49</v>
      </c>
      <c r="Y156" s="64">
        <v>49</v>
      </c>
      <c r="Z156" s="64">
        <v>49</v>
      </c>
      <c r="AA156" s="64">
        <v>49</v>
      </c>
      <c r="AB156" s="64">
        <v>49</v>
      </c>
      <c r="AC156" s="64">
        <v>1176</v>
      </c>
      <c r="AD156" s="64">
        <v>8232</v>
      </c>
      <c r="AE156" s="64">
        <v>429240</v>
      </c>
    </row>
    <row r="157" spans="1:31">
      <c r="A157" s="64" t="s">
        <v>212</v>
      </c>
      <c r="B157" s="64" t="s">
        <v>407</v>
      </c>
      <c r="C157" s="64" t="s">
        <v>405</v>
      </c>
      <c r="D157" s="64" t="s">
        <v>406</v>
      </c>
      <c r="E157" s="64">
        <v>55</v>
      </c>
      <c r="F157" s="64">
        <v>55</v>
      </c>
      <c r="G157" s="64">
        <v>55</v>
      </c>
      <c r="H157" s="64">
        <v>55</v>
      </c>
      <c r="I157" s="64">
        <v>55</v>
      </c>
      <c r="J157" s="64">
        <v>55</v>
      </c>
      <c r="K157" s="64">
        <v>55</v>
      </c>
      <c r="L157" s="64">
        <v>55</v>
      </c>
      <c r="M157" s="64">
        <v>55</v>
      </c>
      <c r="N157" s="64">
        <v>55</v>
      </c>
      <c r="O157" s="64">
        <v>55</v>
      </c>
      <c r="P157" s="64">
        <v>55</v>
      </c>
      <c r="Q157" s="64">
        <v>55</v>
      </c>
      <c r="R157" s="64">
        <v>55</v>
      </c>
      <c r="S157" s="64">
        <v>55</v>
      </c>
      <c r="T157" s="64">
        <v>55</v>
      </c>
      <c r="U157" s="64">
        <v>55</v>
      </c>
      <c r="V157" s="64">
        <v>55</v>
      </c>
      <c r="W157" s="64">
        <v>55</v>
      </c>
      <c r="X157" s="64">
        <v>55</v>
      </c>
      <c r="Y157" s="64">
        <v>55</v>
      </c>
      <c r="Z157" s="64">
        <v>55</v>
      </c>
      <c r="AA157" s="64">
        <v>55</v>
      </c>
      <c r="AB157" s="64">
        <v>55</v>
      </c>
      <c r="AC157" s="64">
        <v>1320</v>
      </c>
      <c r="AD157" s="64">
        <v>9240</v>
      </c>
      <c r="AE157" s="64">
        <v>481800</v>
      </c>
    </row>
    <row r="158" spans="1:31">
      <c r="A158" s="64" t="s">
        <v>213</v>
      </c>
      <c r="B158" s="64" t="s">
        <v>404</v>
      </c>
      <c r="C158" s="64" t="s">
        <v>405</v>
      </c>
      <c r="D158" s="64" t="s">
        <v>406</v>
      </c>
      <c r="E158" s="64">
        <v>0.05</v>
      </c>
      <c r="F158" s="64">
        <v>0.05</v>
      </c>
      <c r="G158" s="64">
        <v>0.05</v>
      </c>
      <c r="H158" s="64">
        <v>0.05</v>
      </c>
      <c r="I158" s="64">
        <v>0.05</v>
      </c>
      <c r="J158" s="64">
        <v>0.05</v>
      </c>
      <c r="K158" s="64">
        <v>0.05</v>
      </c>
      <c r="L158" s="64">
        <v>0.05</v>
      </c>
      <c r="M158" s="64">
        <v>0.05</v>
      </c>
      <c r="N158" s="64">
        <v>0.05</v>
      </c>
      <c r="O158" s="64">
        <v>0.05</v>
      </c>
      <c r="P158" s="64">
        <v>0.05</v>
      </c>
      <c r="Q158" s="64">
        <v>0.05</v>
      </c>
      <c r="R158" s="64">
        <v>0.05</v>
      </c>
      <c r="S158" s="64">
        <v>0.05</v>
      </c>
      <c r="T158" s="64">
        <v>0.05</v>
      </c>
      <c r="U158" s="64">
        <v>0.05</v>
      </c>
      <c r="V158" s="64">
        <v>0.05</v>
      </c>
      <c r="W158" s="64">
        <v>0.05</v>
      </c>
      <c r="X158" s="64">
        <v>0.05</v>
      </c>
      <c r="Y158" s="64">
        <v>0.05</v>
      </c>
      <c r="Z158" s="64">
        <v>0.05</v>
      </c>
      <c r="AA158" s="64">
        <v>0.05</v>
      </c>
      <c r="AB158" s="64">
        <v>0.05</v>
      </c>
      <c r="AC158" s="64">
        <v>1.2</v>
      </c>
      <c r="AD158" s="64">
        <v>8.4</v>
      </c>
      <c r="AE158" s="64">
        <v>438</v>
      </c>
    </row>
    <row r="159" spans="1:31">
      <c r="A159" s="64" t="s">
        <v>214</v>
      </c>
      <c r="B159" s="64" t="s">
        <v>404</v>
      </c>
      <c r="C159" s="64" t="s">
        <v>405</v>
      </c>
      <c r="D159" s="64" t="s">
        <v>406</v>
      </c>
      <c r="E159" s="64">
        <v>0.2</v>
      </c>
      <c r="F159" s="64">
        <v>0.2</v>
      </c>
      <c r="G159" s="64">
        <v>0.2</v>
      </c>
      <c r="H159" s="64">
        <v>0.2</v>
      </c>
      <c r="I159" s="64">
        <v>0.2</v>
      </c>
      <c r="J159" s="64">
        <v>0.2</v>
      </c>
      <c r="K159" s="64">
        <v>0.2</v>
      </c>
      <c r="L159" s="64">
        <v>0.2</v>
      </c>
      <c r="M159" s="64">
        <v>0.2</v>
      </c>
      <c r="N159" s="64">
        <v>0.2</v>
      </c>
      <c r="O159" s="64">
        <v>0.2</v>
      </c>
      <c r="P159" s="64">
        <v>0.2</v>
      </c>
      <c r="Q159" s="64">
        <v>0.2</v>
      </c>
      <c r="R159" s="64">
        <v>0.2</v>
      </c>
      <c r="S159" s="64">
        <v>0.2</v>
      </c>
      <c r="T159" s="64">
        <v>0.2</v>
      </c>
      <c r="U159" s="64">
        <v>0.2</v>
      </c>
      <c r="V159" s="64">
        <v>0.2</v>
      </c>
      <c r="W159" s="64">
        <v>0.2</v>
      </c>
      <c r="X159" s="64">
        <v>0.2</v>
      </c>
      <c r="Y159" s="64">
        <v>0.2</v>
      </c>
      <c r="Z159" s="64">
        <v>0.2</v>
      </c>
      <c r="AA159" s="64">
        <v>0.2</v>
      </c>
      <c r="AB159" s="64">
        <v>0.2</v>
      </c>
      <c r="AC159" s="64">
        <v>4.8</v>
      </c>
      <c r="AD159" s="64">
        <v>33.6</v>
      </c>
      <c r="AE159" s="64">
        <v>1752</v>
      </c>
    </row>
    <row r="160" spans="1:31">
      <c r="A160" s="64" t="s">
        <v>215</v>
      </c>
      <c r="B160" s="64" t="s">
        <v>407</v>
      </c>
      <c r="C160" s="64" t="s">
        <v>405</v>
      </c>
      <c r="D160" s="64" t="s">
        <v>406</v>
      </c>
      <c r="E160" s="64">
        <v>49</v>
      </c>
      <c r="F160" s="64">
        <v>49</v>
      </c>
      <c r="G160" s="64">
        <v>49</v>
      </c>
      <c r="H160" s="64">
        <v>49</v>
      </c>
      <c r="I160" s="64">
        <v>49</v>
      </c>
      <c r="J160" s="64">
        <v>49</v>
      </c>
      <c r="K160" s="64">
        <v>49</v>
      </c>
      <c r="L160" s="64">
        <v>49</v>
      </c>
      <c r="M160" s="64">
        <v>49</v>
      </c>
      <c r="N160" s="64">
        <v>49</v>
      </c>
      <c r="O160" s="64">
        <v>49</v>
      </c>
      <c r="P160" s="64">
        <v>49</v>
      </c>
      <c r="Q160" s="64">
        <v>49</v>
      </c>
      <c r="R160" s="64">
        <v>49</v>
      </c>
      <c r="S160" s="64">
        <v>49</v>
      </c>
      <c r="T160" s="64">
        <v>49</v>
      </c>
      <c r="U160" s="64">
        <v>49</v>
      </c>
      <c r="V160" s="64">
        <v>49</v>
      </c>
      <c r="W160" s="64">
        <v>49</v>
      </c>
      <c r="X160" s="64">
        <v>49</v>
      </c>
      <c r="Y160" s="64">
        <v>49</v>
      </c>
      <c r="Z160" s="64">
        <v>49</v>
      </c>
      <c r="AA160" s="64">
        <v>49</v>
      </c>
      <c r="AB160" s="64">
        <v>49</v>
      </c>
      <c r="AC160" s="64">
        <v>1176</v>
      </c>
      <c r="AD160" s="64">
        <v>8232</v>
      </c>
      <c r="AE160" s="64">
        <v>429240</v>
      </c>
    </row>
    <row r="161" spans="1:31">
      <c r="A161" s="64" t="s">
        <v>216</v>
      </c>
      <c r="B161" s="64" t="s">
        <v>407</v>
      </c>
      <c r="C161" s="64" t="s">
        <v>405</v>
      </c>
      <c r="D161" s="64" t="s">
        <v>406</v>
      </c>
      <c r="E161" s="64">
        <v>55</v>
      </c>
      <c r="F161" s="64">
        <v>55</v>
      </c>
      <c r="G161" s="64">
        <v>55</v>
      </c>
      <c r="H161" s="64">
        <v>55</v>
      </c>
      <c r="I161" s="64">
        <v>55</v>
      </c>
      <c r="J161" s="64">
        <v>55</v>
      </c>
      <c r="K161" s="64">
        <v>55</v>
      </c>
      <c r="L161" s="64">
        <v>55</v>
      </c>
      <c r="M161" s="64">
        <v>55</v>
      </c>
      <c r="N161" s="64">
        <v>55</v>
      </c>
      <c r="O161" s="64">
        <v>55</v>
      </c>
      <c r="P161" s="64">
        <v>55</v>
      </c>
      <c r="Q161" s="64">
        <v>55</v>
      </c>
      <c r="R161" s="64">
        <v>55</v>
      </c>
      <c r="S161" s="64">
        <v>55</v>
      </c>
      <c r="T161" s="64">
        <v>55</v>
      </c>
      <c r="U161" s="64">
        <v>55</v>
      </c>
      <c r="V161" s="64">
        <v>55</v>
      </c>
      <c r="W161" s="64">
        <v>55</v>
      </c>
      <c r="X161" s="64">
        <v>55</v>
      </c>
      <c r="Y161" s="64">
        <v>55</v>
      </c>
      <c r="Z161" s="64">
        <v>55</v>
      </c>
      <c r="AA161" s="64">
        <v>55</v>
      </c>
      <c r="AB161" s="64">
        <v>55</v>
      </c>
      <c r="AC161" s="64">
        <v>1320</v>
      </c>
      <c r="AD161" s="64">
        <v>9240</v>
      </c>
      <c r="AE161" s="64">
        <v>481800</v>
      </c>
    </row>
    <row r="162" spans="1:31">
      <c r="A162" s="64" t="s">
        <v>217</v>
      </c>
      <c r="B162" s="64" t="s">
        <v>404</v>
      </c>
      <c r="C162" s="64" t="s">
        <v>405</v>
      </c>
      <c r="D162" s="64" t="s">
        <v>406</v>
      </c>
      <c r="E162" s="64">
        <v>0.05</v>
      </c>
      <c r="F162" s="64">
        <v>0.05</v>
      </c>
      <c r="G162" s="64">
        <v>0.05</v>
      </c>
      <c r="H162" s="64">
        <v>0.05</v>
      </c>
      <c r="I162" s="64">
        <v>0.05</v>
      </c>
      <c r="J162" s="64">
        <v>0.05</v>
      </c>
      <c r="K162" s="64">
        <v>0.05</v>
      </c>
      <c r="L162" s="64">
        <v>0.05</v>
      </c>
      <c r="M162" s="64">
        <v>0.05</v>
      </c>
      <c r="N162" s="64">
        <v>0.05</v>
      </c>
      <c r="O162" s="64">
        <v>0.05</v>
      </c>
      <c r="P162" s="64">
        <v>0.05</v>
      </c>
      <c r="Q162" s="64">
        <v>0.05</v>
      </c>
      <c r="R162" s="64">
        <v>0.05</v>
      </c>
      <c r="S162" s="64">
        <v>0.05</v>
      </c>
      <c r="T162" s="64">
        <v>0.05</v>
      </c>
      <c r="U162" s="64">
        <v>0.05</v>
      </c>
      <c r="V162" s="64">
        <v>0.05</v>
      </c>
      <c r="W162" s="64">
        <v>0.05</v>
      </c>
      <c r="X162" s="64">
        <v>0.05</v>
      </c>
      <c r="Y162" s="64">
        <v>0.05</v>
      </c>
      <c r="Z162" s="64">
        <v>0.05</v>
      </c>
      <c r="AA162" s="64">
        <v>0.05</v>
      </c>
      <c r="AB162" s="64">
        <v>0.05</v>
      </c>
      <c r="AC162" s="64">
        <v>1.2</v>
      </c>
      <c r="AD162" s="64">
        <v>8.4</v>
      </c>
      <c r="AE162" s="64">
        <v>438</v>
      </c>
    </row>
    <row r="163" spans="1:31">
      <c r="A163" s="64" t="s">
        <v>218</v>
      </c>
      <c r="B163" s="64" t="s">
        <v>404</v>
      </c>
      <c r="C163" s="64" t="s">
        <v>405</v>
      </c>
      <c r="D163" s="64" t="s">
        <v>406</v>
      </c>
      <c r="E163" s="64">
        <v>0.2</v>
      </c>
      <c r="F163" s="64">
        <v>0.2</v>
      </c>
      <c r="G163" s="64">
        <v>0.2</v>
      </c>
      <c r="H163" s="64">
        <v>0.2</v>
      </c>
      <c r="I163" s="64">
        <v>0.2</v>
      </c>
      <c r="J163" s="64">
        <v>0.2</v>
      </c>
      <c r="K163" s="64">
        <v>0.2</v>
      </c>
      <c r="L163" s="64">
        <v>0.2</v>
      </c>
      <c r="M163" s="64">
        <v>0.2</v>
      </c>
      <c r="N163" s="64">
        <v>0.2</v>
      </c>
      <c r="O163" s="64">
        <v>0.2</v>
      </c>
      <c r="P163" s="64">
        <v>0.2</v>
      </c>
      <c r="Q163" s="64">
        <v>0.2</v>
      </c>
      <c r="R163" s="64">
        <v>0.2</v>
      </c>
      <c r="S163" s="64">
        <v>0.2</v>
      </c>
      <c r="T163" s="64">
        <v>0.2</v>
      </c>
      <c r="U163" s="64">
        <v>0.2</v>
      </c>
      <c r="V163" s="64">
        <v>0.2</v>
      </c>
      <c r="W163" s="64">
        <v>0.2</v>
      </c>
      <c r="X163" s="64">
        <v>0.2</v>
      </c>
      <c r="Y163" s="64">
        <v>0.2</v>
      </c>
      <c r="Z163" s="64">
        <v>0.2</v>
      </c>
      <c r="AA163" s="64">
        <v>0.2</v>
      </c>
      <c r="AB163" s="64">
        <v>0.2</v>
      </c>
      <c r="AC163" s="64">
        <v>4.8</v>
      </c>
      <c r="AD163" s="64">
        <v>33.6</v>
      </c>
      <c r="AE163" s="64">
        <v>1752</v>
      </c>
    </row>
    <row r="164" spans="1:31">
      <c r="A164" s="64" t="s">
        <v>219</v>
      </c>
      <c r="B164" s="64" t="s">
        <v>407</v>
      </c>
      <c r="C164" s="64" t="s">
        <v>405</v>
      </c>
      <c r="D164" s="64" t="s">
        <v>406</v>
      </c>
      <c r="E164" s="64">
        <v>49</v>
      </c>
      <c r="F164" s="64">
        <v>49</v>
      </c>
      <c r="G164" s="64">
        <v>49</v>
      </c>
      <c r="H164" s="64">
        <v>49</v>
      </c>
      <c r="I164" s="64">
        <v>49</v>
      </c>
      <c r="J164" s="64">
        <v>49</v>
      </c>
      <c r="K164" s="64">
        <v>49</v>
      </c>
      <c r="L164" s="64">
        <v>49</v>
      </c>
      <c r="M164" s="64">
        <v>49</v>
      </c>
      <c r="N164" s="64">
        <v>49</v>
      </c>
      <c r="O164" s="64">
        <v>49</v>
      </c>
      <c r="P164" s="64">
        <v>49</v>
      </c>
      <c r="Q164" s="64">
        <v>49</v>
      </c>
      <c r="R164" s="64">
        <v>49</v>
      </c>
      <c r="S164" s="64">
        <v>49</v>
      </c>
      <c r="T164" s="64">
        <v>49</v>
      </c>
      <c r="U164" s="64">
        <v>49</v>
      </c>
      <c r="V164" s="64">
        <v>49</v>
      </c>
      <c r="W164" s="64">
        <v>49</v>
      </c>
      <c r="X164" s="64">
        <v>49</v>
      </c>
      <c r="Y164" s="64">
        <v>49</v>
      </c>
      <c r="Z164" s="64">
        <v>49</v>
      </c>
      <c r="AA164" s="64">
        <v>49</v>
      </c>
      <c r="AB164" s="64">
        <v>49</v>
      </c>
      <c r="AC164" s="64">
        <v>1176</v>
      </c>
      <c r="AD164" s="64">
        <v>8232</v>
      </c>
      <c r="AE164" s="64">
        <v>429240</v>
      </c>
    </row>
    <row r="165" spans="1:31">
      <c r="A165" s="64" t="s">
        <v>220</v>
      </c>
      <c r="B165" s="64" t="s">
        <v>407</v>
      </c>
      <c r="C165" s="64" t="s">
        <v>405</v>
      </c>
      <c r="D165" s="64" t="s">
        <v>406</v>
      </c>
      <c r="E165" s="64">
        <v>55</v>
      </c>
      <c r="F165" s="64">
        <v>55</v>
      </c>
      <c r="G165" s="64">
        <v>55</v>
      </c>
      <c r="H165" s="64">
        <v>55</v>
      </c>
      <c r="I165" s="64">
        <v>55</v>
      </c>
      <c r="J165" s="64">
        <v>55</v>
      </c>
      <c r="K165" s="64">
        <v>55</v>
      </c>
      <c r="L165" s="64">
        <v>55</v>
      </c>
      <c r="M165" s="64">
        <v>55</v>
      </c>
      <c r="N165" s="64">
        <v>55</v>
      </c>
      <c r="O165" s="64">
        <v>55</v>
      </c>
      <c r="P165" s="64">
        <v>55</v>
      </c>
      <c r="Q165" s="64">
        <v>55</v>
      </c>
      <c r="R165" s="64">
        <v>55</v>
      </c>
      <c r="S165" s="64">
        <v>55</v>
      </c>
      <c r="T165" s="64">
        <v>55</v>
      </c>
      <c r="U165" s="64">
        <v>55</v>
      </c>
      <c r="V165" s="64">
        <v>55</v>
      </c>
      <c r="W165" s="64">
        <v>55</v>
      </c>
      <c r="X165" s="64">
        <v>55</v>
      </c>
      <c r="Y165" s="64">
        <v>55</v>
      </c>
      <c r="Z165" s="64">
        <v>55</v>
      </c>
      <c r="AA165" s="64">
        <v>55</v>
      </c>
      <c r="AB165" s="64">
        <v>55</v>
      </c>
      <c r="AC165" s="64">
        <v>1320</v>
      </c>
      <c r="AD165" s="64">
        <v>9240</v>
      </c>
      <c r="AE165" s="64">
        <v>481800</v>
      </c>
    </row>
    <row r="166" spans="1:31">
      <c r="A166" s="64" t="s">
        <v>221</v>
      </c>
      <c r="B166" s="64" t="s">
        <v>404</v>
      </c>
      <c r="C166" s="64" t="s">
        <v>405</v>
      </c>
      <c r="D166" s="64" t="s">
        <v>406</v>
      </c>
      <c r="E166" s="64">
        <v>0.05</v>
      </c>
      <c r="F166" s="64">
        <v>0.05</v>
      </c>
      <c r="G166" s="64">
        <v>0.05</v>
      </c>
      <c r="H166" s="64">
        <v>0.05</v>
      </c>
      <c r="I166" s="64">
        <v>0.05</v>
      </c>
      <c r="J166" s="64">
        <v>0.05</v>
      </c>
      <c r="K166" s="64">
        <v>0.05</v>
      </c>
      <c r="L166" s="64">
        <v>0.05</v>
      </c>
      <c r="M166" s="64">
        <v>0.05</v>
      </c>
      <c r="N166" s="64">
        <v>0.05</v>
      </c>
      <c r="O166" s="64">
        <v>0.05</v>
      </c>
      <c r="P166" s="64">
        <v>0.05</v>
      </c>
      <c r="Q166" s="64">
        <v>0.05</v>
      </c>
      <c r="R166" s="64">
        <v>0.05</v>
      </c>
      <c r="S166" s="64">
        <v>0.05</v>
      </c>
      <c r="T166" s="64">
        <v>0.05</v>
      </c>
      <c r="U166" s="64">
        <v>0.05</v>
      </c>
      <c r="V166" s="64">
        <v>0.05</v>
      </c>
      <c r="W166" s="64">
        <v>0.05</v>
      </c>
      <c r="X166" s="64">
        <v>0.05</v>
      </c>
      <c r="Y166" s="64">
        <v>0.05</v>
      </c>
      <c r="Z166" s="64">
        <v>0.05</v>
      </c>
      <c r="AA166" s="64">
        <v>0.05</v>
      </c>
      <c r="AB166" s="64">
        <v>0.05</v>
      </c>
      <c r="AC166" s="64">
        <v>1.2</v>
      </c>
      <c r="AD166" s="64">
        <v>8.4</v>
      </c>
      <c r="AE166" s="64">
        <v>438</v>
      </c>
    </row>
    <row r="167" spans="1:31">
      <c r="A167" s="64" t="s">
        <v>222</v>
      </c>
      <c r="B167" s="64" t="s">
        <v>404</v>
      </c>
      <c r="C167" s="64" t="s">
        <v>405</v>
      </c>
      <c r="D167" s="64" t="s">
        <v>406</v>
      </c>
      <c r="E167" s="64">
        <v>0.2</v>
      </c>
      <c r="F167" s="64">
        <v>0.2</v>
      </c>
      <c r="G167" s="64">
        <v>0.2</v>
      </c>
      <c r="H167" s="64">
        <v>0.2</v>
      </c>
      <c r="I167" s="64">
        <v>0.2</v>
      </c>
      <c r="J167" s="64">
        <v>0.2</v>
      </c>
      <c r="K167" s="64">
        <v>0.2</v>
      </c>
      <c r="L167" s="64">
        <v>0.2</v>
      </c>
      <c r="M167" s="64">
        <v>0.2</v>
      </c>
      <c r="N167" s="64">
        <v>0.2</v>
      </c>
      <c r="O167" s="64">
        <v>0.2</v>
      </c>
      <c r="P167" s="64">
        <v>0.2</v>
      </c>
      <c r="Q167" s="64">
        <v>0.2</v>
      </c>
      <c r="R167" s="64">
        <v>0.2</v>
      </c>
      <c r="S167" s="64">
        <v>0.2</v>
      </c>
      <c r="T167" s="64">
        <v>0.2</v>
      </c>
      <c r="U167" s="64">
        <v>0.2</v>
      </c>
      <c r="V167" s="64">
        <v>0.2</v>
      </c>
      <c r="W167" s="64">
        <v>0.2</v>
      </c>
      <c r="X167" s="64">
        <v>0.2</v>
      </c>
      <c r="Y167" s="64">
        <v>0.2</v>
      </c>
      <c r="Z167" s="64">
        <v>0.2</v>
      </c>
      <c r="AA167" s="64">
        <v>0.2</v>
      </c>
      <c r="AB167" s="64">
        <v>0.2</v>
      </c>
      <c r="AC167" s="64">
        <v>4.8</v>
      </c>
      <c r="AD167" s="64">
        <v>33.6</v>
      </c>
      <c r="AE167" s="64">
        <v>1752</v>
      </c>
    </row>
    <row r="168" spans="1:31">
      <c r="A168" s="64" t="s">
        <v>223</v>
      </c>
      <c r="B168" s="64" t="s">
        <v>407</v>
      </c>
      <c r="C168" s="64" t="s">
        <v>405</v>
      </c>
      <c r="D168" s="64" t="s">
        <v>406</v>
      </c>
      <c r="E168" s="64">
        <v>49</v>
      </c>
      <c r="F168" s="64">
        <v>49</v>
      </c>
      <c r="G168" s="64">
        <v>49</v>
      </c>
      <c r="H168" s="64">
        <v>49</v>
      </c>
      <c r="I168" s="64">
        <v>49</v>
      </c>
      <c r="J168" s="64">
        <v>49</v>
      </c>
      <c r="K168" s="64">
        <v>49</v>
      </c>
      <c r="L168" s="64">
        <v>49</v>
      </c>
      <c r="M168" s="64">
        <v>49</v>
      </c>
      <c r="N168" s="64">
        <v>49</v>
      </c>
      <c r="O168" s="64">
        <v>49</v>
      </c>
      <c r="P168" s="64">
        <v>49</v>
      </c>
      <c r="Q168" s="64">
        <v>49</v>
      </c>
      <c r="R168" s="64">
        <v>49</v>
      </c>
      <c r="S168" s="64">
        <v>49</v>
      </c>
      <c r="T168" s="64">
        <v>49</v>
      </c>
      <c r="U168" s="64">
        <v>49</v>
      </c>
      <c r="V168" s="64">
        <v>49</v>
      </c>
      <c r="W168" s="64">
        <v>49</v>
      </c>
      <c r="X168" s="64">
        <v>49</v>
      </c>
      <c r="Y168" s="64">
        <v>49</v>
      </c>
      <c r="Z168" s="64">
        <v>49</v>
      </c>
      <c r="AA168" s="64">
        <v>49</v>
      </c>
      <c r="AB168" s="64">
        <v>49</v>
      </c>
      <c r="AC168" s="64">
        <v>1176</v>
      </c>
      <c r="AD168" s="64">
        <v>8232</v>
      </c>
      <c r="AE168" s="64">
        <v>429240</v>
      </c>
    </row>
    <row r="169" spans="1:31">
      <c r="A169" s="64" t="s">
        <v>224</v>
      </c>
      <c r="B169" s="64" t="s">
        <v>407</v>
      </c>
      <c r="C169" s="64" t="s">
        <v>405</v>
      </c>
      <c r="D169" s="64" t="s">
        <v>406</v>
      </c>
      <c r="E169" s="64">
        <v>55</v>
      </c>
      <c r="F169" s="64">
        <v>55</v>
      </c>
      <c r="G169" s="64">
        <v>55</v>
      </c>
      <c r="H169" s="64">
        <v>55</v>
      </c>
      <c r="I169" s="64">
        <v>55</v>
      </c>
      <c r="J169" s="64">
        <v>55</v>
      </c>
      <c r="K169" s="64">
        <v>55</v>
      </c>
      <c r="L169" s="64">
        <v>55</v>
      </c>
      <c r="M169" s="64">
        <v>55</v>
      </c>
      <c r="N169" s="64">
        <v>55</v>
      </c>
      <c r="O169" s="64">
        <v>55</v>
      </c>
      <c r="P169" s="64">
        <v>55</v>
      </c>
      <c r="Q169" s="64">
        <v>55</v>
      </c>
      <c r="R169" s="64">
        <v>55</v>
      </c>
      <c r="S169" s="64">
        <v>55</v>
      </c>
      <c r="T169" s="64">
        <v>55</v>
      </c>
      <c r="U169" s="64">
        <v>55</v>
      </c>
      <c r="V169" s="64">
        <v>55</v>
      </c>
      <c r="W169" s="64">
        <v>55</v>
      </c>
      <c r="X169" s="64">
        <v>55</v>
      </c>
      <c r="Y169" s="64">
        <v>55</v>
      </c>
      <c r="Z169" s="64">
        <v>55</v>
      </c>
      <c r="AA169" s="64">
        <v>55</v>
      </c>
      <c r="AB169" s="64">
        <v>55</v>
      </c>
      <c r="AC169" s="64">
        <v>1320</v>
      </c>
      <c r="AD169" s="64">
        <v>9240</v>
      </c>
      <c r="AE169" s="64">
        <v>481800</v>
      </c>
    </row>
    <row r="170" spans="1:31">
      <c r="A170" s="64" t="s">
        <v>225</v>
      </c>
      <c r="B170" s="64" t="s">
        <v>404</v>
      </c>
      <c r="C170" s="64" t="s">
        <v>405</v>
      </c>
      <c r="D170" s="64" t="s">
        <v>406</v>
      </c>
      <c r="E170" s="64">
        <v>0.05</v>
      </c>
      <c r="F170" s="64">
        <v>0.05</v>
      </c>
      <c r="G170" s="64">
        <v>0.05</v>
      </c>
      <c r="H170" s="64">
        <v>0.05</v>
      </c>
      <c r="I170" s="64">
        <v>0.05</v>
      </c>
      <c r="J170" s="64">
        <v>0.05</v>
      </c>
      <c r="K170" s="64">
        <v>0.05</v>
      </c>
      <c r="L170" s="64">
        <v>0.05</v>
      </c>
      <c r="M170" s="64">
        <v>0.05</v>
      </c>
      <c r="N170" s="64">
        <v>0.05</v>
      </c>
      <c r="O170" s="64">
        <v>0.05</v>
      </c>
      <c r="P170" s="64">
        <v>0.05</v>
      </c>
      <c r="Q170" s="64">
        <v>0.05</v>
      </c>
      <c r="R170" s="64">
        <v>0.05</v>
      </c>
      <c r="S170" s="64">
        <v>0.05</v>
      </c>
      <c r="T170" s="64">
        <v>0.05</v>
      </c>
      <c r="U170" s="64">
        <v>0.05</v>
      </c>
      <c r="V170" s="64">
        <v>0.05</v>
      </c>
      <c r="W170" s="64">
        <v>0.05</v>
      </c>
      <c r="X170" s="64">
        <v>0.05</v>
      </c>
      <c r="Y170" s="64">
        <v>0.05</v>
      </c>
      <c r="Z170" s="64">
        <v>0.05</v>
      </c>
      <c r="AA170" s="64">
        <v>0.05</v>
      </c>
      <c r="AB170" s="64">
        <v>0.05</v>
      </c>
      <c r="AC170" s="64">
        <v>1.2</v>
      </c>
      <c r="AD170" s="64">
        <v>8.4</v>
      </c>
      <c r="AE170" s="64">
        <v>438</v>
      </c>
    </row>
    <row r="171" spans="1:31">
      <c r="A171" s="64" t="s">
        <v>226</v>
      </c>
      <c r="B171" s="64" t="s">
        <v>404</v>
      </c>
      <c r="C171" s="64" t="s">
        <v>405</v>
      </c>
      <c r="D171" s="64" t="s">
        <v>406</v>
      </c>
      <c r="E171" s="64">
        <v>0.2</v>
      </c>
      <c r="F171" s="64">
        <v>0.2</v>
      </c>
      <c r="G171" s="64">
        <v>0.2</v>
      </c>
      <c r="H171" s="64">
        <v>0.2</v>
      </c>
      <c r="I171" s="64">
        <v>0.2</v>
      </c>
      <c r="J171" s="64">
        <v>0.2</v>
      </c>
      <c r="K171" s="64">
        <v>0.2</v>
      </c>
      <c r="L171" s="64">
        <v>0.2</v>
      </c>
      <c r="M171" s="64">
        <v>0.2</v>
      </c>
      <c r="N171" s="64">
        <v>0.2</v>
      </c>
      <c r="O171" s="64">
        <v>0.2</v>
      </c>
      <c r="P171" s="64">
        <v>0.2</v>
      </c>
      <c r="Q171" s="64">
        <v>0.2</v>
      </c>
      <c r="R171" s="64">
        <v>0.2</v>
      </c>
      <c r="S171" s="64">
        <v>0.2</v>
      </c>
      <c r="T171" s="64">
        <v>0.2</v>
      </c>
      <c r="U171" s="64">
        <v>0.2</v>
      </c>
      <c r="V171" s="64">
        <v>0.2</v>
      </c>
      <c r="W171" s="64">
        <v>0.2</v>
      </c>
      <c r="X171" s="64">
        <v>0.2</v>
      </c>
      <c r="Y171" s="64">
        <v>0.2</v>
      </c>
      <c r="Z171" s="64">
        <v>0.2</v>
      </c>
      <c r="AA171" s="64">
        <v>0.2</v>
      </c>
      <c r="AB171" s="64">
        <v>0.2</v>
      </c>
      <c r="AC171" s="64">
        <v>4.8</v>
      </c>
      <c r="AD171" s="64">
        <v>33.6</v>
      </c>
      <c r="AE171" s="64">
        <v>1752</v>
      </c>
    </row>
    <row r="172" spans="1:31">
      <c r="A172" s="64" t="s">
        <v>227</v>
      </c>
      <c r="B172" s="64" t="s">
        <v>407</v>
      </c>
      <c r="C172" s="64" t="s">
        <v>405</v>
      </c>
      <c r="D172" s="64" t="s">
        <v>406</v>
      </c>
      <c r="E172" s="64">
        <v>49</v>
      </c>
      <c r="F172" s="64">
        <v>49</v>
      </c>
      <c r="G172" s="64">
        <v>49</v>
      </c>
      <c r="H172" s="64">
        <v>49</v>
      </c>
      <c r="I172" s="64">
        <v>49</v>
      </c>
      <c r="J172" s="64">
        <v>49</v>
      </c>
      <c r="K172" s="64">
        <v>49</v>
      </c>
      <c r="L172" s="64">
        <v>49</v>
      </c>
      <c r="M172" s="64">
        <v>49</v>
      </c>
      <c r="N172" s="64">
        <v>49</v>
      </c>
      <c r="O172" s="64">
        <v>49</v>
      </c>
      <c r="P172" s="64">
        <v>49</v>
      </c>
      <c r="Q172" s="64">
        <v>49</v>
      </c>
      <c r="R172" s="64">
        <v>49</v>
      </c>
      <c r="S172" s="64">
        <v>49</v>
      </c>
      <c r="T172" s="64">
        <v>49</v>
      </c>
      <c r="U172" s="64">
        <v>49</v>
      </c>
      <c r="V172" s="64">
        <v>49</v>
      </c>
      <c r="W172" s="64">
        <v>49</v>
      </c>
      <c r="X172" s="64">
        <v>49</v>
      </c>
      <c r="Y172" s="64">
        <v>49</v>
      </c>
      <c r="Z172" s="64">
        <v>49</v>
      </c>
      <c r="AA172" s="64">
        <v>49</v>
      </c>
      <c r="AB172" s="64">
        <v>49</v>
      </c>
      <c r="AC172" s="64">
        <v>1176</v>
      </c>
      <c r="AD172" s="64">
        <v>8232</v>
      </c>
      <c r="AE172" s="64">
        <v>429240</v>
      </c>
    </row>
    <row r="173" spans="1:31">
      <c r="A173" s="64" t="s">
        <v>228</v>
      </c>
      <c r="B173" s="64" t="s">
        <v>407</v>
      </c>
      <c r="C173" s="64" t="s">
        <v>405</v>
      </c>
      <c r="D173" s="64" t="s">
        <v>406</v>
      </c>
      <c r="E173" s="64">
        <v>55</v>
      </c>
      <c r="F173" s="64">
        <v>55</v>
      </c>
      <c r="G173" s="64">
        <v>55</v>
      </c>
      <c r="H173" s="64">
        <v>55</v>
      </c>
      <c r="I173" s="64">
        <v>55</v>
      </c>
      <c r="J173" s="64">
        <v>55</v>
      </c>
      <c r="K173" s="64">
        <v>55</v>
      </c>
      <c r="L173" s="64">
        <v>55</v>
      </c>
      <c r="M173" s="64">
        <v>55</v>
      </c>
      <c r="N173" s="64">
        <v>55</v>
      </c>
      <c r="O173" s="64">
        <v>55</v>
      </c>
      <c r="P173" s="64">
        <v>55</v>
      </c>
      <c r="Q173" s="64">
        <v>55</v>
      </c>
      <c r="R173" s="64">
        <v>55</v>
      </c>
      <c r="S173" s="64">
        <v>55</v>
      </c>
      <c r="T173" s="64">
        <v>55</v>
      </c>
      <c r="U173" s="64">
        <v>55</v>
      </c>
      <c r="V173" s="64">
        <v>55</v>
      </c>
      <c r="W173" s="64">
        <v>55</v>
      </c>
      <c r="X173" s="64">
        <v>55</v>
      </c>
      <c r="Y173" s="64">
        <v>55</v>
      </c>
      <c r="Z173" s="64">
        <v>55</v>
      </c>
      <c r="AA173" s="64">
        <v>55</v>
      </c>
      <c r="AB173" s="64">
        <v>55</v>
      </c>
      <c r="AC173" s="64">
        <v>1320</v>
      </c>
      <c r="AD173" s="64">
        <v>9240</v>
      </c>
      <c r="AE173" s="64">
        <v>481800</v>
      </c>
    </row>
    <row r="174" spans="1:31">
      <c r="A174" s="64" t="s">
        <v>229</v>
      </c>
      <c r="B174" s="64" t="s">
        <v>404</v>
      </c>
      <c r="C174" s="64" t="s">
        <v>405</v>
      </c>
      <c r="D174" s="64" t="s">
        <v>406</v>
      </c>
      <c r="E174" s="64">
        <v>0.05</v>
      </c>
      <c r="F174" s="64">
        <v>0.05</v>
      </c>
      <c r="G174" s="64">
        <v>0.05</v>
      </c>
      <c r="H174" s="64">
        <v>0.05</v>
      </c>
      <c r="I174" s="64">
        <v>0.05</v>
      </c>
      <c r="J174" s="64">
        <v>0.05</v>
      </c>
      <c r="K174" s="64">
        <v>0.05</v>
      </c>
      <c r="L174" s="64">
        <v>0.05</v>
      </c>
      <c r="M174" s="64">
        <v>0.05</v>
      </c>
      <c r="N174" s="64">
        <v>0.05</v>
      </c>
      <c r="O174" s="64">
        <v>0.05</v>
      </c>
      <c r="P174" s="64">
        <v>0.05</v>
      </c>
      <c r="Q174" s="64">
        <v>0.05</v>
      </c>
      <c r="R174" s="64">
        <v>0.05</v>
      </c>
      <c r="S174" s="64">
        <v>0.05</v>
      </c>
      <c r="T174" s="64">
        <v>0.05</v>
      </c>
      <c r="U174" s="64">
        <v>0.05</v>
      </c>
      <c r="V174" s="64">
        <v>0.05</v>
      </c>
      <c r="W174" s="64">
        <v>0.05</v>
      </c>
      <c r="X174" s="64">
        <v>0.05</v>
      </c>
      <c r="Y174" s="64">
        <v>0.05</v>
      </c>
      <c r="Z174" s="64">
        <v>0.05</v>
      </c>
      <c r="AA174" s="64">
        <v>0.05</v>
      </c>
      <c r="AB174" s="64">
        <v>0.05</v>
      </c>
      <c r="AC174" s="64">
        <v>1.2</v>
      </c>
      <c r="AD174" s="64">
        <v>8.4</v>
      </c>
      <c r="AE174" s="64">
        <v>438</v>
      </c>
    </row>
    <row r="175" spans="1:31">
      <c r="A175" s="64" t="s">
        <v>230</v>
      </c>
      <c r="B175" s="64" t="s">
        <v>404</v>
      </c>
      <c r="C175" s="64" t="s">
        <v>405</v>
      </c>
      <c r="D175" s="64" t="s">
        <v>406</v>
      </c>
      <c r="E175" s="64">
        <v>0.2</v>
      </c>
      <c r="F175" s="64">
        <v>0.2</v>
      </c>
      <c r="G175" s="64">
        <v>0.2</v>
      </c>
      <c r="H175" s="64">
        <v>0.2</v>
      </c>
      <c r="I175" s="64">
        <v>0.2</v>
      </c>
      <c r="J175" s="64">
        <v>0.2</v>
      </c>
      <c r="K175" s="64">
        <v>0.2</v>
      </c>
      <c r="L175" s="64">
        <v>0.2</v>
      </c>
      <c r="M175" s="64">
        <v>0.2</v>
      </c>
      <c r="N175" s="64">
        <v>0.2</v>
      </c>
      <c r="O175" s="64">
        <v>0.2</v>
      </c>
      <c r="P175" s="64">
        <v>0.2</v>
      </c>
      <c r="Q175" s="64">
        <v>0.2</v>
      </c>
      <c r="R175" s="64">
        <v>0.2</v>
      </c>
      <c r="S175" s="64">
        <v>0.2</v>
      </c>
      <c r="T175" s="64">
        <v>0.2</v>
      </c>
      <c r="U175" s="64">
        <v>0.2</v>
      </c>
      <c r="V175" s="64">
        <v>0.2</v>
      </c>
      <c r="W175" s="64">
        <v>0.2</v>
      </c>
      <c r="X175" s="64">
        <v>0.2</v>
      </c>
      <c r="Y175" s="64">
        <v>0.2</v>
      </c>
      <c r="Z175" s="64">
        <v>0.2</v>
      </c>
      <c r="AA175" s="64">
        <v>0.2</v>
      </c>
      <c r="AB175" s="64">
        <v>0.2</v>
      </c>
      <c r="AC175" s="64">
        <v>4.8</v>
      </c>
      <c r="AD175" s="64">
        <v>33.6</v>
      </c>
      <c r="AE175" s="64">
        <v>1752</v>
      </c>
    </row>
    <row r="176" spans="1:31">
      <c r="A176" s="64" t="s">
        <v>231</v>
      </c>
      <c r="B176" s="64" t="s">
        <v>407</v>
      </c>
      <c r="C176" s="64" t="s">
        <v>405</v>
      </c>
      <c r="D176" s="64" t="s">
        <v>406</v>
      </c>
      <c r="E176" s="64">
        <v>49</v>
      </c>
      <c r="F176" s="64">
        <v>49</v>
      </c>
      <c r="G176" s="64">
        <v>49</v>
      </c>
      <c r="H176" s="64">
        <v>49</v>
      </c>
      <c r="I176" s="64">
        <v>49</v>
      </c>
      <c r="J176" s="64">
        <v>49</v>
      </c>
      <c r="K176" s="64">
        <v>49</v>
      </c>
      <c r="L176" s="64">
        <v>49</v>
      </c>
      <c r="M176" s="64">
        <v>49</v>
      </c>
      <c r="N176" s="64">
        <v>49</v>
      </c>
      <c r="O176" s="64">
        <v>49</v>
      </c>
      <c r="P176" s="64">
        <v>49</v>
      </c>
      <c r="Q176" s="64">
        <v>49</v>
      </c>
      <c r="R176" s="64">
        <v>49</v>
      </c>
      <c r="S176" s="64">
        <v>49</v>
      </c>
      <c r="T176" s="64">
        <v>49</v>
      </c>
      <c r="U176" s="64">
        <v>49</v>
      </c>
      <c r="V176" s="64">
        <v>49</v>
      </c>
      <c r="W176" s="64">
        <v>49</v>
      </c>
      <c r="X176" s="64">
        <v>49</v>
      </c>
      <c r="Y176" s="64">
        <v>49</v>
      </c>
      <c r="Z176" s="64">
        <v>49</v>
      </c>
      <c r="AA176" s="64">
        <v>49</v>
      </c>
      <c r="AB176" s="64">
        <v>49</v>
      </c>
      <c r="AC176" s="64">
        <v>1176</v>
      </c>
      <c r="AD176" s="64">
        <v>8232</v>
      </c>
      <c r="AE176" s="64">
        <v>429240</v>
      </c>
    </row>
    <row r="177" spans="1:31">
      <c r="A177" s="64" t="s">
        <v>232</v>
      </c>
      <c r="B177" s="64" t="s">
        <v>407</v>
      </c>
      <c r="C177" s="64" t="s">
        <v>405</v>
      </c>
      <c r="D177" s="64" t="s">
        <v>406</v>
      </c>
      <c r="E177" s="64">
        <v>55</v>
      </c>
      <c r="F177" s="64">
        <v>55</v>
      </c>
      <c r="G177" s="64">
        <v>55</v>
      </c>
      <c r="H177" s="64">
        <v>55</v>
      </c>
      <c r="I177" s="64">
        <v>55</v>
      </c>
      <c r="J177" s="64">
        <v>55</v>
      </c>
      <c r="K177" s="64">
        <v>55</v>
      </c>
      <c r="L177" s="64">
        <v>55</v>
      </c>
      <c r="M177" s="64">
        <v>55</v>
      </c>
      <c r="N177" s="64">
        <v>55</v>
      </c>
      <c r="O177" s="64">
        <v>55</v>
      </c>
      <c r="P177" s="64">
        <v>55</v>
      </c>
      <c r="Q177" s="64">
        <v>55</v>
      </c>
      <c r="R177" s="64">
        <v>55</v>
      </c>
      <c r="S177" s="64">
        <v>55</v>
      </c>
      <c r="T177" s="64">
        <v>55</v>
      </c>
      <c r="U177" s="64">
        <v>55</v>
      </c>
      <c r="V177" s="64">
        <v>55</v>
      </c>
      <c r="W177" s="64">
        <v>55</v>
      </c>
      <c r="X177" s="64">
        <v>55</v>
      </c>
      <c r="Y177" s="64">
        <v>55</v>
      </c>
      <c r="Z177" s="64">
        <v>55</v>
      </c>
      <c r="AA177" s="64">
        <v>55</v>
      </c>
      <c r="AB177" s="64">
        <v>55</v>
      </c>
      <c r="AC177" s="64">
        <v>1320</v>
      </c>
      <c r="AD177" s="64">
        <v>9240</v>
      </c>
      <c r="AE177" s="64">
        <v>481800</v>
      </c>
    </row>
    <row r="178" spans="1:31">
      <c r="A178" s="64" t="s">
        <v>233</v>
      </c>
      <c r="B178" s="64" t="s">
        <v>404</v>
      </c>
      <c r="C178" s="64" t="s">
        <v>405</v>
      </c>
      <c r="D178" s="64" t="s">
        <v>406</v>
      </c>
      <c r="E178" s="64">
        <v>0.05</v>
      </c>
      <c r="F178" s="64">
        <v>0.05</v>
      </c>
      <c r="G178" s="64">
        <v>0.05</v>
      </c>
      <c r="H178" s="64">
        <v>0.05</v>
      </c>
      <c r="I178" s="64">
        <v>0.05</v>
      </c>
      <c r="J178" s="64">
        <v>0.05</v>
      </c>
      <c r="K178" s="64">
        <v>0.05</v>
      </c>
      <c r="L178" s="64">
        <v>0.05</v>
      </c>
      <c r="M178" s="64">
        <v>0.05</v>
      </c>
      <c r="N178" s="64">
        <v>0.05</v>
      </c>
      <c r="O178" s="64">
        <v>0.05</v>
      </c>
      <c r="P178" s="64">
        <v>0.05</v>
      </c>
      <c r="Q178" s="64">
        <v>0.05</v>
      </c>
      <c r="R178" s="64">
        <v>0.05</v>
      </c>
      <c r="S178" s="64">
        <v>0.05</v>
      </c>
      <c r="T178" s="64">
        <v>0.05</v>
      </c>
      <c r="U178" s="64">
        <v>0.05</v>
      </c>
      <c r="V178" s="64">
        <v>0.05</v>
      </c>
      <c r="W178" s="64">
        <v>0.05</v>
      </c>
      <c r="X178" s="64">
        <v>0.05</v>
      </c>
      <c r="Y178" s="64">
        <v>0.05</v>
      </c>
      <c r="Z178" s="64">
        <v>0.05</v>
      </c>
      <c r="AA178" s="64">
        <v>0.05</v>
      </c>
      <c r="AB178" s="64">
        <v>0.05</v>
      </c>
      <c r="AC178" s="64">
        <v>1.2</v>
      </c>
      <c r="AD178" s="64">
        <v>8.4</v>
      </c>
      <c r="AE178" s="64">
        <v>438</v>
      </c>
    </row>
    <row r="179" spans="1:31">
      <c r="A179" s="64" t="s">
        <v>234</v>
      </c>
      <c r="B179" s="64" t="s">
        <v>404</v>
      </c>
      <c r="C179" s="64" t="s">
        <v>405</v>
      </c>
      <c r="D179" s="64" t="s">
        <v>406</v>
      </c>
      <c r="E179" s="64">
        <v>0.2</v>
      </c>
      <c r="F179" s="64">
        <v>0.2</v>
      </c>
      <c r="G179" s="64">
        <v>0.2</v>
      </c>
      <c r="H179" s="64">
        <v>0.2</v>
      </c>
      <c r="I179" s="64">
        <v>0.2</v>
      </c>
      <c r="J179" s="64">
        <v>0.2</v>
      </c>
      <c r="K179" s="64">
        <v>0.2</v>
      </c>
      <c r="L179" s="64">
        <v>0.2</v>
      </c>
      <c r="M179" s="64">
        <v>0.2</v>
      </c>
      <c r="N179" s="64">
        <v>0.2</v>
      </c>
      <c r="O179" s="64">
        <v>0.2</v>
      </c>
      <c r="P179" s="64">
        <v>0.2</v>
      </c>
      <c r="Q179" s="64">
        <v>0.2</v>
      </c>
      <c r="R179" s="64">
        <v>0.2</v>
      </c>
      <c r="S179" s="64">
        <v>0.2</v>
      </c>
      <c r="T179" s="64">
        <v>0.2</v>
      </c>
      <c r="U179" s="64">
        <v>0.2</v>
      </c>
      <c r="V179" s="64">
        <v>0.2</v>
      </c>
      <c r="W179" s="64">
        <v>0.2</v>
      </c>
      <c r="X179" s="64">
        <v>0.2</v>
      </c>
      <c r="Y179" s="64">
        <v>0.2</v>
      </c>
      <c r="Z179" s="64">
        <v>0.2</v>
      </c>
      <c r="AA179" s="64">
        <v>0.2</v>
      </c>
      <c r="AB179" s="64">
        <v>0.2</v>
      </c>
      <c r="AC179" s="64">
        <v>4.8</v>
      </c>
      <c r="AD179" s="64">
        <v>33.6</v>
      </c>
      <c r="AE179" s="64">
        <v>1752</v>
      </c>
    </row>
    <row r="180" spans="1:31">
      <c r="A180" s="64" t="s">
        <v>235</v>
      </c>
      <c r="B180" s="64" t="s">
        <v>407</v>
      </c>
      <c r="C180" s="64" t="s">
        <v>405</v>
      </c>
      <c r="D180" s="64" t="s">
        <v>406</v>
      </c>
      <c r="E180" s="64">
        <v>49</v>
      </c>
      <c r="F180" s="64">
        <v>49</v>
      </c>
      <c r="G180" s="64">
        <v>49</v>
      </c>
      <c r="H180" s="64">
        <v>49</v>
      </c>
      <c r="I180" s="64">
        <v>49</v>
      </c>
      <c r="J180" s="64">
        <v>49</v>
      </c>
      <c r="K180" s="64">
        <v>49</v>
      </c>
      <c r="L180" s="64">
        <v>49</v>
      </c>
      <c r="M180" s="64">
        <v>49</v>
      </c>
      <c r="N180" s="64">
        <v>49</v>
      </c>
      <c r="O180" s="64">
        <v>49</v>
      </c>
      <c r="P180" s="64">
        <v>49</v>
      </c>
      <c r="Q180" s="64">
        <v>49</v>
      </c>
      <c r="R180" s="64">
        <v>49</v>
      </c>
      <c r="S180" s="64">
        <v>49</v>
      </c>
      <c r="T180" s="64">
        <v>49</v>
      </c>
      <c r="U180" s="64">
        <v>49</v>
      </c>
      <c r="V180" s="64">
        <v>49</v>
      </c>
      <c r="W180" s="64">
        <v>49</v>
      </c>
      <c r="X180" s="64">
        <v>49</v>
      </c>
      <c r="Y180" s="64">
        <v>49</v>
      </c>
      <c r="Z180" s="64">
        <v>49</v>
      </c>
      <c r="AA180" s="64">
        <v>49</v>
      </c>
      <c r="AB180" s="64">
        <v>49</v>
      </c>
      <c r="AC180" s="64">
        <v>1176</v>
      </c>
      <c r="AD180" s="64">
        <v>8232</v>
      </c>
      <c r="AE180" s="64">
        <v>429240</v>
      </c>
    </row>
    <row r="181" spans="1:31">
      <c r="A181" s="64" t="s">
        <v>236</v>
      </c>
      <c r="B181" s="64" t="s">
        <v>407</v>
      </c>
      <c r="C181" s="64" t="s">
        <v>405</v>
      </c>
      <c r="D181" s="64" t="s">
        <v>406</v>
      </c>
      <c r="E181" s="64">
        <v>55</v>
      </c>
      <c r="F181" s="64">
        <v>55</v>
      </c>
      <c r="G181" s="64">
        <v>55</v>
      </c>
      <c r="H181" s="64">
        <v>55</v>
      </c>
      <c r="I181" s="64">
        <v>55</v>
      </c>
      <c r="J181" s="64">
        <v>55</v>
      </c>
      <c r="K181" s="64">
        <v>55</v>
      </c>
      <c r="L181" s="64">
        <v>55</v>
      </c>
      <c r="M181" s="64">
        <v>55</v>
      </c>
      <c r="N181" s="64">
        <v>55</v>
      </c>
      <c r="O181" s="64">
        <v>55</v>
      </c>
      <c r="P181" s="64">
        <v>55</v>
      </c>
      <c r="Q181" s="64">
        <v>55</v>
      </c>
      <c r="R181" s="64">
        <v>55</v>
      </c>
      <c r="S181" s="64">
        <v>55</v>
      </c>
      <c r="T181" s="64">
        <v>55</v>
      </c>
      <c r="U181" s="64">
        <v>55</v>
      </c>
      <c r="V181" s="64">
        <v>55</v>
      </c>
      <c r="W181" s="64">
        <v>55</v>
      </c>
      <c r="X181" s="64">
        <v>55</v>
      </c>
      <c r="Y181" s="64">
        <v>55</v>
      </c>
      <c r="Z181" s="64">
        <v>55</v>
      </c>
      <c r="AA181" s="64">
        <v>55</v>
      </c>
      <c r="AB181" s="64">
        <v>55</v>
      </c>
      <c r="AC181" s="64">
        <v>1320</v>
      </c>
      <c r="AD181" s="64">
        <v>9240</v>
      </c>
      <c r="AE181" s="64">
        <v>481800</v>
      </c>
    </row>
    <row r="182" spans="1:31">
      <c r="A182" s="64" t="s">
        <v>237</v>
      </c>
      <c r="B182" s="64" t="s">
        <v>404</v>
      </c>
      <c r="C182" s="64" t="s">
        <v>405</v>
      </c>
      <c r="D182" s="64" t="s">
        <v>406</v>
      </c>
      <c r="E182" s="64">
        <v>0.05</v>
      </c>
      <c r="F182" s="64">
        <v>0.05</v>
      </c>
      <c r="G182" s="64">
        <v>0.05</v>
      </c>
      <c r="H182" s="64">
        <v>0.05</v>
      </c>
      <c r="I182" s="64">
        <v>0.05</v>
      </c>
      <c r="J182" s="64">
        <v>0.05</v>
      </c>
      <c r="K182" s="64">
        <v>0.05</v>
      </c>
      <c r="L182" s="64">
        <v>0.05</v>
      </c>
      <c r="M182" s="64">
        <v>0.05</v>
      </c>
      <c r="N182" s="64">
        <v>0.05</v>
      </c>
      <c r="O182" s="64">
        <v>0.05</v>
      </c>
      <c r="P182" s="64">
        <v>0.05</v>
      </c>
      <c r="Q182" s="64">
        <v>0.05</v>
      </c>
      <c r="R182" s="64">
        <v>0.05</v>
      </c>
      <c r="S182" s="64">
        <v>0.05</v>
      </c>
      <c r="T182" s="64">
        <v>0.05</v>
      </c>
      <c r="U182" s="64">
        <v>0.05</v>
      </c>
      <c r="V182" s="64">
        <v>0.05</v>
      </c>
      <c r="W182" s="64">
        <v>0.05</v>
      </c>
      <c r="X182" s="64">
        <v>0.05</v>
      </c>
      <c r="Y182" s="64">
        <v>0.05</v>
      </c>
      <c r="Z182" s="64">
        <v>0.05</v>
      </c>
      <c r="AA182" s="64">
        <v>0.05</v>
      </c>
      <c r="AB182" s="64">
        <v>0.05</v>
      </c>
      <c r="AC182" s="64">
        <v>1.2</v>
      </c>
      <c r="AD182" s="64">
        <v>8.4</v>
      </c>
      <c r="AE182" s="64">
        <v>438</v>
      </c>
    </row>
    <row r="183" spans="1:31">
      <c r="A183" s="64" t="s">
        <v>238</v>
      </c>
      <c r="B183" s="64" t="s">
        <v>404</v>
      </c>
      <c r="C183" s="64" t="s">
        <v>405</v>
      </c>
      <c r="D183" s="64" t="s">
        <v>406</v>
      </c>
      <c r="E183" s="64">
        <v>0.2</v>
      </c>
      <c r="F183" s="64">
        <v>0.2</v>
      </c>
      <c r="G183" s="64">
        <v>0.2</v>
      </c>
      <c r="H183" s="64">
        <v>0.2</v>
      </c>
      <c r="I183" s="64">
        <v>0.2</v>
      </c>
      <c r="J183" s="64">
        <v>0.2</v>
      </c>
      <c r="K183" s="64">
        <v>0.2</v>
      </c>
      <c r="L183" s="64">
        <v>0.2</v>
      </c>
      <c r="M183" s="64">
        <v>0.2</v>
      </c>
      <c r="N183" s="64">
        <v>0.2</v>
      </c>
      <c r="O183" s="64">
        <v>0.2</v>
      </c>
      <c r="P183" s="64">
        <v>0.2</v>
      </c>
      <c r="Q183" s="64">
        <v>0.2</v>
      </c>
      <c r="R183" s="64">
        <v>0.2</v>
      </c>
      <c r="S183" s="64">
        <v>0.2</v>
      </c>
      <c r="T183" s="64">
        <v>0.2</v>
      </c>
      <c r="U183" s="64">
        <v>0.2</v>
      </c>
      <c r="V183" s="64">
        <v>0.2</v>
      </c>
      <c r="W183" s="64">
        <v>0.2</v>
      </c>
      <c r="X183" s="64">
        <v>0.2</v>
      </c>
      <c r="Y183" s="64">
        <v>0.2</v>
      </c>
      <c r="Z183" s="64">
        <v>0.2</v>
      </c>
      <c r="AA183" s="64">
        <v>0.2</v>
      </c>
      <c r="AB183" s="64">
        <v>0.2</v>
      </c>
      <c r="AC183" s="64">
        <v>4.8</v>
      </c>
      <c r="AD183" s="64">
        <v>33.6</v>
      </c>
      <c r="AE183" s="64">
        <v>1752</v>
      </c>
    </row>
    <row r="184" spans="1:31">
      <c r="A184" s="64" t="s">
        <v>239</v>
      </c>
      <c r="B184" s="64" t="s">
        <v>407</v>
      </c>
      <c r="C184" s="64" t="s">
        <v>405</v>
      </c>
      <c r="D184" s="64" t="s">
        <v>406</v>
      </c>
      <c r="E184" s="64">
        <v>49</v>
      </c>
      <c r="F184" s="64">
        <v>49</v>
      </c>
      <c r="G184" s="64">
        <v>49</v>
      </c>
      <c r="H184" s="64">
        <v>49</v>
      </c>
      <c r="I184" s="64">
        <v>49</v>
      </c>
      <c r="J184" s="64">
        <v>49</v>
      </c>
      <c r="K184" s="64">
        <v>49</v>
      </c>
      <c r="L184" s="64">
        <v>49</v>
      </c>
      <c r="M184" s="64">
        <v>49</v>
      </c>
      <c r="N184" s="64">
        <v>49</v>
      </c>
      <c r="O184" s="64">
        <v>49</v>
      </c>
      <c r="P184" s="64">
        <v>49</v>
      </c>
      <c r="Q184" s="64">
        <v>49</v>
      </c>
      <c r="R184" s="64">
        <v>49</v>
      </c>
      <c r="S184" s="64">
        <v>49</v>
      </c>
      <c r="T184" s="64">
        <v>49</v>
      </c>
      <c r="U184" s="64">
        <v>49</v>
      </c>
      <c r="V184" s="64">
        <v>49</v>
      </c>
      <c r="W184" s="64">
        <v>49</v>
      </c>
      <c r="X184" s="64">
        <v>49</v>
      </c>
      <c r="Y184" s="64">
        <v>49</v>
      </c>
      <c r="Z184" s="64">
        <v>49</v>
      </c>
      <c r="AA184" s="64">
        <v>49</v>
      </c>
      <c r="AB184" s="64">
        <v>49</v>
      </c>
      <c r="AC184" s="64">
        <v>1176</v>
      </c>
      <c r="AD184" s="64">
        <v>8232</v>
      </c>
      <c r="AE184" s="64">
        <v>429240</v>
      </c>
    </row>
    <row r="185" spans="1:31">
      <c r="A185" s="64" t="s">
        <v>240</v>
      </c>
      <c r="B185" s="64" t="s">
        <v>407</v>
      </c>
      <c r="C185" s="64" t="s">
        <v>405</v>
      </c>
      <c r="D185" s="64" t="s">
        <v>406</v>
      </c>
      <c r="E185" s="64">
        <v>55</v>
      </c>
      <c r="F185" s="64">
        <v>55</v>
      </c>
      <c r="G185" s="64">
        <v>55</v>
      </c>
      <c r="H185" s="64">
        <v>55</v>
      </c>
      <c r="I185" s="64">
        <v>55</v>
      </c>
      <c r="J185" s="64">
        <v>55</v>
      </c>
      <c r="K185" s="64">
        <v>55</v>
      </c>
      <c r="L185" s="64">
        <v>55</v>
      </c>
      <c r="M185" s="64">
        <v>55</v>
      </c>
      <c r="N185" s="64">
        <v>55</v>
      </c>
      <c r="O185" s="64">
        <v>55</v>
      </c>
      <c r="P185" s="64">
        <v>55</v>
      </c>
      <c r="Q185" s="64">
        <v>55</v>
      </c>
      <c r="R185" s="64">
        <v>55</v>
      </c>
      <c r="S185" s="64">
        <v>55</v>
      </c>
      <c r="T185" s="64">
        <v>55</v>
      </c>
      <c r="U185" s="64">
        <v>55</v>
      </c>
      <c r="V185" s="64">
        <v>55</v>
      </c>
      <c r="W185" s="64">
        <v>55</v>
      </c>
      <c r="X185" s="64">
        <v>55</v>
      </c>
      <c r="Y185" s="64">
        <v>55</v>
      </c>
      <c r="Z185" s="64">
        <v>55</v>
      </c>
      <c r="AA185" s="64">
        <v>55</v>
      </c>
      <c r="AB185" s="64">
        <v>55</v>
      </c>
      <c r="AC185" s="64">
        <v>1320</v>
      </c>
      <c r="AD185" s="64">
        <v>9240</v>
      </c>
      <c r="AE185" s="64">
        <v>481800</v>
      </c>
    </row>
    <row r="186" spans="1:31">
      <c r="A186" s="64" t="s">
        <v>241</v>
      </c>
      <c r="B186" s="64" t="s">
        <v>404</v>
      </c>
      <c r="C186" s="64" t="s">
        <v>405</v>
      </c>
      <c r="D186" s="64" t="s">
        <v>406</v>
      </c>
      <c r="E186" s="64">
        <v>0.05</v>
      </c>
      <c r="F186" s="64">
        <v>0.05</v>
      </c>
      <c r="G186" s="64">
        <v>0.05</v>
      </c>
      <c r="H186" s="64">
        <v>0.05</v>
      </c>
      <c r="I186" s="64">
        <v>0.05</v>
      </c>
      <c r="J186" s="64">
        <v>0.05</v>
      </c>
      <c r="K186" s="64">
        <v>0.05</v>
      </c>
      <c r="L186" s="64">
        <v>0.05</v>
      </c>
      <c r="M186" s="64">
        <v>0.05</v>
      </c>
      <c r="N186" s="64">
        <v>0.05</v>
      </c>
      <c r="O186" s="64">
        <v>0.05</v>
      </c>
      <c r="P186" s="64">
        <v>0.05</v>
      </c>
      <c r="Q186" s="64">
        <v>0.05</v>
      </c>
      <c r="R186" s="64">
        <v>0.05</v>
      </c>
      <c r="S186" s="64">
        <v>0.05</v>
      </c>
      <c r="T186" s="64">
        <v>0.05</v>
      </c>
      <c r="U186" s="64">
        <v>0.05</v>
      </c>
      <c r="V186" s="64">
        <v>0.05</v>
      </c>
      <c r="W186" s="64">
        <v>0.05</v>
      </c>
      <c r="X186" s="64">
        <v>0.05</v>
      </c>
      <c r="Y186" s="64">
        <v>0.05</v>
      </c>
      <c r="Z186" s="64">
        <v>0.05</v>
      </c>
      <c r="AA186" s="64">
        <v>0.05</v>
      </c>
      <c r="AB186" s="64">
        <v>0.05</v>
      </c>
      <c r="AC186" s="64">
        <v>1.2</v>
      </c>
      <c r="AD186" s="64">
        <v>8.4</v>
      </c>
      <c r="AE186" s="64">
        <v>438</v>
      </c>
    </row>
    <row r="187" spans="1:31">
      <c r="A187" s="64" t="s">
        <v>242</v>
      </c>
      <c r="B187" s="64" t="s">
        <v>404</v>
      </c>
      <c r="C187" s="64" t="s">
        <v>405</v>
      </c>
      <c r="D187" s="64" t="s">
        <v>406</v>
      </c>
      <c r="E187" s="64">
        <v>0.2</v>
      </c>
      <c r="F187" s="64">
        <v>0.2</v>
      </c>
      <c r="G187" s="64">
        <v>0.2</v>
      </c>
      <c r="H187" s="64">
        <v>0.2</v>
      </c>
      <c r="I187" s="64">
        <v>0.2</v>
      </c>
      <c r="J187" s="64">
        <v>0.2</v>
      </c>
      <c r="K187" s="64">
        <v>0.2</v>
      </c>
      <c r="L187" s="64">
        <v>0.2</v>
      </c>
      <c r="M187" s="64">
        <v>0.2</v>
      </c>
      <c r="N187" s="64">
        <v>0.2</v>
      </c>
      <c r="O187" s="64">
        <v>0.2</v>
      </c>
      <c r="P187" s="64">
        <v>0.2</v>
      </c>
      <c r="Q187" s="64">
        <v>0.2</v>
      </c>
      <c r="R187" s="64">
        <v>0.2</v>
      </c>
      <c r="S187" s="64">
        <v>0.2</v>
      </c>
      <c r="T187" s="64">
        <v>0.2</v>
      </c>
      <c r="U187" s="64">
        <v>0.2</v>
      </c>
      <c r="V187" s="64">
        <v>0.2</v>
      </c>
      <c r="W187" s="64">
        <v>0.2</v>
      </c>
      <c r="X187" s="64">
        <v>0.2</v>
      </c>
      <c r="Y187" s="64">
        <v>0.2</v>
      </c>
      <c r="Z187" s="64">
        <v>0.2</v>
      </c>
      <c r="AA187" s="64">
        <v>0.2</v>
      </c>
      <c r="AB187" s="64">
        <v>0.2</v>
      </c>
      <c r="AC187" s="64">
        <v>4.8</v>
      </c>
      <c r="AD187" s="64">
        <v>33.6</v>
      </c>
      <c r="AE187" s="64">
        <v>1752</v>
      </c>
    </row>
    <row r="188" spans="1:31">
      <c r="A188" s="64" t="s">
        <v>243</v>
      </c>
      <c r="B188" s="64" t="s">
        <v>407</v>
      </c>
      <c r="C188" s="64" t="s">
        <v>405</v>
      </c>
      <c r="D188" s="64" t="s">
        <v>406</v>
      </c>
      <c r="E188" s="64">
        <v>49</v>
      </c>
      <c r="F188" s="64">
        <v>49</v>
      </c>
      <c r="G188" s="64">
        <v>49</v>
      </c>
      <c r="H188" s="64">
        <v>49</v>
      </c>
      <c r="I188" s="64">
        <v>49</v>
      </c>
      <c r="J188" s="64">
        <v>49</v>
      </c>
      <c r="K188" s="64">
        <v>49</v>
      </c>
      <c r="L188" s="64">
        <v>49</v>
      </c>
      <c r="M188" s="64">
        <v>49</v>
      </c>
      <c r="N188" s="64">
        <v>49</v>
      </c>
      <c r="O188" s="64">
        <v>49</v>
      </c>
      <c r="P188" s="64">
        <v>49</v>
      </c>
      <c r="Q188" s="64">
        <v>49</v>
      </c>
      <c r="R188" s="64">
        <v>49</v>
      </c>
      <c r="S188" s="64">
        <v>49</v>
      </c>
      <c r="T188" s="64">
        <v>49</v>
      </c>
      <c r="U188" s="64">
        <v>49</v>
      </c>
      <c r="V188" s="64">
        <v>49</v>
      </c>
      <c r="W188" s="64">
        <v>49</v>
      </c>
      <c r="X188" s="64">
        <v>49</v>
      </c>
      <c r="Y188" s="64">
        <v>49</v>
      </c>
      <c r="Z188" s="64">
        <v>49</v>
      </c>
      <c r="AA188" s="64">
        <v>49</v>
      </c>
      <c r="AB188" s="64">
        <v>49</v>
      </c>
      <c r="AC188" s="64">
        <v>1176</v>
      </c>
      <c r="AD188" s="64">
        <v>8232</v>
      </c>
      <c r="AE188" s="64">
        <v>429240</v>
      </c>
    </row>
    <row r="189" spans="1:31">
      <c r="A189" s="64" t="s">
        <v>244</v>
      </c>
      <c r="B189" s="64" t="s">
        <v>407</v>
      </c>
      <c r="C189" s="64" t="s">
        <v>405</v>
      </c>
      <c r="D189" s="64" t="s">
        <v>406</v>
      </c>
      <c r="E189" s="64">
        <v>55</v>
      </c>
      <c r="F189" s="64">
        <v>55</v>
      </c>
      <c r="G189" s="64">
        <v>55</v>
      </c>
      <c r="H189" s="64">
        <v>55</v>
      </c>
      <c r="I189" s="64">
        <v>55</v>
      </c>
      <c r="J189" s="64">
        <v>55</v>
      </c>
      <c r="K189" s="64">
        <v>55</v>
      </c>
      <c r="L189" s="64">
        <v>55</v>
      </c>
      <c r="M189" s="64">
        <v>55</v>
      </c>
      <c r="N189" s="64">
        <v>55</v>
      </c>
      <c r="O189" s="64">
        <v>55</v>
      </c>
      <c r="P189" s="64">
        <v>55</v>
      </c>
      <c r="Q189" s="64">
        <v>55</v>
      </c>
      <c r="R189" s="64">
        <v>55</v>
      </c>
      <c r="S189" s="64">
        <v>55</v>
      </c>
      <c r="T189" s="64">
        <v>55</v>
      </c>
      <c r="U189" s="64">
        <v>55</v>
      </c>
      <c r="V189" s="64">
        <v>55</v>
      </c>
      <c r="W189" s="64">
        <v>55</v>
      </c>
      <c r="X189" s="64">
        <v>55</v>
      </c>
      <c r="Y189" s="64">
        <v>55</v>
      </c>
      <c r="Z189" s="64">
        <v>55</v>
      </c>
      <c r="AA189" s="64">
        <v>55</v>
      </c>
      <c r="AB189" s="64">
        <v>55</v>
      </c>
      <c r="AC189" s="64">
        <v>1320</v>
      </c>
      <c r="AD189" s="64">
        <v>9240</v>
      </c>
      <c r="AE189" s="64">
        <v>481800</v>
      </c>
    </row>
    <row r="190" spans="1:31">
      <c r="A190" s="64" t="s">
        <v>245</v>
      </c>
      <c r="B190" s="64" t="s">
        <v>404</v>
      </c>
      <c r="C190" s="64" t="s">
        <v>405</v>
      </c>
      <c r="D190" s="64" t="s">
        <v>406</v>
      </c>
      <c r="E190" s="64">
        <v>0.05</v>
      </c>
      <c r="F190" s="64">
        <v>0.05</v>
      </c>
      <c r="G190" s="64">
        <v>0.05</v>
      </c>
      <c r="H190" s="64">
        <v>0.05</v>
      </c>
      <c r="I190" s="64">
        <v>0.05</v>
      </c>
      <c r="J190" s="64">
        <v>0.05</v>
      </c>
      <c r="K190" s="64">
        <v>0.05</v>
      </c>
      <c r="L190" s="64">
        <v>0.05</v>
      </c>
      <c r="M190" s="64">
        <v>0.05</v>
      </c>
      <c r="N190" s="64">
        <v>0.05</v>
      </c>
      <c r="O190" s="64">
        <v>0.05</v>
      </c>
      <c r="P190" s="64">
        <v>0.05</v>
      </c>
      <c r="Q190" s="64">
        <v>0.05</v>
      </c>
      <c r="R190" s="64">
        <v>0.05</v>
      </c>
      <c r="S190" s="64">
        <v>0.05</v>
      </c>
      <c r="T190" s="64">
        <v>0.05</v>
      </c>
      <c r="U190" s="64">
        <v>0.05</v>
      </c>
      <c r="V190" s="64">
        <v>0.05</v>
      </c>
      <c r="W190" s="64">
        <v>0.05</v>
      </c>
      <c r="X190" s="64">
        <v>0.05</v>
      </c>
      <c r="Y190" s="64">
        <v>0.05</v>
      </c>
      <c r="Z190" s="64">
        <v>0.05</v>
      </c>
      <c r="AA190" s="64">
        <v>0.05</v>
      </c>
      <c r="AB190" s="64">
        <v>0.05</v>
      </c>
      <c r="AC190" s="64">
        <v>1.2</v>
      </c>
      <c r="AD190" s="64">
        <v>8.4</v>
      </c>
      <c r="AE190" s="64">
        <v>438</v>
      </c>
    </row>
    <row r="191" spans="1:31">
      <c r="A191" s="64" t="s">
        <v>246</v>
      </c>
      <c r="B191" s="64" t="s">
        <v>404</v>
      </c>
      <c r="C191" s="64" t="s">
        <v>405</v>
      </c>
      <c r="D191" s="64" t="s">
        <v>406</v>
      </c>
      <c r="E191" s="64">
        <v>0.2</v>
      </c>
      <c r="F191" s="64">
        <v>0.2</v>
      </c>
      <c r="G191" s="64">
        <v>0.2</v>
      </c>
      <c r="H191" s="64">
        <v>0.2</v>
      </c>
      <c r="I191" s="64">
        <v>0.2</v>
      </c>
      <c r="J191" s="64">
        <v>0.2</v>
      </c>
      <c r="K191" s="64">
        <v>0.2</v>
      </c>
      <c r="L191" s="64">
        <v>0.2</v>
      </c>
      <c r="M191" s="64">
        <v>0.2</v>
      </c>
      <c r="N191" s="64">
        <v>0.2</v>
      </c>
      <c r="O191" s="64">
        <v>0.2</v>
      </c>
      <c r="P191" s="64">
        <v>0.2</v>
      </c>
      <c r="Q191" s="64">
        <v>0.2</v>
      </c>
      <c r="R191" s="64">
        <v>0.2</v>
      </c>
      <c r="S191" s="64">
        <v>0.2</v>
      </c>
      <c r="T191" s="64">
        <v>0.2</v>
      </c>
      <c r="U191" s="64">
        <v>0.2</v>
      </c>
      <c r="V191" s="64">
        <v>0.2</v>
      </c>
      <c r="W191" s="64">
        <v>0.2</v>
      </c>
      <c r="X191" s="64">
        <v>0.2</v>
      </c>
      <c r="Y191" s="64">
        <v>0.2</v>
      </c>
      <c r="Z191" s="64">
        <v>0.2</v>
      </c>
      <c r="AA191" s="64">
        <v>0.2</v>
      </c>
      <c r="AB191" s="64">
        <v>0.2</v>
      </c>
      <c r="AC191" s="64">
        <v>4.8</v>
      </c>
      <c r="AD191" s="64">
        <v>33.6</v>
      </c>
      <c r="AE191" s="64">
        <v>1752</v>
      </c>
    </row>
    <row r="192" spans="1:31">
      <c r="A192" s="64" t="s">
        <v>247</v>
      </c>
      <c r="B192" s="64" t="s">
        <v>407</v>
      </c>
      <c r="C192" s="64" t="s">
        <v>405</v>
      </c>
      <c r="D192" s="64" t="s">
        <v>406</v>
      </c>
      <c r="E192" s="64">
        <v>49</v>
      </c>
      <c r="F192" s="64">
        <v>49</v>
      </c>
      <c r="G192" s="64">
        <v>49</v>
      </c>
      <c r="H192" s="64">
        <v>49</v>
      </c>
      <c r="I192" s="64">
        <v>49</v>
      </c>
      <c r="J192" s="64">
        <v>49</v>
      </c>
      <c r="K192" s="64">
        <v>49</v>
      </c>
      <c r="L192" s="64">
        <v>49</v>
      </c>
      <c r="M192" s="64">
        <v>49</v>
      </c>
      <c r="N192" s="64">
        <v>49</v>
      </c>
      <c r="O192" s="64">
        <v>49</v>
      </c>
      <c r="P192" s="64">
        <v>49</v>
      </c>
      <c r="Q192" s="64">
        <v>49</v>
      </c>
      <c r="R192" s="64">
        <v>49</v>
      </c>
      <c r="S192" s="64">
        <v>49</v>
      </c>
      <c r="T192" s="64">
        <v>49</v>
      </c>
      <c r="U192" s="64">
        <v>49</v>
      </c>
      <c r="V192" s="64">
        <v>49</v>
      </c>
      <c r="W192" s="64">
        <v>49</v>
      </c>
      <c r="X192" s="64">
        <v>49</v>
      </c>
      <c r="Y192" s="64">
        <v>49</v>
      </c>
      <c r="Z192" s="64">
        <v>49</v>
      </c>
      <c r="AA192" s="64">
        <v>49</v>
      </c>
      <c r="AB192" s="64">
        <v>49</v>
      </c>
      <c r="AC192" s="64">
        <v>1176</v>
      </c>
      <c r="AD192" s="64">
        <v>8232</v>
      </c>
      <c r="AE192" s="64">
        <v>429240</v>
      </c>
    </row>
    <row r="193" spans="1:31">
      <c r="A193" s="64" t="s">
        <v>248</v>
      </c>
      <c r="B193" s="64" t="s">
        <v>407</v>
      </c>
      <c r="C193" s="64" t="s">
        <v>405</v>
      </c>
      <c r="D193" s="64" t="s">
        <v>406</v>
      </c>
      <c r="E193" s="64">
        <v>55</v>
      </c>
      <c r="F193" s="64">
        <v>55</v>
      </c>
      <c r="G193" s="64">
        <v>55</v>
      </c>
      <c r="H193" s="64">
        <v>55</v>
      </c>
      <c r="I193" s="64">
        <v>55</v>
      </c>
      <c r="J193" s="64">
        <v>55</v>
      </c>
      <c r="K193" s="64">
        <v>55</v>
      </c>
      <c r="L193" s="64">
        <v>55</v>
      </c>
      <c r="M193" s="64">
        <v>55</v>
      </c>
      <c r="N193" s="64">
        <v>55</v>
      </c>
      <c r="O193" s="64">
        <v>55</v>
      </c>
      <c r="P193" s="64">
        <v>55</v>
      </c>
      <c r="Q193" s="64">
        <v>55</v>
      </c>
      <c r="R193" s="64">
        <v>55</v>
      </c>
      <c r="S193" s="64">
        <v>55</v>
      </c>
      <c r="T193" s="64">
        <v>55</v>
      </c>
      <c r="U193" s="64">
        <v>55</v>
      </c>
      <c r="V193" s="64">
        <v>55</v>
      </c>
      <c r="W193" s="64">
        <v>55</v>
      </c>
      <c r="X193" s="64">
        <v>55</v>
      </c>
      <c r="Y193" s="64">
        <v>55</v>
      </c>
      <c r="Z193" s="64">
        <v>55</v>
      </c>
      <c r="AA193" s="64">
        <v>55</v>
      </c>
      <c r="AB193" s="64">
        <v>55</v>
      </c>
      <c r="AC193" s="64">
        <v>1320</v>
      </c>
      <c r="AD193" s="64">
        <v>9240</v>
      </c>
      <c r="AE193" s="64">
        <v>481800</v>
      </c>
    </row>
    <row r="194" spans="1:31">
      <c r="A194" s="64" t="s">
        <v>249</v>
      </c>
      <c r="B194" s="64" t="s">
        <v>404</v>
      </c>
      <c r="C194" s="64" t="s">
        <v>405</v>
      </c>
      <c r="D194" s="64" t="s">
        <v>406</v>
      </c>
      <c r="E194" s="64">
        <v>0.05</v>
      </c>
      <c r="F194" s="64">
        <v>0.05</v>
      </c>
      <c r="G194" s="64">
        <v>0.05</v>
      </c>
      <c r="H194" s="64">
        <v>0.05</v>
      </c>
      <c r="I194" s="64">
        <v>0.05</v>
      </c>
      <c r="J194" s="64">
        <v>0.05</v>
      </c>
      <c r="K194" s="64">
        <v>0.05</v>
      </c>
      <c r="L194" s="64">
        <v>0.05</v>
      </c>
      <c r="M194" s="64">
        <v>0.05</v>
      </c>
      <c r="N194" s="64">
        <v>0.05</v>
      </c>
      <c r="O194" s="64">
        <v>0.05</v>
      </c>
      <c r="P194" s="64">
        <v>0.05</v>
      </c>
      <c r="Q194" s="64">
        <v>0.05</v>
      </c>
      <c r="R194" s="64">
        <v>0.05</v>
      </c>
      <c r="S194" s="64">
        <v>0.05</v>
      </c>
      <c r="T194" s="64">
        <v>0.05</v>
      </c>
      <c r="U194" s="64">
        <v>0.05</v>
      </c>
      <c r="V194" s="64">
        <v>0.05</v>
      </c>
      <c r="W194" s="64">
        <v>0.05</v>
      </c>
      <c r="X194" s="64">
        <v>0.05</v>
      </c>
      <c r="Y194" s="64">
        <v>0.05</v>
      </c>
      <c r="Z194" s="64">
        <v>0.05</v>
      </c>
      <c r="AA194" s="64">
        <v>0.05</v>
      </c>
      <c r="AB194" s="64">
        <v>0.05</v>
      </c>
      <c r="AC194" s="64">
        <v>1.2</v>
      </c>
      <c r="AD194" s="64">
        <v>8.4</v>
      </c>
      <c r="AE194" s="64">
        <v>438</v>
      </c>
    </row>
    <row r="195" spans="1:31">
      <c r="A195" s="64" t="s">
        <v>250</v>
      </c>
      <c r="B195" s="64" t="s">
        <v>404</v>
      </c>
      <c r="C195" s="64" t="s">
        <v>405</v>
      </c>
      <c r="D195" s="64" t="s">
        <v>406</v>
      </c>
      <c r="E195" s="64">
        <v>0.2</v>
      </c>
      <c r="F195" s="64">
        <v>0.2</v>
      </c>
      <c r="G195" s="64">
        <v>0.2</v>
      </c>
      <c r="H195" s="64">
        <v>0.2</v>
      </c>
      <c r="I195" s="64">
        <v>0.2</v>
      </c>
      <c r="J195" s="64">
        <v>0.2</v>
      </c>
      <c r="K195" s="64">
        <v>0.2</v>
      </c>
      <c r="L195" s="64">
        <v>0.2</v>
      </c>
      <c r="M195" s="64">
        <v>0.2</v>
      </c>
      <c r="N195" s="64">
        <v>0.2</v>
      </c>
      <c r="O195" s="64">
        <v>0.2</v>
      </c>
      <c r="P195" s="64">
        <v>0.2</v>
      </c>
      <c r="Q195" s="64">
        <v>0.2</v>
      </c>
      <c r="R195" s="64">
        <v>0.2</v>
      </c>
      <c r="S195" s="64">
        <v>0.2</v>
      </c>
      <c r="T195" s="64">
        <v>0.2</v>
      </c>
      <c r="U195" s="64">
        <v>0.2</v>
      </c>
      <c r="V195" s="64">
        <v>0.2</v>
      </c>
      <c r="W195" s="64">
        <v>0.2</v>
      </c>
      <c r="X195" s="64">
        <v>0.2</v>
      </c>
      <c r="Y195" s="64">
        <v>0.2</v>
      </c>
      <c r="Z195" s="64">
        <v>0.2</v>
      </c>
      <c r="AA195" s="64">
        <v>0.2</v>
      </c>
      <c r="AB195" s="64">
        <v>0.2</v>
      </c>
      <c r="AC195" s="64">
        <v>4.8</v>
      </c>
      <c r="AD195" s="64">
        <v>33.6</v>
      </c>
      <c r="AE195" s="64">
        <v>1752</v>
      </c>
    </row>
    <row r="196" spans="1:31">
      <c r="A196" s="64" t="s">
        <v>251</v>
      </c>
      <c r="B196" s="64" t="s">
        <v>407</v>
      </c>
      <c r="C196" s="64" t="s">
        <v>405</v>
      </c>
      <c r="D196" s="64" t="s">
        <v>406</v>
      </c>
      <c r="E196" s="64">
        <v>49</v>
      </c>
      <c r="F196" s="64">
        <v>49</v>
      </c>
      <c r="G196" s="64">
        <v>49</v>
      </c>
      <c r="H196" s="64">
        <v>49</v>
      </c>
      <c r="I196" s="64">
        <v>49</v>
      </c>
      <c r="J196" s="64">
        <v>49</v>
      </c>
      <c r="K196" s="64">
        <v>49</v>
      </c>
      <c r="L196" s="64">
        <v>49</v>
      </c>
      <c r="M196" s="64">
        <v>49</v>
      </c>
      <c r="N196" s="64">
        <v>49</v>
      </c>
      <c r="O196" s="64">
        <v>49</v>
      </c>
      <c r="P196" s="64">
        <v>49</v>
      </c>
      <c r="Q196" s="64">
        <v>49</v>
      </c>
      <c r="R196" s="64">
        <v>49</v>
      </c>
      <c r="S196" s="64">
        <v>49</v>
      </c>
      <c r="T196" s="64">
        <v>49</v>
      </c>
      <c r="U196" s="64">
        <v>49</v>
      </c>
      <c r="V196" s="64">
        <v>49</v>
      </c>
      <c r="W196" s="64">
        <v>49</v>
      </c>
      <c r="X196" s="64">
        <v>49</v>
      </c>
      <c r="Y196" s="64">
        <v>49</v>
      </c>
      <c r="Z196" s="64">
        <v>49</v>
      </c>
      <c r="AA196" s="64">
        <v>49</v>
      </c>
      <c r="AB196" s="64">
        <v>49</v>
      </c>
      <c r="AC196" s="64">
        <v>1176</v>
      </c>
      <c r="AD196" s="64">
        <v>8232</v>
      </c>
      <c r="AE196" s="64">
        <v>429240</v>
      </c>
    </row>
    <row r="197" spans="1:31">
      <c r="A197" s="64" t="s">
        <v>252</v>
      </c>
      <c r="B197" s="64" t="s">
        <v>407</v>
      </c>
      <c r="C197" s="64" t="s">
        <v>405</v>
      </c>
      <c r="D197" s="64" t="s">
        <v>406</v>
      </c>
      <c r="E197" s="64">
        <v>55</v>
      </c>
      <c r="F197" s="64">
        <v>55</v>
      </c>
      <c r="G197" s="64">
        <v>55</v>
      </c>
      <c r="H197" s="64">
        <v>55</v>
      </c>
      <c r="I197" s="64">
        <v>55</v>
      </c>
      <c r="J197" s="64">
        <v>55</v>
      </c>
      <c r="K197" s="64">
        <v>55</v>
      </c>
      <c r="L197" s="64">
        <v>55</v>
      </c>
      <c r="M197" s="64">
        <v>55</v>
      </c>
      <c r="N197" s="64">
        <v>55</v>
      </c>
      <c r="O197" s="64">
        <v>55</v>
      </c>
      <c r="P197" s="64">
        <v>55</v>
      </c>
      <c r="Q197" s="64">
        <v>55</v>
      </c>
      <c r="R197" s="64">
        <v>55</v>
      </c>
      <c r="S197" s="64">
        <v>55</v>
      </c>
      <c r="T197" s="64">
        <v>55</v>
      </c>
      <c r="U197" s="64">
        <v>55</v>
      </c>
      <c r="V197" s="64">
        <v>55</v>
      </c>
      <c r="W197" s="64">
        <v>55</v>
      </c>
      <c r="X197" s="64">
        <v>55</v>
      </c>
      <c r="Y197" s="64">
        <v>55</v>
      </c>
      <c r="Z197" s="64">
        <v>55</v>
      </c>
      <c r="AA197" s="64">
        <v>55</v>
      </c>
      <c r="AB197" s="64">
        <v>55</v>
      </c>
      <c r="AC197" s="64">
        <v>1320</v>
      </c>
      <c r="AD197" s="64">
        <v>9240</v>
      </c>
      <c r="AE197" s="64">
        <v>481800</v>
      </c>
    </row>
    <row r="198" spans="1:31">
      <c r="A198" s="64" t="s">
        <v>253</v>
      </c>
      <c r="B198" s="64" t="s">
        <v>404</v>
      </c>
      <c r="C198" s="64" t="s">
        <v>405</v>
      </c>
      <c r="D198" s="64" t="s">
        <v>406</v>
      </c>
      <c r="E198" s="64">
        <v>0.05</v>
      </c>
      <c r="F198" s="64">
        <v>0.05</v>
      </c>
      <c r="G198" s="64">
        <v>0.05</v>
      </c>
      <c r="H198" s="64">
        <v>0.05</v>
      </c>
      <c r="I198" s="64">
        <v>0.05</v>
      </c>
      <c r="J198" s="64">
        <v>0.05</v>
      </c>
      <c r="K198" s="64">
        <v>0.05</v>
      </c>
      <c r="L198" s="64">
        <v>0.05</v>
      </c>
      <c r="M198" s="64">
        <v>0.05</v>
      </c>
      <c r="N198" s="64">
        <v>0.05</v>
      </c>
      <c r="O198" s="64">
        <v>0.05</v>
      </c>
      <c r="P198" s="64">
        <v>0.05</v>
      </c>
      <c r="Q198" s="64">
        <v>0.05</v>
      </c>
      <c r="R198" s="64">
        <v>0.05</v>
      </c>
      <c r="S198" s="64">
        <v>0.05</v>
      </c>
      <c r="T198" s="64">
        <v>0.05</v>
      </c>
      <c r="U198" s="64">
        <v>0.05</v>
      </c>
      <c r="V198" s="64">
        <v>0.05</v>
      </c>
      <c r="W198" s="64">
        <v>0.05</v>
      </c>
      <c r="X198" s="64">
        <v>0.05</v>
      </c>
      <c r="Y198" s="64">
        <v>0.05</v>
      </c>
      <c r="Z198" s="64">
        <v>0.05</v>
      </c>
      <c r="AA198" s="64">
        <v>0.05</v>
      </c>
      <c r="AB198" s="64">
        <v>0.05</v>
      </c>
      <c r="AC198" s="64">
        <v>1.2</v>
      </c>
      <c r="AD198" s="64">
        <v>8.4</v>
      </c>
      <c r="AE198" s="64">
        <v>438</v>
      </c>
    </row>
    <row r="199" spans="1:31">
      <c r="A199" s="64" t="s">
        <v>254</v>
      </c>
      <c r="B199" s="64" t="s">
        <v>404</v>
      </c>
      <c r="C199" s="64" t="s">
        <v>405</v>
      </c>
      <c r="D199" s="64" t="s">
        <v>406</v>
      </c>
      <c r="E199" s="64">
        <v>0.2</v>
      </c>
      <c r="F199" s="64">
        <v>0.2</v>
      </c>
      <c r="G199" s="64">
        <v>0.2</v>
      </c>
      <c r="H199" s="64">
        <v>0.2</v>
      </c>
      <c r="I199" s="64">
        <v>0.2</v>
      </c>
      <c r="J199" s="64">
        <v>0.2</v>
      </c>
      <c r="K199" s="64">
        <v>0.2</v>
      </c>
      <c r="L199" s="64">
        <v>0.2</v>
      </c>
      <c r="M199" s="64">
        <v>0.2</v>
      </c>
      <c r="N199" s="64">
        <v>0.2</v>
      </c>
      <c r="O199" s="64">
        <v>0.2</v>
      </c>
      <c r="P199" s="64">
        <v>0.2</v>
      </c>
      <c r="Q199" s="64">
        <v>0.2</v>
      </c>
      <c r="R199" s="64">
        <v>0.2</v>
      </c>
      <c r="S199" s="64">
        <v>0.2</v>
      </c>
      <c r="T199" s="64">
        <v>0.2</v>
      </c>
      <c r="U199" s="64">
        <v>0.2</v>
      </c>
      <c r="V199" s="64">
        <v>0.2</v>
      </c>
      <c r="W199" s="64">
        <v>0.2</v>
      </c>
      <c r="X199" s="64">
        <v>0.2</v>
      </c>
      <c r="Y199" s="64">
        <v>0.2</v>
      </c>
      <c r="Z199" s="64">
        <v>0.2</v>
      </c>
      <c r="AA199" s="64">
        <v>0.2</v>
      </c>
      <c r="AB199" s="64">
        <v>0.2</v>
      </c>
      <c r="AC199" s="64">
        <v>4.8</v>
      </c>
      <c r="AD199" s="64">
        <v>33.6</v>
      </c>
      <c r="AE199" s="64">
        <v>1752</v>
      </c>
    </row>
    <row r="200" spans="1:31">
      <c r="A200" s="64" t="s">
        <v>255</v>
      </c>
      <c r="B200" s="64" t="s">
        <v>407</v>
      </c>
      <c r="C200" s="64" t="s">
        <v>405</v>
      </c>
      <c r="D200" s="64" t="s">
        <v>406</v>
      </c>
      <c r="E200" s="64">
        <v>49</v>
      </c>
      <c r="F200" s="64">
        <v>49</v>
      </c>
      <c r="G200" s="64">
        <v>49</v>
      </c>
      <c r="H200" s="64">
        <v>49</v>
      </c>
      <c r="I200" s="64">
        <v>49</v>
      </c>
      <c r="J200" s="64">
        <v>49</v>
      </c>
      <c r="K200" s="64">
        <v>49</v>
      </c>
      <c r="L200" s="64">
        <v>49</v>
      </c>
      <c r="M200" s="64">
        <v>49</v>
      </c>
      <c r="N200" s="64">
        <v>49</v>
      </c>
      <c r="O200" s="64">
        <v>49</v>
      </c>
      <c r="P200" s="64">
        <v>49</v>
      </c>
      <c r="Q200" s="64">
        <v>49</v>
      </c>
      <c r="R200" s="64">
        <v>49</v>
      </c>
      <c r="S200" s="64">
        <v>49</v>
      </c>
      <c r="T200" s="64">
        <v>49</v>
      </c>
      <c r="U200" s="64">
        <v>49</v>
      </c>
      <c r="V200" s="64">
        <v>49</v>
      </c>
      <c r="W200" s="64">
        <v>49</v>
      </c>
      <c r="X200" s="64">
        <v>49</v>
      </c>
      <c r="Y200" s="64">
        <v>49</v>
      </c>
      <c r="Z200" s="64">
        <v>49</v>
      </c>
      <c r="AA200" s="64">
        <v>49</v>
      </c>
      <c r="AB200" s="64">
        <v>49</v>
      </c>
      <c r="AC200" s="64">
        <v>1176</v>
      </c>
      <c r="AD200" s="64">
        <v>8232</v>
      </c>
      <c r="AE200" s="64">
        <v>429240</v>
      </c>
    </row>
    <row r="201" spans="1:31">
      <c r="A201" s="64" t="s">
        <v>256</v>
      </c>
      <c r="B201" s="64" t="s">
        <v>407</v>
      </c>
      <c r="C201" s="64" t="s">
        <v>405</v>
      </c>
      <c r="D201" s="64" t="s">
        <v>406</v>
      </c>
      <c r="E201" s="64">
        <v>55</v>
      </c>
      <c r="F201" s="64">
        <v>55</v>
      </c>
      <c r="G201" s="64">
        <v>55</v>
      </c>
      <c r="H201" s="64">
        <v>55</v>
      </c>
      <c r="I201" s="64">
        <v>55</v>
      </c>
      <c r="J201" s="64">
        <v>55</v>
      </c>
      <c r="K201" s="64">
        <v>55</v>
      </c>
      <c r="L201" s="64">
        <v>55</v>
      </c>
      <c r="M201" s="64">
        <v>55</v>
      </c>
      <c r="N201" s="64">
        <v>55</v>
      </c>
      <c r="O201" s="64">
        <v>55</v>
      </c>
      <c r="P201" s="64">
        <v>55</v>
      </c>
      <c r="Q201" s="64">
        <v>55</v>
      </c>
      <c r="R201" s="64">
        <v>55</v>
      </c>
      <c r="S201" s="64">
        <v>55</v>
      </c>
      <c r="T201" s="64">
        <v>55</v>
      </c>
      <c r="U201" s="64">
        <v>55</v>
      </c>
      <c r="V201" s="64">
        <v>55</v>
      </c>
      <c r="W201" s="64">
        <v>55</v>
      </c>
      <c r="X201" s="64">
        <v>55</v>
      </c>
      <c r="Y201" s="64">
        <v>55</v>
      </c>
      <c r="Z201" s="64">
        <v>55</v>
      </c>
      <c r="AA201" s="64">
        <v>55</v>
      </c>
      <c r="AB201" s="64">
        <v>55</v>
      </c>
      <c r="AC201" s="64">
        <v>1320</v>
      </c>
      <c r="AD201" s="64">
        <v>9240</v>
      </c>
      <c r="AE201" s="64">
        <v>481800</v>
      </c>
    </row>
    <row r="202" spans="1:31">
      <c r="A202" s="64" t="s">
        <v>257</v>
      </c>
      <c r="B202" s="64" t="s">
        <v>404</v>
      </c>
      <c r="C202" s="64" t="s">
        <v>405</v>
      </c>
      <c r="D202" s="64" t="s">
        <v>406</v>
      </c>
      <c r="E202" s="64">
        <v>0.05</v>
      </c>
      <c r="F202" s="64">
        <v>0.05</v>
      </c>
      <c r="G202" s="64">
        <v>0.05</v>
      </c>
      <c r="H202" s="64">
        <v>0.05</v>
      </c>
      <c r="I202" s="64">
        <v>0.05</v>
      </c>
      <c r="J202" s="64">
        <v>0.05</v>
      </c>
      <c r="K202" s="64">
        <v>0.05</v>
      </c>
      <c r="L202" s="64">
        <v>0.05</v>
      </c>
      <c r="M202" s="64">
        <v>0.05</v>
      </c>
      <c r="N202" s="64">
        <v>0.05</v>
      </c>
      <c r="O202" s="64">
        <v>0.05</v>
      </c>
      <c r="P202" s="64">
        <v>0.05</v>
      </c>
      <c r="Q202" s="64">
        <v>0.05</v>
      </c>
      <c r="R202" s="64">
        <v>0.05</v>
      </c>
      <c r="S202" s="64">
        <v>0.05</v>
      </c>
      <c r="T202" s="64">
        <v>0.05</v>
      </c>
      <c r="U202" s="64">
        <v>0.05</v>
      </c>
      <c r="V202" s="64">
        <v>0.05</v>
      </c>
      <c r="W202" s="64">
        <v>0.05</v>
      </c>
      <c r="X202" s="64">
        <v>0.05</v>
      </c>
      <c r="Y202" s="64">
        <v>0.05</v>
      </c>
      <c r="Z202" s="64">
        <v>0.05</v>
      </c>
      <c r="AA202" s="64">
        <v>0.05</v>
      </c>
      <c r="AB202" s="64">
        <v>0.05</v>
      </c>
      <c r="AC202" s="64">
        <v>1.2</v>
      </c>
      <c r="AD202" s="64">
        <v>8.4</v>
      </c>
      <c r="AE202" s="64">
        <v>438</v>
      </c>
    </row>
    <row r="203" spans="1:31">
      <c r="A203" s="64" t="s">
        <v>258</v>
      </c>
      <c r="B203" s="64" t="s">
        <v>404</v>
      </c>
      <c r="C203" s="64" t="s">
        <v>405</v>
      </c>
      <c r="D203" s="64" t="s">
        <v>406</v>
      </c>
      <c r="E203" s="64">
        <v>0.2</v>
      </c>
      <c r="F203" s="64">
        <v>0.2</v>
      </c>
      <c r="G203" s="64">
        <v>0.2</v>
      </c>
      <c r="H203" s="64">
        <v>0.2</v>
      </c>
      <c r="I203" s="64">
        <v>0.2</v>
      </c>
      <c r="J203" s="64">
        <v>0.2</v>
      </c>
      <c r="K203" s="64">
        <v>0.2</v>
      </c>
      <c r="L203" s="64">
        <v>0.2</v>
      </c>
      <c r="M203" s="64">
        <v>0.2</v>
      </c>
      <c r="N203" s="64">
        <v>0.2</v>
      </c>
      <c r="O203" s="64">
        <v>0.2</v>
      </c>
      <c r="P203" s="64">
        <v>0.2</v>
      </c>
      <c r="Q203" s="64">
        <v>0.2</v>
      </c>
      <c r="R203" s="64">
        <v>0.2</v>
      </c>
      <c r="S203" s="64">
        <v>0.2</v>
      </c>
      <c r="T203" s="64">
        <v>0.2</v>
      </c>
      <c r="U203" s="64">
        <v>0.2</v>
      </c>
      <c r="V203" s="64">
        <v>0.2</v>
      </c>
      <c r="W203" s="64">
        <v>0.2</v>
      </c>
      <c r="X203" s="64">
        <v>0.2</v>
      </c>
      <c r="Y203" s="64">
        <v>0.2</v>
      </c>
      <c r="Z203" s="64">
        <v>0.2</v>
      </c>
      <c r="AA203" s="64">
        <v>0.2</v>
      </c>
      <c r="AB203" s="64">
        <v>0.2</v>
      </c>
      <c r="AC203" s="64">
        <v>4.8</v>
      </c>
      <c r="AD203" s="64">
        <v>33.6</v>
      </c>
      <c r="AE203" s="64">
        <v>1752</v>
      </c>
    </row>
    <row r="204" spans="1:31">
      <c r="A204" s="64" t="s">
        <v>259</v>
      </c>
      <c r="B204" s="64" t="s">
        <v>407</v>
      </c>
      <c r="C204" s="64" t="s">
        <v>405</v>
      </c>
      <c r="D204" s="64" t="s">
        <v>406</v>
      </c>
      <c r="E204" s="64">
        <v>49</v>
      </c>
      <c r="F204" s="64">
        <v>49</v>
      </c>
      <c r="G204" s="64">
        <v>49</v>
      </c>
      <c r="H204" s="64">
        <v>49</v>
      </c>
      <c r="I204" s="64">
        <v>49</v>
      </c>
      <c r="J204" s="64">
        <v>49</v>
      </c>
      <c r="K204" s="64">
        <v>49</v>
      </c>
      <c r="L204" s="64">
        <v>49</v>
      </c>
      <c r="M204" s="64">
        <v>49</v>
      </c>
      <c r="N204" s="64">
        <v>49</v>
      </c>
      <c r="O204" s="64">
        <v>49</v>
      </c>
      <c r="P204" s="64">
        <v>49</v>
      </c>
      <c r="Q204" s="64">
        <v>49</v>
      </c>
      <c r="R204" s="64">
        <v>49</v>
      </c>
      <c r="S204" s="64">
        <v>49</v>
      </c>
      <c r="T204" s="64">
        <v>49</v>
      </c>
      <c r="U204" s="64">
        <v>49</v>
      </c>
      <c r="V204" s="64">
        <v>49</v>
      </c>
      <c r="W204" s="64">
        <v>49</v>
      </c>
      <c r="X204" s="64">
        <v>49</v>
      </c>
      <c r="Y204" s="64">
        <v>49</v>
      </c>
      <c r="Z204" s="64">
        <v>49</v>
      </c>
      <c r="AA204" s="64">
        <v>49</v>
      </c>
      <c r="AB204" s="64">
        <v>49</v>
      </c>
      <c r="AC204" s="64">
        <v>1176</v>
      </c>
      <c r="AD204" s="64">
        <v>8232</v>
      </c>
      <c r="AE204" s="64">
        <v>429240</v>
      </c>
    </row>
    <row r="205" spans="1:31">
      <c r="A205" s="64" t="s">
        <v>260</v>
      </c>
      <c r="B205" s="64" t="s">
        <v>407</v>
      </c>
      <c r="C205" s="64" t="s">
        <v>405</v>
      </c>
      <c r="D205" s="64" t="s">
        <v>406</v>
      </c>
      <c r="E205" s="64">
        <v>55</v>
      </c>
      <c r="F205" s="64">
        <v>55</v>
      </c>
      <c r="G205" s="64">
        <v>55</v>
      </c>
      <c r="H205" s="64">
        <v>55</v>
      </c>
      <c r="I205" s="64">
        <v>55</v>
      </c>
      <c r="J205" s="64">
        <v>55</v>
      </c>
      <c r="K205" s="64">
        <v>55</v>
      </c>
      <c r="L205" s="64">
        <v>55</v>
      </c>
      <c r="M205" s="64">
        <v>55</v>
      </c>
      <c r="N205" s="64">
        <v>55</v>
      </c>
      <c r="O205" s="64">
        <v>55</v>
      </c>
      <c r="P205" s="64">
        <v>55</v>
      </c>
      <c r="Q205" s="64">
        <v>55</v>
      </c>
      <c r="R205" s="64">
        <v>55</v>
      </c>
      <c r="S205" s="64">
        <v>55</v>
      </c>
      <c r="T205" s="64">
        <v>55</v>
      </c>
      <c r="U205" s="64">
        <v>55</v>
      </c>
      <c r="V205" s="64">
        <v>55</v>
      </c>
      <c r="W205" s="64">
        <v>55</v>
      </c>
      <c r="X205" s="64">
        <v>55</v>
      </c>
      <c r="Y205" s="64">
        <v>55</v>
      </c>
      <c r="Z205" s="64">
        <v>55</v>
      </c>
      <c r="AA205" s="64">
        <v>55</v>
      </c>
      <c r="AB205" s="64">
        <v>55</v>
      </c>
      <c r="AC205" s="64">
        <v>1320</v>
      </c>
      <c r="AD205" s="64">
        <v>9240</v>
      </c>
      <c r="AE205" s="64">
        <v>481800</v>
      </c>
    </row>
    <row r="206" spans="1:31">
      <c r="A206" s="64" t="s">
        <v>261</v>
      </c>
      <c r="B206" s="64" t="s">
        <v>404</v>
      </c>
      <c r="C206" s="64" t="s">
        <v>405</v>
      </c>
      <c r="D206" s="64" t="s">
        <v>406</v>
      </c>
      <c r="E206" s="64">
        <v>0.05</v>
      </c>
      <c r="F206" s="64">
        <v>0.05</v>
      </c>
      <c r="G206" s="64">
        <v>0.05</v>
      </c>
      <c r="H206" s="64">
        <v>0.05</v>
      </c>
      <c r="I206" s="64">
        <v>0.05</v>
      </c>
      <c r="J206" s="64">
        <v>0.05</v>
      </c>
      <c r="K206" s="64">
        <v>0.05</v>
      </c>
      <c r="L206" s="64">
        <v>0.05</v>
      </c>
      <c r="M206" s="64">
        <v>0.05</v>
      </c>
      <c r="N206" s="64">
        <v>0.05</v>
      </c>
      <c r="O206" s="64">
        <v>0.05</v>
      </c>
      <c r="P206" s="64">
        <v>0.05</v>
      </c>
      <c r="Q206" s="64">
        <v>0.05</v>
      </c>
      <c r="R206" s="64">
        <v>0.05</v>
      </c>
      <c r="S206" s="64">
        <v>0.05</v>
      </c>
      <c r="T206" s="64">
        <v>0.05</v>
      </c>
      <c r="U206" s="64">
        <v>0.05</v>
      </c>
      <c r="V206" s="64">
        <v>0.05</v>
      </c>
      <c r="W206" s="64">
        <v>0.05</v>
      </c>
      <c r="X206" s="64">
        <v>0.05</v>
      </c>
      <c r="Y206" s="64">
        <v>0.05</v>
      </c>
      <c r="Z206" s="64">
        <v>0.05</v>
      </c>
      <c r="AA206" s="64">
        <v>0.05</v>
      </c>
      <c r="AB206" s="64">
        <v>0.05</v>
      </c>
      <c r="AC206" s="64">
        <v>1.2</v>
      </c>
      <c r="AD206" s="64">
        <v>8.4</v>
      </c>
      <c r="AE206" s="64">
        <v>438</v>
      </c>
    </row>
    <row r="207" spans="1:31">
      <c r="A207" s="64" t="s">
        <v>262</v>
      </c>
      <c r="B207" s="64" t="s">
        <v>404</v>
      </c>
      <c r="C207" s="64" t="s">
        <v>405</v>
      </c>
      <c r="D207" s="64" t="s">
        <v>406</v>
      </c>
      <c r="E207" s="64">
        <v>0.2</v>
      </c>
      <c r="F207" s="64">
        <v>0.2</v>
      </c>
      <c r="G207" s="64">
        <v>0.2</v>
      </c>
      <c r="H207" s="64">
        <v>0.2</v>
      </c>
      <c r="I207" s="64">
        <v>0.2</v>
      </c>
      <c r="J207" s="64">
        <v>0.2</v>
      </c>
      <c r="K207" s="64">
        <v>0.2</v>
      </c>
      <c r="L207" s="64">
        <v>0.2</v>
      </c>
      <c r="M207" s="64">
        <v>0.2</v>
      </c>
      <c r="N207" s="64">
        <v>0.2</v>
      </c>
      <c r="O207" s="64">
        <v>0.2</v>
      </c>
      <c r="P207" s="64">
        <v>0.2</v>
      </c>
      <c r="Q207" s="64">
        <v>0.2</v>
      </c>
      <c r="R207" s="64">
        <v>0.2</v>
      </c>
      <c r="S207" s="64">
        <v>0.2</v>
      </c>
      <c r="T207" s="64">
        <v>0.2</v>
      </c>
      <c r="U207" s="64">
        <v>0.2</v>
      </c>
      <c r="V207" s="64">
        <v>0.2</v>
      </c>
      <c r="W207" s="64">
        <v>0.2</v>
      </c>
      <c r="X207" s="64">
        <v>0.2</v>
      </c>
      <c r="Y207" s="64">
        <v>0.2</v>
      </c>
      <c r="Z207" s="64">
        <v>0.2</v>
      </c>
      <c r="AA207" s="64">
        <v>0.2</v>
      </c>
      <c r="AB207" s="64">
        <v>0.2</v>
      </c>
      <c r="AC207" s="64">
        <v>4.8</v>
      </c>
      <c r="AD207" s="64">
        <v>33.6</v>
      </c>
      <c r="AE207" s="64">
        <v>1752</v>
      </c>
    </row>
    <row r="208" spans="1:31">
      <c r="A208" s="64" t="s">
        <v>263</v>
      </c>
      <c r="B208" s="64" t="s">
        <v>407</v>
      </c>
      <c r="C208" s="64" t="s">
        <v>405</v>
      </c>
      <c r="D208" s="64" t="s">
        <v>406</v>
      </c>
      <c r="E208" s="64">
        <v>49</v>
      </c>
      <c r="F208" s="64">
        <v>49</v>
      </c>
      <c r="G208" s="64">
        <v>49</v>
      </c>
      <c r="H208" s="64">
        <v>49</v>
      </c>
      <c r="I208" s="64">
        <v>49</v>
      </c>
      <c r="J208" s="64">
        <v>49</v>
      </c>
      <c r="K208" s="64">
        <v>49</v>
      </c>
      <c r="L208" s="64">
        <v>49</v>
      </c>
      <c r="M208" s="64">
        <v>49</v>
      </c>
      <c r="N208" s="64">
        <v>49</v>
      </c>
      <c r="O208" s="64">
        <v>49</v>
      </c>
      <c r="P208" s="64">
        <v>49</v>
      </c>
      <c r="Q208" s="64">
        <v>49</v>
      </c>
      <c r="R208" s="64">
        <v>49</v>
      </c>
      <c r="S208" s="64">
        <v>49</v>
      </c>
      <c r="T208" s="64">
        <v>49</v>
      </c>
      <c r="U208" s="64">
        <v>49</v>
      </c>
      <c r="V208" s="64">
        <v>49</v>
      </c>
      <c r="W208" s="64">
        <v>49</v>
      </c>
      <c r="X208" s="64">
        <v>49</v>
      </c>
      <c r="Y208" s="64">
        <v>49</v>
      </c>
      <c r="Z208" s="64">
        <v>49</v>
      </c>
      <c r="AA208" s="64">
        <v>49</v>
      </c>
      <c r="AB208" s="64">
        <v>49</v>
      </c>
      <c r="AC208" s="64">
        <v>1176</v>
      </c>
      <c r="AD208" s="64">
        <v>8232</v>
      </c>
      <c r="AE208" s="64">
        <v>429240</v>
      </c>
    </row>
    <row r="209" spans="1:31">
      <c r="A209" s="64" t="s">
        <v>264</v>
      </c>
      <c r="B209" s="64" t="s">
        <v>407</v>
      </c>
      <c r="C209" s="64" t="s">
        <v>405</v>
      </c>
      <c r="D209" s="64" t="s">
        <v>406</v>
      </c>
      <c r="E209" s="64">
        <v>55</v>
      </c>
      <c r="F209" s="64">
        <v>55</v>
      </c>
      <c r="G209" s="64">
        <v>55</v>
      </c>
      <c r="H209" s="64">
        <v>55</v>
      </c>
      <c r="I209" s="64">
        <v>55</v>
      </c>
      <c r="J209" s="64">
        <v>55</v>
      </c>
      <c r="K209" s="64">
        <v>55</v>
      </c>
      <c r="L209" s="64">
        <v>55</v>
      </c>
      <c r="M209" s="64">
        <v>55</v>
      </c>
      <c r="N209" s="64">
        <v>55</v>
      </c>
      <c r="O209" s="64">
        <v>55</v>
      </c>
      <c r="P209" s="64">
        <v>55</v>
      </c>
      <c r="Q209" s="64">
        <v>55</v>
      </c>
      <c r="R209" s="64">
        <v>55</v>
      </c>
      <c r="S209" s="64">
        <v>55</v>
      </c>
      <c r="T209" s="64">
        <v>55</v>
      </c>
      <c r="U209" s="64">
        <v>55</v>
      </c>
      <c r="V209" s="64">
        <v>55</v>
      </c>
      <c r="W209" s="64">
        <v>55</v>
      </c>
      <c r="X209" s="64">
        <v>55</v>
      </c>
      <c r="Y209" s="64">
        <v>55</v>
      </c>
      <c r="Z209" s="64">
        <v>55</v>
      </c>
      <c r="AA209" s="64">
        <v>55</v>
      </c>
      <c r="AB209" s="64">
        <v>55</v>
      </c>
      <c r="AC209" s="64">
        <v>1320</v>
      </c>
      <c r="AD209" s="64">
        <v>9240</v>
      </c>
      <c r="AE209" s="64">
        <v>481800</v>
      </c>
    </row>
    <row r="210" spans="1:31">
      <c r="A210" s="64" t="s">
        <v>265</v>
      </c>
      <c r="B210" s="64" t="s">
        <v>404</v>
      </c>
      <c r="C210" s="64" t="s">
        <v>405</v>
      </c>
      <c r="D210" s="64" t="s">
        <v>406</v>
      </c>
      <c r="E210" s="64">
        <v>0.05</v>
      </c>
      <c r="F210" s="64">
        <v>0.05</v>
      </c>
      <c r="G210" s="64">
        <v>0.05</v>
      </c>
      <c r="H210" s="64">
        <v>0.05</v>
      </c>
      <c r="I210" s="64">
        <v>0.05</v>
      </c>
      <c r="J210" s="64">
        <v>0.05</v>
      </c>
      <c r="K210" s="64">
        <v>0.05</v>
      </c>
      <c r="L210" s="64">
        <v>0.05</v>
      </c>
      <c r="M210" s="64">
        <v>0.05</v>
      </c>
      <c r="N210" s="64">
        <v>0.05</v>
      </c>
      <c r="O210" s="64">
        <v>0.05</v>
      </c>
      <c r="P210" s="64">
        <v>0.05</v>
      </c>
      <c r="Q210" s="64">
        <v>0.05</v>
      </c>
      <c r="R210" s="64">
        <v>0.05</v>
      </c>
      <c r="S210" s="64">
        <v>0.05</v>
      </c>
      <c r="T210" s="64">
        <v>0.05</v>
      </c>
      <c r="U210" s="64">
        <v>0.05</v>
      </c>
      <c r="V210" s="64">
        <v>0.05</v>
      </c>
      <c r="W210" s="64">
        <v>0.05</v>
      </c>
      <c r="X210" s="64">
        <v>0.05</v>
      </c>
      <c r="Y210" s="64">
        <v>0.05</v>
      </c>
      <c r="Z210" s="64">
        <v>0.05</v>
      </c>
      <c r="AA210" s="64">
        <v>0.05</v>
      </c>
      <c r="AB210" s="64">
        <v>0.05</v>
      </c>
      <c r="AC210" s="64">
        <v>1.2</v>
      </c>
      <c r="AD210" s="64">
        <v>8.4</v>
      </c>
      <c r="AE210" s="64">
        <v>438</v>
      </c>
    </row>
    <row r="211" spans="1:31">
      <c r="A211" s="64" t="s">
        <v>266</v>
      </c>
      <c r="B211" s="64" t="s">
        <v>404</v>
      </c>
      <c r="C211" s="64" t="s">
        <v>405</v>
      </c>
      <c r="D211" s="64" t="s">
        <v>406</v>
      </c>
      <c r="E211" s="64">
        <v>0.2</v>
      </c>
      <c r="F211" s="64">
        <v>0.2</v>
      </c>
      <c r="G211" s="64">
        <v>0.2</v>
      </c>
      <c r="H211" s="64">
        <v>0.2</v>
      </c>
      <c r="I211" s="64">
        <v>0.2</v>
      </c>
      <c r="J211" s="64">
        <v>0.2</v>
      </c>
      <c r="K211" s="64">
        <v>0.2</v>
      </c>
      <c r="L211" s="64">
        <v>0.2</v>
      </c>
      <c r="M211" s="64">
        <v>0.2</v>
      </c>
      <c r="N211" s="64">
        <v>0.2</v>
      </c>
      <c r="O211" s="64">
        <v>0.2</v>
      </c>
      <c r="P211" s="64">
        <v>0.2</v>
      </c>
      <c r="Q211" s="64">
        <v>0.2</v>
      </c>
      <c r="R211" s="64">
        <v>0.2</v>
      </c>
      <c r="S211" s="64">
        <v>0.2</v>
      </c>
      <c r="T211" s="64">
        <v>0.2</v>
      </c>
      <c r="U211" s="64">
        <v>0.2</v>
      </c>
      <c r="V211" s="64">
        <v>0.2</v>
      </c>
      <c r="W211" s="64">
        <v>0.2</v>
      </c>
      <c r="X211" s="64">
        <v>0.2</v>
      </c>
      <c r="Y211" s="64">
        <v>0.2</v>
      </c>
      <c r="Z211" s="64">
        <v>0.2</v>
      </c>
      <c r="AA211" s="64">
        <v>0.2</v>
      </c>
      <c r="AB211" s="64">
        <v>0.2</v>
      </c>
      <c r="AC211" s="64">
        <v>4.8</v>
      </c>
      <c r="AD211" s="64">
        <v>33.6</v>
      </c>
      <c r="AE211" s="64">
        <v>1752</v>
      </c>
    </row>
    <row r="212" spans="1:31">
      <c r="A212" s="64" t="s">
        <v>267</v>
      </c>
      <c r="B212" s="64" t="s">
        <v>407</v>
      </c>
      <c r="C212" s="64" t="s">
        <v>405</v>
      </c>
      <c r="D212" s="64" t="s">
        <v>406</v>
      </c>
      <c r="E212" s="64">
        <v>49</v>
      </c>
      <c r="F212" s="64">
        <v>49</v>
      </c>
      <c r="G212" s="64">
        <v>49</v>
      </c>
      <c r="H212" s="64">
        <v>49</v>
      </c>
      <c r="I212" s="64">
        <v>49</v>
      </c>
      <c r="J212" s="64">
        <v>49</v>
      </c>
      <c r="K212" s="64">
        <v>49</v>
      </c>
      <c r="L212" s="64">
        <v>49</v>
      </c>
      <c r="M212" s="64">
        <v>49</v>
      </c>
      <c r="N212" s="64">
        <v>49</v>
      </c>
      <c r="O212" s="64">
        <v>49</v>
      </c>
      <c r="P212" s="64">
        <v>49</v>
      </c>
      <c r="Q212" s="64">
        <v>49</v>
      </c>
      <c r="R212" s="64">
        <v>49</v>
      </c>
      <c r="S212" s="64">
        <v>49</v>
      </c>
      <c r="T212" s="64">
        <v>49</v>
      </c>
      <c r="U212" s="64">
        <v>49</v>
      </c>
      <c r="V212" s="64">
        <v>49</v>
      </c>
      <c r="W212" s="64">
        <v>49</v>
      </c>
      <c r="X212" s="64">
        <v>49</v>
      </c>
      <c r="Y212" s="64">
        <v>49</v>
      </c>
      <c r="Z212" s="64">
        <v>49</v>
      </c>
      <c r="AA212" s="64">
        <v>49</v>
      </c>
      <c r="AB212" s="64">
        <v>49</v>
      </c>
      <c r="AC212" s="64">
        <v>1176</v>
      </c>
      <c r="AD212" s="64">
        <v>8232</v>
      </c>
      <c r="AE212" s="64">
        <v>429240</v>
      </c>
    </row>
    <row r="213" spans="1:31">
      <c r="A213" s="64" t="s">
        <v>268</v>
      </c>
      <c r="B213" s="64" t="s">
        <v>407</v>
      </c>
      <c r="C213" s="64" t="s">
        <v>405</v>
      </c>
      <c r="D213" s="64" t="s">
        <v>406</v>
      </c>
      <c r="E213" s="64">
        <v>55</v>
      </c>
      <c r="F213" s="64">
        <v>55</v>
      </c>
      <c r="G213" s="64">
        <v>55</v>
      </c>
      <c r="H213" s="64">
        <v>55</v>
      </c>
      <c r="I213" s="64">
        <v>55</v>
      </c>
      <c r="J213" s="64">
        <v>55</v>
      </c>
      <c r="K213" s="64">
        <v>55</v>
      </c>
      <c r="L213" s="64">
        <v>55</v>
      </c>
      <c r="M213" s="64">
        <v>55</v>
      </c>
      <c r="N213" s="64">
        <v>55</v>
      </c>
      <c r="O213" s="64">
        <v>55</v>
      </c>
      <c r="P213" s="64">
        <v>55</v>
      </c>
      <c r="Q213" s="64">
        <v>55</v>
      </c>
      <c r="R213" s="64">
        <v>55</v>
      </c>
      <c r="S213" s="64">
        <v>55</v>
      </c>
      <c r="T213" s="64">
        <v>55</v>
      </c>
      <c r="U213" s="64">
        <v>55</v>
      </c>
      <c r="V213" s="64">
        <v>55</v>
      </c>
      <c r="W213" s="64">
        <v>55</v>
      </c>
      <c r="X213" s="64">
        <v>55</v>
      </c>
      <c r="Y213" s="64">
        <v>55</v>
      </c>
      <c r="Z213" s="64">
        <v>55</v>
      </c>
      <c r="AA213" s="64">
        <v>55</v>
      </c>
      <c r="AB213" s="64">
        <v>55</v>
      </c>
      <c r="AC213" s="64">
        <v>1320</v>
      </c>
      <c r="AD213" s="64">
        <v>9240</v>
      </c>
      <c r="AE213" s="64">
        <v>481800</v>
      </c>
    </row>
    <row r="214" spans="1:31">
      <c r="A214" s="64" t="s">
        <v>269</v>
      </c>
      <c r="B214" s="64" t="s">
        <v>409</v>
      </c>
      <c r="C214" s="64" t="s">
        <v>405</v>
      </c>
      <c r="D214" s="64" t="s">
        <v>406</v>
      </c>
      <c r="E214" s="64">
        <v>0</v>
      </c>
      <c r="F214" s="64">
        <v>0</v>
      </c>
      <c r="G214" s="64">
        <v>0</v>
      </c>
      <c r="H214" s="64">
        <v>0</v>
      </c>
      <c r="I214" s="64">
        <v>0</v>
      </c>
      <c r="J214" s="64">
        <v>0</v>
      </c>
      <c r="K214" s="64">
        <v>0</v>
      </c>
      <c r="L214" s="64">
        <v>0</v>
      </c>
      <c r="M214" s="64">
        <v>0</v>
      </c>
      <c r="N214" s="64">
        <v>0</v>
      </c>
      <c r="O214" s="64">
        <v>0</v>
      </c>
      <c r="P214" s="64">
        <v>0</v>
      </c>
      <c r="Q214" s="64">
        <v>0</v>
      </c>
      <c r="R214" s="64">
        <v>0</v>
      </c>
      <c r="S214" s="64">
        <v>0</v>
      </c>
      <c r="T214" s="64">
        <v>0</v>
      </c>
      <c r="U214" s="64">
        <v>0</v>
      </c>
      <c r="V214" s="64">
        <v>0</v>
      </c>
      <c r="W214" s="64">
        <v>0</v>
      </c>
      <c r="X214" s="64">
        <v>0</v>
      </c>
      <c r="Y214" s="64">
        <v>0</v>
      </c>
      <c r="Z214" s="64">
        <v>0</v>
      </c>
      <c r="AA214" s="64">
        <v>0</v>
      </c>
      <c r="AB214" s="64">
        <v>0</v>
      </c>
      <c r="AC214" s="64">
        <v>0.67</v>
      </c>
      <c r="AD214" s="64">
        <v>4.67</v>
      </c>
      <c r="AE214" s="64">
        <v>243.33</v>
      </c>
    </row>
    <row r="215" spans="1:31">
      <c r="A215" s="64" t="s">
        <v>270</v>
      </c>
      <c r="B215" s="64" t="s">
        <v>409</v>
      </c>
      <c r="C215" s="64" t="s">
        <v>405</v>
      </c>
      <c r="D215" s="64" t="s">
        <v>406</v>
      </c>
      <c r="E215" s="64">
        <v>0</v>
      </c>
      <c r="F215" s="64">
        <v>0</v>
      </c>
      <c r="G215" s="64">
        <v>0</v>
      </c>
      <c r="H215" s="64">
        <v>0</v>
      </c>
      <c r="I215" s="64">
        <v>0</v>
      </c>
      <c r="J215" s="64">
        <v>0</v>
      </c>
      <c r="K215" s="64">
        <v>0</v>
      </c>
      <c r="L215" s="64">
        <v>0</v>
      </c>
      <c r="M215" s="64">
        <v>0</v>
      </c>
      <c r="N215" s="64">
        <v>0</v>
      </c>
      <c r="O215" s="64">
        <v>0</v>
      </c>
      <c r="P215" s="64">
        <v>0</v>
      </c>
      <c r="Q215" s="64">
        <v>0</v>
      </c>
      <c r="R215" s="64">
        <v>0</v>
      </c>
      <c r="S215" s="64">
        <v>0</v>
      </c>
      <c r="T215" s="64">
        <v>0</v>
      </c>
      <c r="U215" s="64">
        <v>0</v>
      </c>
      <c r="V215" s="64">
        <v>0</v>
      </c>
      <c r="W215" s="64">
        <v>0</v>
      </c>
      <c r="X215" s="64">
        <v>0</v>
      </c>
      <c r="Y215" s="64">
        <v>0</v>
      </c>
      <c r="Z215" s="64">
        <v>0</v>
      </c>
      <c r="AA215" s="64">
        <v>0</v>
      </c>
      <c r="AB215" s="64">
        <v>0</v>
      </c>
      <c r="AC215" s="64">
        <v>1</v>
      </c>
      <c r="AD215" s="64">
        <v>7</v>
      </c>
      <c r="AE215" s="64">
        <v>365</v>
      </c>
    </row>
    <row r="216" spans="1:31">
      <c r="A216" s="64" t="s">
        <v>271</v>
      </c>
      <c r="B216" s="64" t="s">
        <v>413</v>
      </c>
      <c r="C216" s="64" t="s">
        <v>405</v>
      </c>
      <c r="D216" s="64" t="s">
        <v>272</v>
      </c>
      <c r="E216" s="64">
        <v>0</v>
      </c>
      <c r="F216" s="64">
        <v>0</v>
      </c>
      <c r="G216" s="64">
        <v>0</v>
      </c>
      <c r="H216" s="64">
        <v>0</v>
      </c>
      <c r="I216" s="64">
        <v>725</v>
      </c>
      <c r="J216" s="64">
        <v>417</v>
      </c>
      <c r="K216" s="64">
        <v>290</v>
      </c>
      <c r="L216" s="64">
        <v>0</v>
      </c>
      <c r="M216" s="64">
        <v>0</v>
      </c>
      <c r="N216" s="64">
        <v>0</v>
      </c>
      <c r="O216" s="64">
        <v>0</v>
      </c>
      <c r="P216" s="64">
        <v>0</v>
      </c>
      <c r="Q216" s="64">
        <v>0</v>
      </c>
      <c r="R216" s="64">
        <v>0</v>
      </c>
      <c r="S216" s="64">
        <v>0</v>
      </c>
      <c r="T216" s="64">
        <v>0</v>
      </c>
      <c r="U216" s="64">
        <v>0</v>
      </c>
      <c r="V216" s="64">
        <v>0</v>
      </c>
      <c r="W216" s="64">
        <v>0</v>
      </c>
      <c r="X216" s="64">
        <v>0</v>
      </c>
      <c r="Y216" s="64">
        <v>0</v>
      </c>
      <c r="Z216" s="64">
        <v>0</v>
      </c>
      <c r="AA216" s="64">
        <v>0</v>
      </c>
      <c r="AB216" s="64">
        <v>0</v>
      </c>
      <c r="AC216" s="64">
        <v>1432</v>
      </c>
      <c r="AD216" s="64">
        <v>1432</v>
      </c>
      <c r="AE216" s="64">
        <v>74668.570000000007</v>
      </c>
    </row>
    <row r="217" spans="1:31">
      <c r="A217" s="64"/>
      <c r="B217" s="64"/>
      <c r="C217" s="64"/>
      <c r="D217" s="64" t="s">
        <v>452</v>
      </c>
      <c r="E217" s="64">
        <v>0</v>
      </c>
      <c r="F217" s="64">
        <v>0</v>
      </c>
      <c r="G217" s="64">
        <v>0</v>
      </c>
      <c r="H217" s="64">
        <v>0</v>
      </c>
      <c r="I217" s="64">
        <v>125</v>
      </c>
      <c r="J217" s="64">
        <v>117</v>
      </c>
      <c r="K217" s="64">
        <v>90</v>
      </c>
      <c r="L217" s="64">
        <v>0</v>
      </c>
      <c r="M217" s="64">
        <v>0</v>
      </c>
      <c r="N217" s="64">
        <v>0</v>
      </c>
      <c r="O217" s="64">
        <v>0</v>
      </c>
      <c r="P217" s="64">
        <v>0</v>
      </c>
      <c r="Q217" s="64">
        <v>0</v>
      </c>
      <c r="R217" s="64">
        <v>0</v>
      </c>
      <c r="S217" s="64">
        <v>0</v>
      </c>
      <c r="T217" s="64">
        <v>0</v>
      </c>
      <c r="U217" s="64">
        <v>0</v>
      </c>
      <c r="V217" s="64">
        <v>0</v>
      </c>
      <c r="W217" s="64">
        <v>0</v>
      </c>
      <c r="X217" s="64">
        <v>125</v>
      </c>
      <c r="Y217" s="64">
        <v>117</v>
      </c>
      <c r="Z217" s="64">
        <v>90</v>
      </c>
      <c r="AA217" s="64">
        <v>0</v>
      </c>
      <c r="AB217" s="64">
        <v>0</v>
      </c>
      <c r="AC217" s="64">
        <v>664</v>
      </c>
      <c r="AD217" s="64"/>
      <c r="AE217" s="64"/>
    </row>
    <row r="218" spans="1:31">
      <c r="A218" s="64" t="s">
        <v>273</v>
      </c>
      <c r="B218" s="64" t="s">
        <v>404</v>
      </c>
      <c r="C218" s="64" t="s">
        <v>405</v>
      </c>
      <c r="D218" s="64" t="s">
        <v>406</v>
      </c>
      <c r="E218" s="64">
        <v>0.2</v>
      </c>
      <c r="F218" s="64">
        <v>0.2</v>
      </c>
      <c r="G218" s="64">
        <v>0.2</v>
      </c>
      <c r="H218" s="64">
        <v>0.2</v>
      </c>
      <c r="I218" s="64">
        <v>0.2</v>
      </c>
      <c r="J218" s="64">
        <v>0.2</v>
      </c>
      <c r="K218" s="64">
        <v>0.2</v>
      </c>
      <c r="L218" s="64">
        <v>0.4</v>
      </c>
      <c r="M218" s="64">
        <v>0.4</v>
      </c>
      <c r="N218" s="64">
        <v>0.4</v>
      </c>
      <c r="O218" s="64">
        <v>0.4</v>
      </c>
      <c r="P218" s="64">
        <v>0.4</v>
      </c>
      <c r="Q218" s="64">
        <v>0.4</v>
      </c>
      <c r="R218" s="64">
        <v>0.4</v>
      </c>
      <c r="S218" s="64">
        <v>0.4</v>
      </c>
      <c r="T218" s="64">
        <v>0.4</v>
      </c>
      <c r="U218" s="64">
        <v>0.4</v>
      </c>
      <c r="V218" s="64">
        <v>0.4</v>
      </c>
      <c r="W218" s="64">
        <v>0.4</v>
      </c>
      <c r="X218" s="64">
        <v>0.4</v>
      </c>
      <c r="Y218" s="64">
        <v>0.4</v>
      </c>
      <c r="Z218" s="64">
        <v>0.2</v>
      </c>
      <c r="AA218" s="64">
        <v>0.2</v>
      </c>
      <c r="AB218" s="64">
        <v>0.2</v>
      </c>
      <c r="AC218" s="64">
        <v>7.6</v>
      </c>
      <c r="AD218" s="64">
        <v>53.2</v>
      </c>
      <c r="AE218" s="64">
        <v>2774</v>
      </c>
    </row>
    <row r="219" spans="1:31">
      <c r="A219" s="64" t="s">
        <v>274</v>
      </c>
      <c r="B219" s="64" t="s">
        <v>413</v>
      </c>
      <c r="C219" s="64" t="s">
        <v>405</v>
      </c>
      <c r="D219" s="64" t="s">
        <v>406</v>
      </c>
      <c r="E219" s="64">
        <v>0</v>
      </c>
      <c r="F219" s="64">
        <v>0</v>
      </c>
      <c r="G219" s="64">
        <v>0</v>
      </c>
      <c r="H219" s="64">
        <v>0</v>
      </c>
      <c r="I219" s="64">
        <v>0</v>
      </c>
      <c r="J219" s="64">
        <v>0</v>
      </c>
      <c r="K219" s="64">
        <v>50</v>
      </c>
      <c r="L219" s="64">
        <v>70</v>
      </c>
      <c r="M219" s="64">
        <v>70</v>
      </c>
      <c r="N219" s="64">
        <v>80</v>
      </c>
      <c r="O219" s="64">
        <v>70</v>
      </c>
      <c r="P219" s="64">
        <v>50</v>
      </c>
      <c r="Q219" s="64">
        <v>50</v>
      </c>
      <c r="R219" s="64">
        <v>80</v>
      </c>
      <c r="S219" s="64">
        <v>90</v>
      </c>
      <c r="T219" s="64">
        <v>80</v>
      </c>
      <c r="U219" s="64">
        <v>0</v>
      </c>
      <c r="V219" s="64">
        <v>0</v>
      </c>
      <c r="W219" s="64">
        <v>0</v>
      </c>
      <c r="X219" s="64">
        <v>0</v>
      </c>
      <c r="Y219" s="64">
        <v>0</v>
      </c>
      <c r="Z219" s="64">
        <v>0</v>
      </c>
      <c r="AA219" s="64">
        <v>0</v>
      </c>
      <c r="AB219" s="64">
        <v>0</v>
      </c>
      <c r="AC219" s="64">
        <v>690</v>
      </c>
      <c r="AD219" s="64">
        <v>4830</v>
      </c>
      <c r="AE219" s="64">
        <v>251850</v>
      </c>
    </row>
    <row r="220" spans="1:31">
      <c r="A220" s="64" t="s">
        <v>990</v>
      </c>
      <c r="B220" s="64" t="s">
        <v>407</v>
      </c>
      <c r="C220" s="64" t="s">
        <v>405</v>
      </c>
      <c r="D220" s="64" t="s">
        <v>406</v>
      </c>
      <c r="E220" s="64">
        <v>60</v>
      </c>
      <c r="F220" s="64">
        <v>60</v>
      </c>
      <c r="G220" s="64">
        <v>60</v>
      </c>
      <c r="H220" s="64">
        <v>60</v>
      </c>
      <c r="I220" s="64">
        <v>60</v>
      </c>
      <c r="J220" s="64">
        <v>60</v>
      </c>
      <c r="K220" s="64">
        <v>60</v>
      </c>
      <c r="L220" s="64">
        <v>60</v>
      </c>
      <c r="M220" s="64">
        <v>60</v>
      </c>
      <c r="N220" s="64">
        <v>60</v>
      </c>
      <c r="O220" s="64">
        <v>60</v>
      </c>
      <c r="P220" s="64">
        <v>60</v>
      </c>
      <c r="Q220" s="64">
        <v>60</v>
      </c>
      <c r="R220" s="64">
        <v>60</v>
      </c>
      <c r="S220" s="64">
        <v>60</v>
      </c>
      <c r="T220" s="64">
        <v>60</v>
      </c>
      <c r="U220" s="64">
        <v>60</v>
      </c>
      <c r="V220" s="64">
        <v>60</v>
      </c>
      <c r="W220" s="64">
        <v>60</v>
      </c>
      <c r="X220" s="64">
        <v>60</v>
      </c>
      <c r="Y220" s="64">
        <v>60</v>
      </c>
      <c r="Z220" s="64">
        <v>60</v>
      </c>
      <c r="AA220" s="64">
        <v>60</v>
      </c>
      <c r="AB220" s="64">
        <v>60</v>
      </c>
      <c r="AC220" s="64">
        <v>1440</v>
      </c>
      <c r="AD220" s="64">
        <v>10080</v>
      </c>
      <c r="AE220" s="64">
        <v>525600</v>
      </c>
    </row>
    <row r="221" spans="1:31">
      <c r="A221" s="63" t="s">
        <v>991</v>
      </c>
      <c r="B221" s="63" t="s">
        <v>407</v>
      </c>
      <c r="C221" s="63" t="s">
        <v>405</v>
      </c>
      <c r="D221" s="63" t="s">
        <v>406</v>
      </c>
      <c r="E221" s="63">
        <v>60</v>
      </c>
      <c r="F221" s="63">
        <v>60</v>
      </c>
      <c r="G221" s="63">
        <v>60</v>
      </c>
      <c r="H221" s="63">
        <v>60</v>
      </c>
      <c r="I221" s="63">
        <v>60</v>
      </c>
      <c r="J221" s="63">
        <v>60</v>
      </c>
      <c r="K221" s="63">
        <v>60</v>
      </c>
      <c r="L221" s="63">
        <v>60</v>
      </c>
      <c r="M221" s="63">
        <v>60</v>
      </c>
      <c r="N221" s="63">
        <v>60</v>
      </c>
      <c r="O221" s="63">
        <v>60</v>
      </c>
      <c r="P221" s="63">
        <v>60</v>
      </c>
      <c r="Q221" s="63">
        <v>60</v>
      </c>
      <c r="R221" s="63">
        <v>60</v>
      </c>
      <c r="S221" s="63">
        <v>60</v>
      </c>
      <c r="T221" s="63">
        <v>60</v>
      </c>
      <c r="U221" s="63">
        <v>60</v>
      </c>
      <c r="V221" s="63">
        <v>60</v>
      </c>
      <c r="W221" s="63">
        <v>60</v>
      </c>
      <c r="X221" s="63">
        <v>60</v>
      </c>
      <c r="Y221" s="63">
        <v>60</v>
      </c>
      <c r="Z221" s="63">
        <v>60</v>
      </c>
      <c r="AA221" s="63">
        <v>60</v>
      </c>
      <c r="AB221" s="63">
        <v>60</v>
      </c>
      <c r="AC221" s="63">
        <v>1440</v>
      </c>
      <c r="AD221" s="63">
        <v>10080</v>
      </c>
      <c r="AE221" s="63">
        <v>525600</v>
      </c>
    </row>
    <row r="222" spans="1:31">
      <c r="A222" s="63" t="s">
        <v>992</v>
      </c>
      <c r="B222" s="63" t="s">
        <v>407</v>
      </c>
      <c r="C222" s="63" t="s">
        <v>405</v>
      </c>
      <c r="D222" s="63" t="s">
        <v>406</v>
      </c>
      <c r="E222" s="63">
        <v>22</v>
      </c>
      <c r="F222" s="63">
        <v>22</v>
      </c>
      <c r="G222" s="63">
        <v>22</v>
      </c>
      <c r="H222" s="63">
        <v>22</v>
      </c>
      <c r="I222" s="63">
        <v>22</v>
      </c>
      <c r="J222" s="63">
        <v>22</v>
      </c>
      <c r="K222" s="63">
        <v>22</v>
      </c>
      <c r="L222" s="63">
        <v>22</v>
      </c>
      <c r="M222" s="63">
        <v>22</v>
      </c>
      <c r="N222" s="63">
        <v>22</v>
      </c>
      <c r="O222" s="63">
        <v>22</v>
      </c>
      <c r="P222" s="63">
        <v>22</v>
      </c>
      <c r="Q222" s="63">
        <v>22</v>
      </c>
      <c r="R222" s="63">
        <v>22</v>
      </c>
      <c r="S222" s="63">
        <v>22</v>
      </c>
      <c r="T222" s="63">
        <v>22</v>
      </c>
      <c r="U222" s="63">
        <v>22</v>
      </c>
      <c r="V222" s="63">
        <v>22</v>
      </c>
      <c r="W222" s="63">
        <v>22</v>
      </c>
      <c r="X222" s="63">
        <v>22</v>
      </c>
      <c r="Y222" s="63">
        <v>22</v>
      </c>
      <c r="Z222" s="63">
        <v>22</v>
      </c>
      <c r="AA222" s="63">
        <v>22</v>
      </c>
      <c r="AB222" s="63">
        <v>22</v>
      </c>
      <c r="AC222" s="63">
        <v>528</v>
      </c>
      <c r="AD222" s="63">
        <v>3696</v>
      </c>
      <c r="AE222" s="63">
        <v>192720</v>
      </c>
    </row>
  </sheetData>
  <phoneticPr fontId="2" type="noConversion"/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5"/>
  <dimension ref="A1:S654"/>
  <sheetViews>
    <sheetView workbookViewId="0">
      <pane xSplit="2" ySplit="2" topLeftCell="J207" activePane="bottomRight" state="frozen"/>
      <selection pane="topRight" activeCell="C1" sqref="C1"/>
      <selection pane="bottomLeft" activeCell="A2" sqref="A2"/>
      <selection pane="bottomRight" activeCell="B237" sqref="B237"/>
    </sheetView>
  </sheetViews>
  <sheetFormatPr defaultRowHeight="11.25"/>
  <cols>
    <col min="1" max="1" width="2.5" style="15" customWidth="1"/>
    <col min="2" max="2" width="30.5" style="14" customWidth="1"/>
    <col min="3" max="18" width="17" style="4" customWidth="1"/>
    <col min="19" max="16384" width="9.33203125" style="4"/>
  </cols>
  <sheetData>
    <row r="1" spans="1:18" ht="20.25">
      <c r="A1" s="1" t="s">
        <v>454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spans="1:18" s="7" customFormat="1">
      <c r="A2" s="81"/>
      <c r="B2" s="81"/>
      <c r="C2" s="6" t="s">
        <v>384</v>
      </c>
      <c r="D2" s="6" t="s">
        <v>385</v>
      </c>
      <c r="E2" s="6" t="s">
        <v>386</v>
      </c>
      <c r="F2" s="6" t="s">
        <v>387</v>
      </c>
      <c r="G2" s="6" t="s">
        <v>388</v>
      </c>
      <c r="H2" s="6" t="s">
        <v>389</v>
      </c>
      <c r="I2" s="6" t="s">
        <v>390</v>
      </c>
      <c r="J2" s="6" t="s">
        <v>391</v>
      </c>
      <c r="K2" s="6" t="s">
        <v>392</v>
      </c>
      <c r="L2" s="6" t="s">
        <v>393</v>
      </c>
      <c r="M2" s="6" t="s">
        <v>488</v>
      </c>
      <c r="N2" s="6" t="s">
        <v>394</v>
      </c>
      <c r="O2" s="6" t="s">
        <v>395</v>
      </c>
      <c r="P2" s="6" t="s">
        <v>396</v>
      </c>
      <c r="Q2" s="6" t="s">
        <v>397</v>
      </c>
      <c r="R2" s="6" t="s">
        <v>398</v>
      </c>
    </row>
    <row r="3" spans="1:18">
      <c r="A3" s="8" t="s">
        <v>292</v>
      </c>
      <c r="B3" s="2"/>
      <c r="C3" s="7"/>
    </row>
    <row r="4" spans="1:18">
      <c r="A4" s="5"/>
      <c r="B4" s="9" t="s">
        <v>294</v>
      </c>
      <c r="C4" s="10" t="s">
        <v>295</v>
      </c>
      <c r="D4" s="11" t="s">
        <v>296</v>
      </c>
      <c r="E4" s="11" t="s">
        <v>297</v>
      </c>
      <c r="F4" s="11" t="s">
        <v>298</v>
      </c>
      <c r="G4" s="11" t="s">
        <v>299</v>
      </c>
      <c r="H4" s="11" t="s">
        <v>299</v>
      </c>
      <c r="I4" s="11" t="s">
        <v>300</v>
      </c>
      <c r="J4" s="11" t="s">
        <v>301</v>
      </c>
      <c r="K4" s="11" t="s">
        <v>302</v>
      </c>
      <c r="L4" s="11" t="s">
        <v>303</v>
      </c>
      <c r="M4" s="11" t="s">
        <v>304</v>
      </c>
      <c r="N4" s="11" t="s">
        <v>305</v>
      </c>
      <c r="O4" s="11" t="s">
        <v>306</v>
      </c>
      <c r="P4" s="11" t="s">
        <v>307</v>
      </c>
      <c r="Q4" s="11" t="s">
        <v>308</v>
      </c>
      <c r="R4" s="11" t="s">
        <v>309</v>
      </c>
    </row>
    <row r="5" spans="1:18">
      <c r="A5" s="5"/>
      <c r="B5" s="9" t="s">
        <v>310</v>
      </c>
      <c r="C5" s="10" t="s">
        <v>311</v>
      </c>
      <c r="D5" s="11" t="s">
        <v>311</v>
      </c>
      <c r="E5" s="11" t="s">
        <v>311</v>
      </c>
      <c r="F5" s="11" t="s">
        <v>311</v>
      </c>
      <c r="G5" s="11" t="s">
        <v>311</v>
      </c>
      <c r="H5" s="11" t="s">
        <v>311</v>
      </c>
      <c r="I5" s="11" t="s">
        <v>311</v>
      </c>
      <c r="J5" s="11" t="s">
        <v>311</v>
      </c>
      <c r="K5" s="11" t="s">
        <v>311</v>
      </c>
      <c r="L5" s="11" t="s">
        <v>311</v>
      </c>
      <c r="M5" s="11" t="s">
        <v>311</v>
      </c>
      <c r="N5" s="11" t="s">
        <v>311</v>
      </c>
      <c r="O5" s="11" t="s">
        <v>311</v>
      </c>
      <c r="P5" s="11" t="s">
        <v>311</v>
      </c>
      <c r="Q5" s="11" t="s">
        <v>311</v>
      </c>
      <c r="R5" s="11" t="s">
        <v>311</v>
      </c>
    </row>
    <row r="6" spans="1:18">
      <c r="A6" s="5"/>
      <c r="B6" s="9" t="s">
        <v>313</v>
      </c>
      <c r="C6" s="10">
        <v>0</v>
      </c>
      <c r="D6" s="11">
        <v>0</v>
      </c>
      <c r="E6" s="11">
        <v>0</v>
      </c>
      <c r="F6" s="11">
        <v>0</v>
      </c>
      <c r="G6" s="11">
        <v>0</v>
      </c>
      <c r="H6" s="11">
        <v>0</v>
      </c>
      <c r="I6" s="11">
        <v>0</v>
      </c>
      <c r="J6" s="11">
        <v>0</v>
      </c>
      <c r="K6" s="11">
        <v>0</v>
      </c>
      <c r="L6" s="11">
        <v>0</v>
      </c>
      <c r="M6" s="11">
        <v>0</v>
      </c>
      <c r="N6" s="11">
        <v>0</v>
      </c>
      <c r="O6" s="11">
        <v>0</v>
      </c>
      <c r="P6" s="11">
        <v>0</v>
      </c>
      <c r="Q6" s="11">
        <v>0</v>
      </c>
      <c r="R6" s="11">
        <v>0</v>
      </c>
    </row>
    <row r="7" spans="1:18">
      <c r="A7" s="8" t="s">
        <v>324</v>
      </c>
      <c r="B7" s="2"/>
      <c r="C7" s="7"/>
    </row>
    <row r="8" spans="1:18">
      <c r="A8" s="5"/>
      <c r="B8" s="8" t="s">
        <v>325</v>
      </c>
      <c r="C8" s="7"/>
    </row>
    <row r="9" spans="1:18">
      <c r="A9" s="5"/>
      <c r="B9" s="9" t="s">
        <v>326</v>
      </c>
      <c r="C9" s="10" t="str">
        <f>BuildingSummary!$C27</f>
        <v>Mass wall</v>
      </c>
      <c r="D9" s="10" t="str">
        <f>BuildingSummary!$C27</f>
        <v>Mass wall</v>
      </c>
      <c r="E9" s="10" t="str">
        <f>BuildingSummary!$C27</f>
        <v>Mass wall</v>
      </c>
      <c r="F9" s="10" t="str">
        <f>BuildingSummary!$C27</f>
        <v>Mass wall</v>
      </c>
      <c r="G9" s="10" t="str">
        <f>BuildingSummary!$C27</f>
        <v>Mass wall</v>
      </c>
      <c r="H9" s="10" t="str">
        <f>BuildingSummary!$C27</f>
        <v>Mass wall</v>
      </c>
      <c r="I9" s="10" t="str">
        <f>BuildingSummary!$C27</f>
        <v>Mass wall</v>
      </c>
      <c r="J9" s="10" t="str">
        <f>BuildingSummary!$C27</f>
        <v>Mass wall</v>
      </c>
      <c r="K9" s="10" t="str">
        <f>BuildingSummary!$C27</f>
        <v>Mass wall</v>
      </c>
      <c r="L9" s="10" t="str">
        <f>BuildingSummary!$C27</f>
        <v>Mass wall</v>
      </c>
      <c r="M9" s="10" t="str">
        <f>BuildingSummary!$C27</f>
        <v>Mass wall</v>
      </c>
      <c r="N9" s="10" t="str">
        <f>BuildingSummary!$C27</f>
        <v>Mass wall</v>
      </c>
      <c r="O9" s="10" t="str">
        <f>BuildingSummary!$C27</f>
        <v>Mass wall</v>
      </c>
      <c r="P9" s="10" t="str">
        <f>BuildingSummary!$C27</f>
        <v>Mass wall</v>
      </c>
      <c r="Q9" s="10" t="str">
        <f>BuildingSummary!$C27</f>
        <v>Mass wall</v>
      </c>
      <c r="R9" s="10" t="str">
        <f>BuildingSummary!$C27</f>
        <v>Mass wall</v>
      </c>
    </row>
    <row r="10" spans="1:18">
      <c r="A10" s="5"/>
      <c r="B10" s="9" t="s">
        <v>31</v>
      </c>
      <c r="C10" s="10">
        <f>1/Miami!$D$96</f>
        <v>1.1682242990654206</v>
      </c>
      <c r="D10" s="10">
        <f>1/Houston!$D$96</f>
        <v>1.1682242990654206</v>
      </c>
      <c r="E10" s="10">
        <f>1/Phoenix!$D$96</f>
        <v>1.1682242990654206</v>
      </c>
      <c r="F10" s="10">
        <f>1/Atlanta!$D$96</f>
        <v>1.4326647564469914</v>
      </c>
      <c r="G10" s="10">
        <f>1/LosAngeles!$D$96</f>
        <v>1.4326647564469914</v>
      </c>
      <c r="H10" s="10">
        <f>1/LasVegas!$D$96</f>
        <v>1.4326647564469914</v>
      </c>
      <c r="I10" s="10">
        <f>1/SanFrancisco!$D$96</f>
        <v>1.4326647564469914</v>
      </c>
      <c r="J10" s="10">
        <f>1/Baltimore!$D$96</f>
        <v>1.6920473773265652</v>
      </c>
      <c r="K10" s="10">
        <f>1/Albuquerque!$D$96</f>
        <v>1.6920473773265652</v>
      </c>
      <c r="L10" s="10">
        <f>1/Seattle!$D$96</f>
        <v>1.6920473773265652</v>
      </c>
      <c r="M10" s="10">
        <f>1/Chicago!$D$96</f>
        <v>1.953125</v>
      </c>
      <c r="N10" s="10">
        <f>1/Boulder!$D$96</f>
        <v>1.953125</v>
      </c>
      <c r="O10" s="10">
        <f>1/Minneapolis!$D$96</f>
        <v>1.953125</v>
      </c>
      <c r="P10" s="10">
        <f>1/Helena!$D$96</f>
        <v>1.953125</v>
      </c>
      <c r="Q10" s="10">
        <f>1/Duluth!$D$96</f>
        <v>2.2026431718061672</v>
      </c>
      <c r="R10" s="10">
        <f>1/Fairbanks!$D$96</f>
        <v>2.4752475247524752</v>
      </c>
    </row>
    <row r="11" spans="1:18">
      <c r="A11" s="5"/>
      <c r="B11" s="8" t="s">
        <v>328</v>
      </c>
      <c r="C11" s="7"/>
    </row>
    <row r="12" spans="1:18">
      <c r="A12" s="5"/>
      <c r="B12" s="12" t="s">
        <v>326</v>
      </c>
      <c r="C12" s="10" t="s">
        <v>487</v>
      </c>
      <c r="D12" s="10" t="s">
        <v>487</v>
      </c>
      <c r="E12" s="10" t="s">
        <v>487</v>
      </c>
      <c r="F12" s="10" t="s">
        <v>487</v>
      </c>
      <c r="G12" s="10" t="s">
        <v>487</v>
      </c>
      <c r="H12" s="10" t="s">
        <v>487</v>
      </c>
      <c r="I12" s="10" t="s">
        <v>487</v>
      </c>
      <c r="J12" s="10" t="s">
        <v>487</v>
      </c>
      <c r="K12" s="10" t="s">
        <v>487</v>
      </c>
      <c r="L12" s="10" t="s">
        <v>487</v>
      </c>
      <c r="M12" s="10" t="s">
        <v>487</v>
      </c>
      <c r="N12" s="10" t="s">
        <v>487</v>
      </c>
      <c r="O12" s="10" t="s">
        <v>487</v>
      </c>
      <c r="P12" s="10" t="s">
        <v>487</v>
      </c>
      <c r="Q12" s="10" t="s">
        <v>487</v>
      </c>
      <c r="R12" s="10" t="s">
        <v>487</v>
      </c>
    </row>
    <row r="13" spans="1:18">
      <c r="A13" s="5"/>
      <c r="B13" s="9" t="s">
        <v>31</v>
      </c>
      <c r="C13" s="10">
        <f>1/Miami!$D$155</f>
        <v>2.801120448179272</v>
      </c>
      <c r="D13" s="10">
        <f>1/Houston!$D$155</f>
        <v>2.801120448179272</v>
      </c>
      <c r="E13" s="10">
        <f>1/Phoenix!$D$155</f>
        <v>2.801120448179272</v>
      </c>
      <c r="F13" s="10">
        <f>1/Atlanta!$D$155</f>
        <v>2.801120448179272</v>
      </c>
      <c r="G13" s="10">
        <f>1/LosAngeles!$D$155</f>
        <v>2.801120448179272</v>
      </c>
      <c r="H13" s="10">
        <f>1/LasVegas!$D$155</f>
        <v>2.801120448179272</v>
      </c>
      <c r="I13" s="10">
        <f>1/SanFrancisco!$D$155</f>
        <v>2.801120448179272</v>
      </c>
      <c r="J13" s="10">
        <f>1/Baltimore!$D$155</f>
        <v>2.801120448179272</v>
      </c>
      <c r="K13" s="10">
        <f>1/Albuquerque!$D$155</f>
        <v>2.801120448179272</v>
      </c>
      <c r="L13" s="10">
        <f>1/Seattle!$D$155</f>
        <v>2.801120448179272</v>
      </c>
      <c r="M13" s="10">
        <f>1/Chicago!$D$155</f>
        <v>2.801120448179272</v>
      </c>
      <c r="N13" s="10">
        <f>1/Boulder!$D$155</f>
        <v>2.801120448179272</v>
      </c>
      <c r="O13" s="10">
        <f>1/Minneapolis!$D$155</f>
        <v>2.801120448179272</v>
      </c>
      <c r="P13" s="10">
        <f>1/Helena!$D$155</f>
        <v>2.801120448179272</v>
      </c>
      <c r="Q13" s="10">
        <f>1/Duluth!$D$155</f>
        <v>2.801120448179272</v>
      </c>
      <c r="R13" s="10">
        <f>1/Fairbanks!$D$155</f>
        <v>3.6630036630036629</v>
      </c>
    </row>
    <row r="14" spans="1:18">
      <c r="A14" s="5"/>
      <c r="B14" s="8" t="s">
        <v>330</v>
      </c>
      <c r="C14" s="7"/>
    </row>
    <row r="15" spans="1:18">
      <c r="A15" s="5"/>
      <c r="B15" s="9" t="s">
        <v>32</v>
      </c>
      <c r="C15" s="10">
        <f>Miami!$E$176</f>
        <v>6.49</v>
      </c>
      <c r="D15" s="10">
        <f>Houston!$E$176</f>
        <v>6.49</v>
      </c>
      <c r="E15" s="10">
        <f>Phoenix!$E$176</f>
        <v>6.49</v>
      </c>
      <c r="F15" s="10">
        <f>Atlanta!$E$176</f>
        <v>3.18</v>
      </c>
      <c r="G15" s="10">
        <f>LosAngeles!$E$176</f>
        <v>3.18</v>
      </c>
      <c r="H15" s="10">
        <f>LasVegas!$E$176</f>
        <v>3.18</v>
      </c>
      <c r="I15" s="10">
        <f>SanFrancisco!$E$176</f>
        <v>6.49</v>
      </c>
      <c r="J15" s="10">
        <f>Baltimore!$E$176</f>
        <v>3.18</v>
      </c>
      <c r="K15" s="10">
        <f>Albuquerque!$E$176</f>
        <v>3.18</v>
      </c>
      <c r="L15" s="10">
        <f>Seattle!$E$176</f>
        <v>3.18</v>
      </c>
      <c r="M15" s="10">
        <f>Chicago!$E$176</f>
        <v>3.18</v>
      </c>
      <c r="N15" s="10">
        <f>Boulder!$E$176</f>
        <v>3.18</v>
      </c>
      <c r="O15" s="10">
        <f>Minneapolis!$E$176</f>
        <v>3.18</v>
      </c>
      <c r="P15" s="10">
        <f>Helena!$E$176</f>
        <v>3.18</v>
      </c>
      <c r="Q15" s="10">
        <f>Duluth!$E$176</f>
        <v>3.18</v>
      </c>
      <c r="R15" s="10">
        <f>Fairbanks!$E$176</f>
        <v>2.58</v>
      </c>
    </row>
    <row r="16" spans="1:18">
      <c r="A16" s="5"/>
      <c r="B16" s="9" t="s">
        <v>331</v>
      </c>
      <c r="C16" s="10">
        <f>Miami!$F$176</f>
        <v>0.25</v>
      </c>
      <c r="D16" s="10">
        <f>Houston!$F$176</f>
        <v>0.39100000000000001</v>
      </c>
      <c r="E16" s="10">
        <f>Phoenix!$F$176</f>
        <v>0.39100000000000001</v>
      </c>
      <c r="F16" s="10">
        <f>Atlanta!$F$176</f>
        <v>0.40200000000000002</v>
      </c>
      <c r="G16" s="10">
        <f>LosAngeles!$F$176</f>
        <v>0.40200000000000002</v>
      </c>
      <c r="H16" s="10">
        <f>LasVegas!$F$176</f>
        <v>0.40200000000000002</v>
      </c>
      <c r="I16" s="10">
        <f>SanFrancisco!$F$176</f>
        <v>0.61</v>
      </c>
      <c r="J16" s="10">
        <f>Baltimore!$F$176</f>
        <v>0.40200000000000002</v>
      </c>
      <c r="K16" s="10">
        <f>Albuquerque!$F$176</f>
        <v>0.40200000000000002</v>
      </c>
      <c r="L16" s="10">
        <f>Seattle!$F$176</f>
        <v>0.40200000000000002</v>
      </c>
      <c r="M16" s="10">
        <f>Chicago!$F$176</f>
        <v>0.501</v>
      </c>
      <c r="N16" s="10">
        <f>Boulder!$F$176</f>
        <v>0.501</v>
      </c>
      <c r="O16" s="10">
        <f>Minneapolis!$F$176</f>
        <v>0.501</v>
      </c>
      <c r="P16" s="10">
        <f>Helena!$F$176</f>
        <v>0.501</v>
      </c>
      <c r="Q16" s="10">
        <f>Duluth!$F$176</f>
        <v>0.501</v>
      </c>
      <c r="R16" s="10">
        <f>Fairbanks!$F$176</f>
        <v>0.504</v>
      </c>
    </row>
    <row r="17" spans="1:19">
      <c r="A17" s="5"/>
      <c r="B17" s="9" t="s">
        <v>332</v>
      </c>
      <c r="C17" s="10">
        <f>Miami!$G$176</f>
        <v>0.25</v>
      </c>
      <c r="D17" s="10">
        <f>Houston!$G$176</f>
        <v>0.39</v>
      </c>
      <c r="E17" s="10">
        <f>Phoenix!$G$176</f>
        <v>0.39</v>
      </c>
      <c r="F17" s="10">
        <f>Atlanta!$G$176</f>
        <v>0.495</v>
      </c>
      <c r="G17" s="10">
        <f>LosAngeles!$G$176</f>
        <v>0.495</v>
      </c>
      <c r="H17" s="10">
        <f>LasVegas!$G$176</f>
        <v>0.495</v>
      </c>
      <c r="I17" s="10">
        <f>SanFrancisco!$G$176</f>
        <v>0.61</v>
      </c>
      <c r="J17" s="10">
        <f>Baltimore!$G$176</f>
        <v>0.495</v>
      </c>
      <c r="K17" s="10">
        <f>Albuquerque!$G$176</f>
        <v>0.495</v>
      </c>
      <c r="L17" s="10">
        <f>Seattle!$G$176</f>
        <v>0.495</v>
      </c>
      <c r="M17" s="10">
        <f>Chicago!$G$176</f>
        <v>0.622</v>
      </c>
      <c r="N17" s="10">
        <f>Boulder!$G$176</f>
        <v>0.622</v>
      </c>
      <c r="O17" s="10">
        <f>Minneapolis!$G$176</f>
        <v>0.622</v>
      </c>
      <c r="P17" s="10">
        <f>Helena!$G$176</f>
        <v>0.622</v>
      </c>
      <c r="Q17" s="10">
        <f>Duluth!$G$176</f>
        <v>0.49</v>
      </c>
      <c r="R17" s="10">
        <f>Fairbanks!$G$176</f>
        <v>0.49</v>
      </c>
    </row>
    <row r="18" spans="1:19">
      <c r="A18" s="5"/>
      <c r="B18" s="8" t="s">
        <v>333</v>
      </c>
      <c r="C18" s="7"/>
    </row>
    <row r="19" spans="1:19">
      <c r="A19" s="5"/>
      <c r="B19" s="9" t="s">
        <v>32</v>
      </c>
      <c r="C19" s="10" t="s">
        <v>456</v>
      </c>
      <c r="D19" s="10" t="s">
        <v>456</v>
      </c>
      <c r="E19" s="10" t="s">
        <v>456</v>
      </c>
      <c r="F19" s="10" t="s">
        <v>456</v>
      </c>
      <c r="G19" s="10" t="s">
        <v>456</v>
      </c>
      <c r="H19" s="10" t="s">
        <v>456</v>
      </c>
      <c r="I19" s="10" t="s">
        <v>456</v>
      </c>
      <c r="J19" s="10" t="s">
        <v>456</v>
      </c>
      <c r="K19" s="10" t="s">
        <v>456</v>
      </c>
      <c r="L19" s="10" t="s">
        <v>456</v>
      </c>
      <c r="M19" s="10" t="s">
        <v>456</v>
      </c>
      <c r="N19" s="10" t="s">
        <v>456</v>
      </c>
      <c r="O19" s="10" t="s">
        <v>456</v>
      </c>
      <c r="P19" s="10" t="s">
        <v>456</v>
      </c>
      <c r="Q19" s="10" t="s">
        <v>456</v>
      </c>
      <c r="R19" s="10" t="s">
        <v>456</v>
      </c>
    </row>
    <row r="20" spans="1:19">
      <c r="A20" s="5"/>
      <c r="B20" s="9" t="s">
        <v>331</v>
      </c>
      <c r="C20" s="10" t="s">
        <v>456</v>
      </c>
      <c r="D20" s="10" t="s">
        <v>456</v>
      </c>
      <c r="E20" s="10" t="s">
        <v>456</v>
      </c>
      <c r="F20" s="10" t="s">
        <v>456</v>
      </c>
      <c r="G20" s="10" t="s">
        <v>456</v>
      </c>
      <c r="H20" s="10" t="s">
        <v>456</v>
      </c>
      <c r="I20" s="10" t="s">
        <v>456</v>
      </c>
      <c r="J20" s="10" t="s">
        <v>456</v>
      </c>
      <c r="K20" s="10" t="s">
        <v>456</v>
      </c>
      <c r="L20" s="10" t="s">
        <v>456</v>
      </c>
      <c r="M20" s="10" t="s">
        <v>456</v>
      </c>
      <c r="N20" s="10" t="s">
        <v>456</v>
      </c>
      <c r="O20" s="10" t="s">
        <v>456</v>
      </c>
      <c r="P20" s="10" t="s">
        <v>456</v>
      </c>
      <c r="Q20" s="10" t="s">
        <v>456</v>
      </c>
      <c r="R20" s="10" t="s">
        <v>456</v>
      </c>
    </row>
    <row r="21" spans="1:19">
      <c r="A21" s="5"/>
      <c r="B21" s="9" t="s">
        <v>332</v>
      </c>
      <c r="C21" s="10" t="s">
        <v>456</v>
      </c>
      <c r="D21" s="10" t="s">
        <v>456</v>
      </c>
      <c r="E21" s="10" t="s">
        <v>456</v>
      </c>
      <c r="F21" s="10" t="s">
        <v>456</v>
      </c>
      <c r="G21" s="10" t="s">
        <v>456</v>
      </c>
      <c r="H21" s="10" t="s">
        <v>456</v>
      </c>
      <c r="I21" s="10" t="s">
        <v>456</v>
      </c>
      <c r="J21" s="10" t="s">
        <v>456</v>
      </c>
      <c r="K21" s="10" t="s">
        <v>456</v>
      </c>
      <c r="L21" s="10" t="s">
        <v>456</v>
      </c>
      <c r="M21" s="10" t="s">
        <v>456</v>
      </c>
      <c r="N21" s="10" t="s">
        <v>456</v>
      </c>
      <c r="O21" s="10" t="s">
        <v>456</v>
      </c>
      <c r="P21" s="10" t="s">
        <v>456</v>
      </c>
      <c r="Q21" s="10" t="s">
        <v>456</v>
      </c>
      <c r="R21" s="10" t="s">
        <v>456</v>
      </c>
    </row>
    <row r="22" spans="1:19">
      <c r="A22" s="5"/>
      <c r="B22" s="8" t="s">
        <v>334</v>
      </c>
      <c r="C22" s="7"/>
    </row>
    <row r="23" spans="1:19">
      <c r="A23" s="5"/>
      <c r="B23" s="9" t="s">
        <v>335</v>
      </c>
      <c r="C23" s="10" t="str">
        <f>BuildingSummary!$C47</f>
        <v>Basement</v>
      </c>
      <c r="D23" s="10" t="str">
        <f>BuildingSummary!$C47</f>
        <v>Basement</v>
      </c>
      <c r="E23" s="10" t="str">
        <f>BuildingSummary!$C47</f>
        <v>Basement</v>
      </c>
      <c r="F23" s="10" t="str">
        <f>BuildingSummary!$C47</f>
        <v>Basement</v>
      </c>
      <c r="G23" s="10" t="str">
        <f>BuildingSummary!$C47</f>
        <v>Basement</v>
      </c>
      <c r="H23" s="10" t="str">
        <f>BuildingSummary!$C47</f>
        <v>Basement</v>
      </c>
      <c r="I23" s="10" t="str">
        <f>BuildingSummary!$C47</f>
        <v>Basement</v>
      </c>
      <c r="J23" s="10" t="str">
        <f>BuildingSummary!$C47</f>
        <v>Basement</v>
      </c>
      <c r="K23" s="10" t="str">
        <f>BuildingSummary!$C47</f>
        <v>Basement</v>
      </c>
      <c r="L23" s="10" t="str">
        <f>BuildingSummary!$C47</f>
        <v>Basement</v>
      </c>
      <c r="M23" s="10" t="str">
        <f>BuildingSummary!$C47</f>
        <v>Basement</v>
      </c>
      <c r="N23" s="10" t="str">
        <f>BuildingSummary!$C47</f>
        <v>Basement</v>
      </c>
      <c r="O23" s="10" t="str">
        <f>BuildingSummary!$C47</f>
        <v>Basement</v>
      </c>
      <c r="P23" s="10" t="str">
        <f>BuildingSummary!$C47</f>
        <v>Basement</v>
      </c>
      <c r="Q23" s="10" t="str">
        <f>BuildingSummary!$C47</f>
        <v>Basement</v>
      </c>
      <c r="R23" s="10" t="str">
        <f>BuildingSummary!$C47</f>
        <v>Basement</v>
      </c>
    </row>
    <row r="24" spans="1:19">
      <c r="A24" s="5"/>
      <c r="B24" s="9" t="s">
        <v>336</v>
      </c>
      <c r="C24" s="10" t="str">
        <f>BuildingSummary!$C48</f>
        <v>4 in slab</v>
      </c>
      <c r="D24" s="10" t="str">
        <f>BuildingSummary!$C48</f>
        <v>4 in slab</v>
      </c>
      <c r="E24" s="10" t="str">
        <f>BuildingSummary!$C48</f>
        <v>4 in slab</v>
      </c>
      <c r="F24" s="10" t="str">
        <f>BuildingSummary!$C48</f>
        <v>4 in slab</v>
      </c>
      <c r="G24" s="10" t="str">
        <f>BuildingSummary!$C48</f>
        <v>4 in slab</v>
      </c>
      <c r="H24" s="10" t="str">
        <f>BuildingSummary!$C48</f>
        <v>4 in slab</v>
      </c>
      <c r="I24" s="10" t="str">
        <f>BuildingSummary!$C48</f>
        <v>4 in slab</v>
      </c>
      <c r="J24" s="10" t="str">
        <f>BuildingSummary!$C48</f>
        <v>4 in slab</v>
      </c>
      <c r="K24" s="10" t="str">
        <f>BuildingSummary!$C48</f>
        <v>4 in slab</v>
      </c>
      <c r="L24" s="10" t="str">
        <f>BuildingSummary!$C48</f>
        <v>4 in slab</v>
      </c>
      <c r="M24" s="10" t="str">
        <f>BuildingSummary!$C48</f>
        <v>4 in slab</v>
      </c>
      <c r="N24" s="10" t="str">
        <f>BuildingSummary!$C48</f>
        <v>4 in slab</v>
      </c>
      <c r="O24" s="10" t="str">
        <f>BuildingSummary!$C48</f>
        <v>4 in slab</v>
      </c>
      <c r="P24" s="10" t="str">
        <f>BuildingSummary!$C48</f>
        <v>4 in slab</v>
      </c>
      <c r="Q24" s="10" t="str">
        <f>BuildingSummary!$C48</f>
        <v>4 in slab</v>
      </c>
      <c r="R24" s="10" t="str">
        <f>BuildingSummary!$C48</f>
        <v>4 in slab</v>
      </c>
    </row>
    <row r="25" spans="1:19">
      <c r="A25" s="5"/>
      <c r="B25" s="9" t="s">
        <v>31</v>
      </c>
      <c r="C25" s="10">
        <f>1/Miami!$D$91</f>
        <v>0.22716946842344388</v>
      </c>
      <c r="D25" s="10">
        <f>1/Houston!$D$91</f>
        <v>0.22716946842344388</v>
      </c>
      <c r="E25" s="10">
        <f>1/Phoenix!$D$91</f>
        <v>0.22716946842344388</v>
      </c>
      <c r="F25" s="10">
        <f>1/Atlanta!$D$91</f>
        <v>0.22716946842344388</v>
      </c>
      <c r="G25" s="10">
        <f>1/LosAngeles!$D$91</f>
        <v>0.22716946842344388</v>
      </c>
      <c r="H25" s="10">
        <f>1/LasVegas!$D$91</f>
        <v>0.22716946842344388</v>
      </c>
      <c r="I25" s="10">
        <f>1/SanFrancisco!$D$91</f>
        <v>0.22716946842344388</v>
      </c>
      <c r="J25" s="10">
        <f>1/Baltimore!$D$91</f>
        <v>0.22716946842344388</v>
      </c>
      <c r="K25" s="10">
        <f>1/Albuquerque!$D$91</f>
        <v>0.22716946842344388</v>
      </c>
      <c r="L25" s="10">
        <f>1/Seattle!$D$91</f>
        <v>0.22716946842344388</v>
      </c>
      <c r="M25" s="10">
        <f>1/Chicago!$D$91</f>
        <v>0.22716946842344388</v>
      </c>
      <c r="N25" s="10">
        <f>1/Boulder!$D$91</f>
        <v>0.22716946842344388</v>
      </c>
      <c r="O25" s="10">
        <f>1/Minneapolis!$D$91</f>
        <v>0.22716946842344388</v>
      </c>
      <c r="P25" s="10">
        <f>1/Helena!$D$91</f>
        <v>0.22716946842344388</v>
      </c>
      <c r="Q25" s="10">
        <f>1/Duluth!$D$91</f>
        <v>0.22716946842344388</v>
      </c>
      <c r="R25" s="10">
        <f>1/Fairbanks!$D$91</f>
        <v>0.22716946842344388</v>
      </c>
      <c r="S25" s="10"/>
    </row>
    <row r="26" spans="1:19">
      <c r="A26" s="8" t="s">
        <v>342</v>
      </c>
      <c r="B26" s="2"/>
      <c r="C26" s="7"/>
    </row>
    <row r="27" spans="1:19">
      <c r="A27" s="5"/>
      <c r="B27" s="8" t="s">
        <v>347</v>
      </c>
      <c r="C27" s="7"/>
    </row>
    <row r="28" spans="1:19">
      <c r="A28" s="5"/>
      <c r="B28" s="9" t="s">
        <v>457</v>
      </c>
      <c r="C28" s="10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</row>
    <row r="29" spans="1:19">
      <c r="A29" s="5"/>
      <c r="B29" s="9" t="str">
        <f>Miami!A221</f>
        <v>COOLSYS1 CHILLER</v>
      </c>
      <c r="C29" s="10">
        <f>10^(-3)*Miami!$C$221</f>
        <v>2643.4806200000003</v>
      </c>
      <c r="D29" s="10">
        <f>10^(-3)*Houston!$C$221</f>
        <v>2581.1907999999999</v>
      </c>
      <c r="E29" s="10">
        <f>10^(-3)*Phoenix!$C$221</f>
        <v>2083.8689199999999</v>
      </c>
      <c r="F29" s="10">
        <f>10^(-3)*Atlanta!$C$221</f>
        <v>2420.0741699999999</v>
      </c>
      <c r="G29" s="10">
        <f>10^(-3)*LosAngeles!$C$221</f>
        <v>1629.0000400000001</v>
      </c>
      <c r="H29" s="10">
        <f>10^(-3)*LasVegas!$C$221</f>
        <v>1855.59422</v>
      </c>
      <c r="I29" s="10">
        <f>10^(-3)*SanFrancisco!$C$221</f>
        <v>1571.44678</v>
      </c>
      <c r="J29" s="10">
        <f>10^(-3)*Baltimore!$C$221</f>
        <v>2408.9105</v>
      </c>
      <c r="K29" s="10">
        <f>10^(-3)*Albuquerque!$C$221</f>
        <v>1468.4289099999999</v>
      </c>
      <c r="L29" s="10">
        <f>10^(-3)*Seattle!$C$221</f>
        <v>1657.9638600000001</v>
      </c>
      <c r="M29" s="10">
        <f>10^(-3)*Chicago!$C$221</f>
        <v>2419.90661</v>
      </c>
      <c r="N29" s="10">
        <f>10^(-3)*Boulder!$C$221</f>
        <v>1495.6698799999999</v>
      </c>
      <c r="O29" s="10">
        <f>10^(-3)*Minneapolis!$C$221</f>
        <v>2292.0454100000002</v>
      </c>
      <c r="P29" s="10">
        <f>10^(-3)*Helena!$C$221</f>
        <v>1475.0488300000002</v>
      </c>
      <c r="Q29" s="10">
        <f>10^(-3)*Duluth!$C$221</f>
        <v>1969.94319</v>
      </c>
      <c r="R29" s="10">
        <f>10^(-3)*Fairbanks!$C$221</f>
        <v>1298.8667600000001</v>
      </c>
    </row>
    <row r="30" spans="1:19">
      <c r="A30" s="5"/>
      <c r="B30" s="9" t="s">
        <v>458</v>
      </c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</row>
    <row r="31" spans="1:19">
      <c r="A31" s="5"/>
      <c r="B31" s="2" t="str">
        <f>Miami!A222</f>
        <v>HEATSYS1 BOILER</v>
      </c>
      <c r="C31" s="10">
        <f>10^(-3)*Miami!$C$222</f>
        <v>3845.1392999999998</v>
      </c>
      <c r="D31" s="10">
        <f>10^(-3)*Houston!$C$222</f>
        <v>4337.5965500000002</v>
      </c>
      <c r="E31" s="10">
        <f>10^(-3)*Phoenix!$C$222</f>
        <v>4263.2692900000002</v>
      </c>
      <c r="F31" s="10">
        <f>10^(-3)*Atlanta!$C$222</f>
        <v>4372.2516900000001</v>
      </c>
      <c r="G31" s="10">
        <f>10^(-3)*LosAngeles!$C$222</f>
        <v>3906.7911000000004</v>
      </c>
      <c r="H31" s="10">
        <f>10^(-3)*LasVegas!$C$222</f>
        <v>4219.92875</v>
      </c>
      <c r="I31" s="10">
        <f>10^(-3)*SanFrancisco!$C$222</f>
        <v>4190.5535899999995</v>
      </c>
      <c r="J31" s="10">
        <f>10^(-3)*Baltimore!$C$222</f>
        <v>4557.9151400000001</v>
      </c>
      <c r="K31" s="10">
        <f>10^(-3)*Albuquerque!$C$222</f>
        <v>4029.2059100000001</v>
      </c>
      <c r="L31" s="10">
        <f>10^(-3)*Seattle!$C$222</f>
        <v>4240.7068499999996</v>
      </c>
      <c r="M31" s="10">
        <f>10^(-3)*Chicago!$C$222</f>
        <v>4906.6942600000002</v>
      </c>
      <c r="N31" s="10">
        <f>10^(-3)*Boulder!$C$222</f>
        <v>4351.6232099999997</v>
      </c>
      <c r="O31" s="10">
        <f>10^(-3)*Minneapolis!$C$222</f>
        <v>5074.7179599999999</v>
      </c>
      <c r="P31" s="10">
        <f>10^(-3)*Helena!$C$222</f>
        <v>4781.1583899999996</v>
      </c>
      <c r="Q31" s="10">
        <f>10^(-3)*Duluth!$C$222</f>
        <v>5031.723</v>
      </c>
      <c r="R31" s="10">
        <f>10^(-3)*Fairbanks!$C$222</f>
        <v>5632.4677199999996</v>
      </c>
    </row>
    <row r="32" spans="1:19">
      <c r="A32" s="5"/>
      <c r="B32" s="8" t="s">
        <v>348</v>
      </c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</row>
    <row r="33" spans="1:18">
      <c r="A33" s="5"/>
      <c r="B33" s="9" t="s">
        <v>349</v>
      </c>
      <c r="C33" s="71">
        <f>Miami!$D$221</f>
        <v>6.1</v>
      </c>
      <c r="D33" s="71">
        <f>Houston!$D$221</f>
        <v>6.1</v>
      </c>
      <c r="E33" s="71">
        <f>Phoenix!$D$221</f>
        <v>6.1</v>
      </c>
      <c r="F33" s="71">
        <f>Atlanta!$D$221</f>
        <v>6.1</v>
      </c>
      <c r="G33" s="71">
        <f>LosAngeles!$D$221</f>
        <v>6.1</v>
      </c>
      <c r="H33" s="71">
        <f>LasVegas!$D$221</f>
        <v>6.1</v>
      </c>
      <c r="I33" s="71">
        <f>SanFrancisco!$D$221</f>
        <v>6.1</v>
      </c>
      <c r="J33" s="71">
        <f>Baltimore!$D$221</f>
        <v>6.1</v>
      </c>
      <c r="K33" s="71">
        <f>Albuquerque!$D$221</f>
        <v>6.1</v>
      </c>
      <c r="L33" s="71">
        <f>Seattle!$D$221</f>
        <v>6.1</v>
      </c>
      <c r="M33" s="71">
        <f>Chicago!$D$221</f>
        <v>6.1</v>
      </c>
      <c r="N33" s="71">
        <f>Boulder!$D$221</f>
        <v>6.1</v>
      </c>
      <c r="O33" s="71">
        <f>Minneapolis!$D$221</f>
        <v>6.1</v>
      </c>
      <c r="P33" s="71">
        <f>Helena!$D$221</f>
        <v>6.1</v>
      </c>
      <c r="Q33" s="71">
        <f>Duluth!$D$221</f>
        <v>6.1</v>
      </c>
      <c r="R33" s="71">
        <f>Fairbanks!$D$221</f>
        <v>6.1</v>
      </c>
    </row>
    <row r="34" spans="1:18">
      <c r="A34" s="5"/>
      <c r="B34" s="9" t="s">
        <v>350</v>
      </c>
      <c r="C34" s="73">
        <f>Miami!$D$222</f>
        <v>0.79</v>
      </c>
      <c r="D34" s="73">
        <f>Houston!$D$222</f>
        <v>0.79</v>
      </c>
      <c r="E34" s="73">
        <f>Phoenix!$D$222</f>
        <v>0.79</v>
      </c>
      <c r="F34" s="73">
        <f>Atlanta!$D$222</f>
        <v>0.79</v>
      </c>
      <c r="G34" s="73">
        <f>LosAngeles!$D$222</f>
        <v>0.79</v>
      </c>
      <c r="H34" s="73">
        <f>LasVegas!$D$222</f>
        <v>0.79</v>
      </c>
      <c r="I34" s="73">
        <f>SanFrancisco!$D$222</f>
        <v>0.79</v>
      </c>
      <c r="J34" s="73">
        <f>Baltimore!$D$222</f>
        <v>0.79</v>
      </c>
      <c r="K34" s="73">
        <f>Albuquerque!$D$222</f>
        <v>0.79</v>
      </c>
      <c r="L34" s="73">
        <f>Seattle!$D$222</f>
        <v>0.79</v>
      </c>
      <c r="M34" s="73">
        <f>Chicago!$D$222</f>
        <v>0.79</v>
      </c>
      <c r="N34" s="73">
        <f>Boulder!$D$222</f>
        <v>0.79</v>
      </c>
      <c r="O34" s="73">
        <f>Minneapolis!$D$222</f>
        <v>0.79</v>
      </c>
      <c r="P34" s="73">
        <f>Helena!$D$222</f>
        <v>0.79</v>
      </c>
      <c r="Q34" s="73">
        <f>Duluth!$D$222</f>
        <v>0.79</v>
      </c>
      <c r="R34" s="73">
        <f>Fairbanks!$D$222</f>
        <v>0.79</v>
      </c>
    </row>
    <row r="35" spans="1:18">
      <c r="A35" s="5"/>
      <c r="B35" s="8" t="s">
        <v>985</v>
      </c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</row>
    <row r="36" spans="1:18">
      <c r="A36" s="5"/>
      <c r="B36" s="9" t="str">
        <f>Miami!A299</f>
        <v>VAV_1_FAN</v>
      </c>
      <c r="C36" s="10" t="s">
        <v>986</v>
      </c>
      <c r="D36" s="10" t="s">
        <v>986</v>
      </c>
      <c r="E36" s="10" t="s">
        <v>987</v>
      </c>
      <c r="F36" s="10" t="s">
        <v>986</v>
      </c>
      <c r="G36" s="10" t="s">
        <v>987</v>
      </c>
      <c r="H36" s="10" t="s">
        <v>987</v>
      </c>
      <c r="I36" s="10" t="s">
        <v>987</v>
      </c>
      <c r="J36" s="10" t="s">
        <v>986</v>
      </c>
      <c r="K36" s="10" t="s">
        <v>987</v>
      </c>
      <c r="L36" s="10" t="s">
        <v>987</v>
      </c>
      <c r="M36" s="10" t="s">
        <v>987</v>
      </c>
      <c r="N36" s="10" t="s">
        <v>987</v>
      </c>
      <c r="O36" s="10" t="s">
        <v>987</v>
      </c>
      <c r="P36" s="10" t="s">
        <v>987</v>
      </c>
      <c r="Q36" s="10" t="s">
        <v>987</v>
      </c>
      <c r="R36" s="10" t="s">
        <v>987</v>
      </c>
    </row>
    <row r="37" spans="1:18">
      <c r="A37" s="5"/>
      <c r="B37" s="9" t="str">
        <f>Miami!A300</f>
        <v>CAV_ER_FAN</v>
      </c>
      <c r="C37" s="10" t="s">
        <v>986</v>
      </c>
      <c r="D37" s="10" t="s">
        <v>986</v>
      </c>
      <c r="E37" s="10" t="s">
        <v>987</v>
      </c>
      <c r="F37" s="10" t="s">
        <v>986</v>
      </c>
      <c r="G37" s="10" t="s">
        <v>987</v>
      </c>
      <c r="H37" s="10" t="s">
        <v>987</v>
      </c>
      <c r="I37" s="10" t="s">
        <v>987</v>
      </c>
      <c r="J37" s="10" t="s">
        <v>986</v>
      </c>
      <c r="K37" s="10" t="s">
        <v>987</v>
      </c>
      <c r="L37" s="10" t="s">
        <v>987</v>
      </c>
      <c r="M37" s="10" t="s">
        <v>987</v>
      </c>
      <c r="N37" s="10" t="s">
        <v>987</v>
      </c>
      <c r="O37" s="10" t="s">
        <v>987</v>
      </c>
      <c r="P37" s="10" t="s">
        <v>987</v>
      </c>
      <c r="Q37" s="10" t="s">
        <v>987</v>
      </c>
      <c r="R37" s="10" t="s">
        <v>987</v>
      </c>
    </row>
    <row r="38" spans="1:18">
      <c r="A38" s="5"/>
      <c r="B38" s="9" t="str">
        <f>Miami!A301</f>
        <v>CAV_OR_FAN</v>
      </c>
      <c r="C38" s="10" t="s">
        <v>986</v>
      </c>
      <c r="D38" s="10" t="s">
        <v>986</v>
      </c>
      <c r="E38" s="10" t="s">
        <v>987</v>
      </c>
      <c r="F38" s="10" t="s">
        <v>986</v>
      </c>
      <c r="G38" s="10" t="s">
        <v>987</v>
      </c>
      <c r="H38" s="10" t="s">
        <v>987</v>
      </c>
      <c r="I38" s="10" t="s">
        <v>987</v>
      </c>
      <c r="J38" s="10" t="s">
        <v>986</v>
      </c>
      <c r="K38" s="10" t="s">
        <v>987</v>
      </c>
      <c r="L38" s="10" t="s">
        <v>987</v>
      </c>
      <c r="M38" s="10" t="s">
        <v>987</v>
      </c>
      <c r="N38" s="10" t="s">
        <v>987</v>
      </c>
      <c r="O38" s="10" t="s">
        <v>987</v>
      </c>
      <c r="P38" s="10" t="s">
        <v>987</v>
      </c>
      <c r="Q38" s="10" t="s">
        <v>987</v>
      </c>
      <c r="R38" s="10" t="s">
        <v>987</v>
      </c>
    </row>
    <row r="39" spans="1:18">
      <c r="A39" s="5"/>
      <c r="B39" s="9" t="str">
        <f>Miami!A302</f>
        <v>CAV_ICU_FAN</v>
      </c>
      <c r="C39" s="10" t="s">
        <v>986</v>
      </c>
      <c r="D39" s="10" t="s">
        <v>986</v>
      </c>
      <c r="E39" s="10" t="s">
        <v>987</v>
      </c>
      <c r="F39" s="10" t="s">
        <v>986</v>
      </c>
      <c r="G39" s="10" t="s">
        <v>987</v>
      </c>
      <c r="H39" s="10" t="s">
        <v>987</v>
      </c>
      <c r="I39" s="10" t="s">
        <v>987</v>
      </c>
      <c r="J39" s="10" t="s">
        <v>986</v>
      </c>
      <c r="K39" s="10" t="s">
        <v>987</v>
      </c>
      <c r="L39" s="10" t="s">
        <v>987</v>
      </c>
      <c r="M39" s="10" t="s">
        <v>987</v>
      </c>
      <c r="N39" s="10" t="s">
        <v>987</v>
      </c>
      <c r="O39" s="10" t="s">
        <v>987</v>
      </c>
      <c r="P39" s="10" t="s">
        <v>987</v>
      </c>
      <c r="Q39" s="10" t="s">
        <v>987</v>
      </c>
      <c r="R39" s="10" t="s">
        <v>987</v>
      </c>
    </row>
    <row r="40" spans="1:18">
      <c r="A40" s="5"/>
      <c r="B40" s="9" t="str">
        <f>Miami!A303</f>
        <v>CAV_PATRMS_FAN</v>
      </c>
      <c r="C40" s="10" t="s">
        <v>986</v>
      </c>
      <c r="D40" s="10" t="s">
        <v>986</v>
      </c>
      <c r="E40" s="10" t="s">
        <v>987</v>
      </c>
      <c r="F40" s="10" t="s">
        <v>986</v>
      </c>
      <c r="G40" s="10" t="s">
        <v>987</v>
      </c>
      <c r="H40" s="10" t="s">
        <v>987</v>
      </c>
      <c r="I40" s="10" t="s">
        <v>987</v>
      </c>
      <c r="J40" s="10" t="s">
        <v>986</v>
      </c>
      <c r="K40" s="10" t="s">
        <v>987</v>
      </c>
      <c r="L40" s="10" t="s">
        <v>987</v>
      </c>
      <c r="M40" s="10" t="s">
        <v>987</v>
      </c>
      <c r="N40" s="10" t="s">
        <v>987</v>
      </c>
      <c r="O40" s="10" t="s">
        <v>987</v>
      </c>
      <c r="P40" s="10" t="s">
        <v>987</v>
      </c>
      <c r="Q40" s="10" t="s">
        <v>987</v>
      </c>
      <c r="R40" s="10" t="s">
        <v>987</v>
      </c>
    </row>
    <row r="41" spans="1:18">
      <c r="A41" s="5"/>
      <c r="B41" s="9" t="str">
        <f>Miami!A304</f>
        <v>VAV_2_FAN</v>
      </c>
      <c r="C41" s="10" t="s">
        <v>986</v>
      </c>
      <c r="D41" s="10" t="s">
        <v>986</v>
      </c>
      <c r="E41" s="10" t="s">
        <v>987</v>
      </c>
      <c r="F41" s="10" t="s">
        <v>986</v>
      </c>
      <c r="G41" s="10" t="s">
        <v>987</v>
      </c>
      <c r="H41" s="10" t="s">
        <v>987</v>
      </c>
      <c r="I41" s="10" t="s">
        <v>987</v>
      </c>
      <c r="J41" s="10" t="s">
        <v>986</v>
      </c>
      <c r="K41" s="10" t="s">
        <v>987</v>
      </c>
      <c r="L41" s="10" t="s">
        <v>987</v>
      </c>
      <c r="M41" s="10" t="s">
        <v>987</v>
      </c>
      <c r="N41" s="10" t="s">
        <v>987</v>
      </c>
      <c r="O41" s="10" t="s">
        <v>987</v>
      </c>
      <c r="P41" s="10" t="s">
        <v>987</v>
      </c>
      <c r="Q41" s="10" t="s">
        <v>987</v>
      </c>
      <c r="R41" s="10" t="s">
        <v>987</v>
      </c>
    </row>
    <row r="42" spans="1:18">
      <c r="A42" s="5"/>
      <c r="B42" s="8" t="s">
        <v>33</v>
      </c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</row>
    <row r="43" spans="1:18">
      <c r="A43" s="5"/>
      <c r="B43" s="9" t="str">
        <f>Miami!A299</f>
        <v>VAV_1_FAN</v>
      </c>
      <c r="C43" s="10">
        <f>Miami!$E$299</f>
        <v>16.39</v>
      </c>
      <c r="D43" s="10">
        <f>Houston!$E$299</f>
        <v>17.149999999999999</v>
      </c>
      <c r="E43" s="10">
        <f>Phoenix!$E$299</f>
        <v>18.18</v>
      </c>
      <c r="F43" s="10">
        <f>Atlanta!$E$299</f>
        <v>17.260000000000002</v>
      </c>
      <c r="G43" s="10">
        <f>LosAngeles!$E$299</f>
        <v>16.46</v>
      </c>
      <c r="H43" s="10">
        <f>LasVegas!$E$299</f>
        <v>18.23</v>
      </c>
      <c r="I43" s="10">
        <f>SanFrancisco!$E$299</f>
        <v>17.04</v>
      </c>
      <c r="J43" s="10">
        <f>Baltimore!$E$299</f>
        <v>16.55</v>
      </c>
      <c r="K43" s="10">
        <f>Albuquerque!$E$299</f>
        <v>19.02</v>
      </c>
      <c r="L43" s="10">
        <f>Seattle!$E$299</f>
        <v>16.3</v>
      </c>
      <c r="M43" s="10">
        <f>Chicago!$E$299</f>
        <v>17.02</v>
      </c>
      <c r="N43" s="10">
        <f>Boulder!$E$299</f>
        <v>19.34</v>
      </c>
      <c r="O43" s="10">
        <f>Minneapolis!$E$299</f>
        <v>17.2</v>
      </c>
      <c r="P43" s="10">
        <f>Helena!$E$299</f>
        <v>18.690000000000001</v>
      </c>
      <c r="Q43" s="10">
        <f>Duluth!$E$299</f>
        <v>17.11</v>
      </c>
      <c r="R43" s="10">
        <f>Fairbanks!$E$299</f>
        <v>16.93</v>
      </c>
    </row>
    <row r="44" spans="1:18">
      <c r="A44" s="5"/>
      <c r="B44" s="9" t="str">
        <f>Miami!A300</f>
        <v>CAV_ER_FAN</v>
      </c>
      <c r="C44" s="10">
        <f>Miami!$E$300</f>
        <v>5.55</v>
      </c>
      <c r="D44" s="10">
        <f>Houston!$E$300</f>
        <v>5.55</v>
      </c>
      <c r="E44" s="10">
        <f>Phoenix!$E$300</f>
        <v>5.55</v>
      </c>
      <c r="F44" s="10">
        <f>Atlanta!$E$300</f>
        <v>5.55</v>
      </c>
      <c r="G44" s="10">
        <f>LosAngeles!$E$300</f>
        <v>5.55</v>
      </c>
      <c r="H44" s="10">
        <f>LasVegas!$E$300</f>
        <v>5.55</v>
      </c>
      <c r="I44" s="10">
        <f>SanFrancisco!$E$300</f>
        <v>5.55</v>
      </c>
      <c r="J44" s="10">
        <f>Baltimore!$E$300</f>
        <v>5.55</v>
      </c>
      <c r="K44" s="10">
        <f>Albuquerque!$E$300</f>
        <v>5.55</v>
      </c>
      <c r="L44" s="10">
        <f>Seattle!$E$300</f>
        <v>5.55</v>
      </c>
      <c r="M44" s="10">
        <f>Chicago!$E$300</f>
        <v>5.55</v>
      </c>
      <c r="N44" s="10">
        <f>Boulder!$E$300</f>
        <v>5.55</v>
      </c>
      <c r="O44" s="10">
        <f>Minneapolis!$E$300</f>
        <v>5.55</v>
      </c>
      <c r="P44" s="10">
        <f>Helena!$E$300</f>
        <v>5.55</v>
      </c>
      <c r="Q44" s="10">
        <f>Duluth!$E$300</f>
        <v>5.55</v>
      </c>
      <c r="R44" s="10">
        <f>Fairbanks!$E$300</f>
        <v>5.55</v>
      </c>
    </row>
    <row r="45" spans="1:18">
      <c r="A45" s="5"/>
      <c r="B45" s="9" t="str">
        <f>Miami!A301</f>
        <v>CAV_OR_FAN</v>
      </c>
      <c r="C45" s="10">
        <f>Miami!$E$301</f>
        <v>10.9</v>
      </c>
      <c r="D45" s="10">
        <f>Houston!$E$301</f>
        <v>10.9</v>
      </c>
      <c r="E45" s="10">
        <f>Phoenix!$E$301</f>
        <v>10.9</v>
      </c>
      <c r="F45" s="10">
        <f>Atlanta!$E$301</f>
        <v>10.9</v>
      </c>
      <c r="G45" s="10">
        <f>LosAngeles!$E$301</f>
        <v>10.9</v>
      </c>
      <c r="H45" s="10">
        <f>LasVegas!$E$301</f>
        <v>10.9</v>
      </c>
      <c r="I45" s="10">
        <f>SanFrancisco!$E$301</f>
        <v>10.9</v>
      </c>
      <c r="J45" s="10">
        <f>Baltimore!$E$301</f>
        <v>10.9</v>
      </c>
      <c r="K45" s="10">
        <f>Albuquerque!$E$301</f>
        <v>10.9</v>
      </c>
      <c r="L45" s="10">
        <f>Seattle!$E$301</f>
        <v>10.9</v>
      </c>
      <c r="M45" s="10">
        <f>Chicago!$E$301</f>
        <v>10.9</v>
      </c>
      <c r="N45" s="10">
        <f>Boulder!$E$301</f>
        <v>10.9</v>
      </c>
      <c r="O45" s="10">
        <f>Minneapolis!$E$301</f>
        <v>10.9</v>
      </c>
      <c r="P45" s="10">
        <f>Helena!$E$301</f>
        <v>10.9</v>
      </c>
      <c r="Q45" s="10">
        <f>Duluth!$E$301</f>
        <v>10.9</v>
      </c>
      <c r="R45" s="10">
        <f>Fairbanks!$E$301</f>
        <v>10.9</v>
      </c>
    </row>
    <row r="46" spans="1:18">
      <c r="A46" s="5"/>
      <c r="B46" s="9" t="str">
        <f>Miami!A302</f>
        <v>CAV_ICU_FAN</v>
      </c>
      <c r="C46" s="10">
        <f>Miami!$E$302</f>
        <v>6.3</v>
      </c>
      <c r="D46" s="10">
        <f>Houston!$E$302</f>
        <v>6.61</v>
      </c>
      <c r="E46" s="10">
        <f>Phoenix!$E$302</f>
        <v>6.91</v>
      </c>
      <c r="F46" s="10">
        <f>Atlanta!$E$302</f>
        <v>6.59</v>
      </c>
      <c r="G46" s="10">
        <f>LosAngeles!$E$302</f>
        <v>6.41</v>
      </c>
      <c r="H46" s="10">
        <f>LasVegas!$E$302</f>
        <v>6.81</v>
      </c>
      <c r="I46" s="10">
        <f>SanFrancisco!$E$302</f>
        <v>6.65</v>
      </c>
      <c r="J46" s="10">
        <f>Baltimore!$E$302</f>
        <v>6.52</v>
      </c>
      <c r="K46" s="10">
        <f>Albuquerque!$E$302</f>
        <v>6.8</v>
      </c>
      <c r="L46" s="10">
        <f>Seattle!$E$302</f>
        <v>6.38</v>
      </c>
      <c r="M46" s="10">
        <f>Chicago!$E$302</f>
        <v>6.7</v>
      </c>
      <c r="N46" s="10">
        <f>Boulder!$E$302</f>
        <v>6.94</v>
      </c>
      <c r="O46" s="10">
        <f>Minneapolis!$E$302</f>
        <v>6.7</v>
      </c>
      <c r="P46" s="10">
        <f>Helena!$E$302</f>
        <v>6.84</v>
      </c>
      <c r="Q46" s="10">
        <f>Duluth!$E$302</f>
        <v>6.64</v>
      </c>
      <c r="R46" s="10">
        <f>Fairbanks!$E$302</f>
        <v>6.56</v>
      </c>
    </row>
    <row r="47" spans="1:18">
      <c r="A47" s="5"/>
      <c r="B47" s="9" t="str">
        <f>Miami!A303</f>
        <v>CAV_PATRMS_FAN</v>
      </c>
      <c r="C47" s="10">
        <f>Miami!$E$303</f>
        <v>13.57</v>
      </c>
      <c r="D47" s="10">
        <f>Houston!$E$303</f>
        <v>14.78</v>
      </c>
      <c r="E47" s="10">
        <f>Phoenix!$E$303</f>
        <v>16.91</v>
      </c>
      <c r="F47" s="10">
        <f>Atlanta!$E$303</f>
        <v>14.76</v>
      </c>
      <c r="G47" s="10">
        <f>LosAngeles!$E$303</f>
        <v>14.11</v>
      </c>
      <c r="H47" s="10">
        <f>LasVegas!$E$303</f>
        <v>16.25</v>
      </c>
      <c r="I47" s="10">
        <f>SanFrancisco!$E$303</f>
        <v>16.239999999999998</v>
      </c>
      <c r="J47" s="10">
        <f>Baltimore!$E$303</f>
        <v>14.47</v>
      </c>
      <c r="K47" s="10">
        <f>Albuquerque!$E$303</f>
        <v>15.91</v>
      </c>
      <c r="L47" s="10">
        <f>Seattle!$E$303</f>
        <v>14.27</v>
      </c>
      <c r="M47" s="10">
        <f>Chicago!$E$303</f>
        <v>15.46</v>
      </c>
      <c r="N47" s="10">
        <f>Boulder!$E$303</f>
        <v>16.95</v>
      </c>
      <c r="O47" s="10">
        <f>Minneapolis!$E$303</f>
        <v>15.75</v>
      </c>
      <c r="P47" s="10">
        <f>Helena!$E$303</f>
        <v>16.88</v>
      </c>
      <c r="Q47" s="10">
        <f>Duluth!$E$303</f>
        <v>15.33</v>
      </c>
      <c r="R47" s="10">
        <f>Fairbanks!$E$303</f>
        <v>15.89</v>
      </c>
    </row>
    <row r="48" spans="1:18">
      <c r="A48" s="5"/>
      <c r="B48" s="9" t="str">
        <f>Miami!A304</f>
        <v>VAV_2_FAN</v>
      </c>
      <c r="C48" s="10">
        <f>Miami!$E$304</f>
        <v>50.49</v>
      </c>
      <c r="D48" s="10">
        <f>Houston!$E$304</f>
        <v>52.32</v>
      </c>
      <c r="E48" s="10">
        <f>Phoenix!$E$304</f>
        <v>56.85</v>
      </c>
      <c r="F48" s="10">
        <f>Atlanta!$E$304</f>
        <v>53.17</v>
      </c>
      <c r="G48" s="10">
        <f>LosAngeles!$E$304</f>
        <v>49.66</v>
      </c>
      <c r="H48" s="10">
        <f>LasVegas!$E$304</f>
        <v>57.61</v>
      </c>
      <c r="I48" s="10">
        <f>SanFrancisco!$E$304</f>
        <v>49.17</v>
      </c>
      <c r="J48" s="10">
        <f>Baltimore!$E$304</f>
        <v>51.24</v>
      </c>
      <c r="K48" s="10">
        <f>Albuquerque!$E$304</f>
        <v>61.57</v>
      </c>
      <c r="L48" s="10">
        <f>Seattle!$E$304</f>
        <v>49.7</v>
      </c>
      <c r="M48" s="10">
        <f>Chicago!$E$304</f>
        <v>51.87</v>
      </c>
      <c r="N48" s="10">
        <f>Boulder!$E$304</f>
        <v>60.75</v>
      </c>
      <c r="O48" s="10">
        <f>Minneapolis!$E$304</f>
        <v>51.96</v>
      </c>
      <c r="P48" s="10">
        <f>Helena!$E$304</f>
        <v>57.64</v>
      </c>
      <c r="Q48" s="10">
        <f>Duluth!$E$304</f>
        <v>51.79</v>
      </c>
      <c r="R48" s="10">
        <f>Fairbanks!$E$304</f>
        <v>48.63</v>
      </c>
    </row>
    <row r="49" spans="1:18">
      <c r="A49" s="8" t="s">
        <v>359</v>
      </c>
      <c r="B49" s="2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</row>
    <row r="50" spans="1:18">
      <c r="A50" s="5"/>
      <c r="B50" s="8" t="s">
        <v>360</v>
      </c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</row>
    <row r="51" spans="1:18">
      <c r="A51" s="5"/>
      <c r="B51" s="9" t="s">
        <v>459</v>
      </c>
      <c r="C51" s="72">
        <f>Miami!$B$352/(Miami!$B$28*10^6/3600)</f>
        <v>7.5158713898167306E-2</v>
      </c>
      <c r="D51" s="72">
        <f>Houston!$B$352/(Houston!$B$28*10^6/3600)</f>
        <v>9.8029111403303962E-2</v>
      </c>
      <c r="E51" s="72">
        <f>Phoenix!$B$352/(Phoenix!$B$28*10^6/3600)</f>
        <v>6.8731649114226495E-2</v>
      </c>
      <c r="F51" s="72">
        <f>Atlanta!$B$352/(Atlanta!$B$28*10^6/3600)</f>
        <v>9.8585317403797404E-2</v>
      </c>
      <c r="G51" s="72">
        <f>LosAngeles!$B$352/(LosAngeles!$B$28*10^6/3600)</f>
        <v>4.4535791202774226E-2</v>
      </c>
      <c r="H51" s="72">
        <f>LasVegas!$B$352/(LasVegas!$B$28*10^6/3600)</f>
        <v>8.8455632999824216E-2</v>
      </c>
      <c r="I51" s="72">
        <f>SanFrancisco!$B$352/(SanFrancisco!$B$28*10^6/3600)</f>
        <v>0.1322423408322935</v>
      </c>
      <c r="J51" s="72">
        <f>Baltimore!$B$352/(Baltimore!$B$28*10^6/3600)</f>
        <v>5.6120293160477341E-2</v>
      </c>
      <c r="K51" s="72">
        <f>Albuquerque!$B$352/(Albuquerque!$B$28*10^6/3600)</f>
        <v>3.6968533872146693E-2</v>
      </c>
      <c r="L51" s="72">
        <f>Seattle!$B$352/(Seattle!$B$28*10^6/3600)</f>
        <v>6.6595920095980213E-2</v>
      </c>
      <c r="M51" s="72">
        <f>Chicago!$B$352/(Chicago!$B$28*10^6/3600)</f>
        <v>9.6460905537382485E-2</v>
      </c>
      <c r="N51" s="72">
        <f>Boulder!$B$352/(Boulder!$B$28*10^6/3600)</f>
        <v>3.6969616996565903E-2</v>
      </c>
      <c r="O51" s="72">
        <f>Minneapolis!$B$352/(Minneapolis!$B$28*10^6/3600)</f>
        <v>5.337430651302514E-2</v>
      </c>
      <c r="P51" s="72">
        <f>Helena!$B$352/(Helena!$B$28*10^6/3600)</f>
        <v>7.0422752521520166E-2</v>
      </c>
      <c r="Q51" s="72">
        <f>Duluth!$B$352/(Duluth!$B$28*10^6/3600)</f>
        <v>5.3771075602477979E-2</v>
      </c>
      <c r="R51" s="72">
        <f>Fairbanks!$B$352/(Fairbanks!$B$28*10^6/3600)</f>
        <v>8.9102196821703283E-2</v>
      </c>
    </row>
    <row r="52" spans="1:18">
      <c r="A52" s="5"/>
      <c r="B52" s="9" t="s">
        <v>34</v>
      </c>
      <c r="C52" s="10">
        <f>Miami!$B$353</f>
        <v>22.08</v>
      </c>
      <c r="D52" s="10">
        <f>Houston!$B$353</f>
        <v>27.36</v>
      </c>
      <c r="E52" s="10">
        <f>Phoenix!$B$353</f>
        <v>16.989999999999998</v>
      </c>
      <c r="F52" s="10">
        <f>Atlanta!$B$353</f>
        <v>25.12</v>
      </c>
      <c r="G52" s="10">
        <f>LosAngeles!$B$353</f>
        <v>10.19</v>
      </c>
      <c r="H52" s="10">
        <f>LasVegas!$B$353</f>
        <v>20.38</v>
      </c>
      <c r="I52" s="10">
        <f>SanFrancisco!$B$353</f>
        <v>27.53</v>
      </c>
      <c r="J52" s="10">
        <f>Baltimore!$B$353</f>
        <v>13.82</v>
      </c>
      <c r="K52" s="10">
        <f>Albuquerque!$B$353</f>
        <v>7.79</v>
      </c>
      <c r="L52" s="10">
        <f>Seattle!$B$353</f>
        <v>13.29</v>
      </c>
      <c r="M52" s="10">
        <f>Chicago!$B$353</f>
        <v>21.29</v>
      </c>
      <c r="N52" s="10">
        <f>Boulder!$B$353</f>
        <v>7.59</v>
      </c>
      <c r="O52" s="10">
        <f>Minneapolis!$B$353</f>
        <v>11.59</v>
      </c>
      <c r="P52" s="10">
        <f>Helena!$B$353</f>
        <v>13.99</v>
      </c>
      <c r="Q52" s="10">
        <f>Duluth!$B$353</f>
        <v>10.75</v>
      </c>
      <c r="R52" s="10">
        <f>Fairbanks!$B$353</f>
        <v>16.850000000000001</v>
      </c>
    </row>
    <row r="53" spans="1:18">
      <c r="A53" s="5"/>
      <c r="B53" s="8" t="s">
        <v>361</v>
      </c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</row>
    <row r="54" spans="1:18">
      <c r="A54" s="5"/>
      <c r="B54" s="9" t="s">
        <v>460</v>
      </c>
      <c r="C54" s="72">
        <f>Miami!$C$352/(Miami!$C$28*10^(3))</f>
        <v>1.1455414887999645E-2</v>
      </c>
      <c r="D54" s="72">
        <f>Houston!$C$352/(Houston!$C$28*10^(3))</f>
        <v>8.1873637061158008E-3</v>
      </c>
      <c r="E54" s="72">
        <f>Phoenix!$C$352/(Phoenix!$C$28*10^(3))</f>
        <v>8.5740024101451113E-3</v>
      </c>
      <c r="F54" s="72">
        <f>Atlanta!$C$352/(Atlanta!$C$28*10^(3))</f>
        <v>1.0749517827369978E-2</v>
      </c>
      <c r="G54" s="72">
        <f>LosAngeles!$C$352/(LosAngeles!$C$28*10^(3))</f>
        <v>8.4126044748676562E-3</v>
      </c>
      <c r="H54" s="72">
        <f>LasVegas!$C$352/(LasVegas!$C$28*10^(3))</f>
        <v>8.1237766374191462E-3</v>
      </c>
      <c r="I54" s="72">
        <f>SanFrancisco!$C$352/(SanFrancisco!$C$28*10^(3))</f>
        <v>8.4133600580016347E-3</v>
      </c>
      <c r="J54" s="72">
        <f>Baltimore!$C$352/(Baltimore!$C$28*10^(3))</f>
        <v>1.006619727488979E-2</v>
      </c>
      <c r="K54" s="72">
        <f>Albuquerque!$C$352/(Albuquerque!$C$28*10^(3))</f>
        <v>7.1528596254833345E-3</v>
      </c>
      <c r="L54" s="72">
        <f>Seattle!$C$352/(Seattle!$C$28*10^(3))</f>
        <v>8.2966759273723194E-3</v>
      </c>
      <c r="M54" s="72">
        <f>Chicago!$C$352/(Chicago!$C$28*10^(3))</f>
        <v>8.8574630736157466E-3</v>
      </c>
      <c r="N54" s="72">
        <f>Boulder!$C$352/(Boulder!$C$28*10^(3))</f>
        <v>7.1557108611469663E-3</v>
      </c>
      <c r="O54" s="72">
        <f>Minneapolis!$C$352/(Minneapolis!$C$28*10^(3))</f>
        <v>7.9571265177769569E-3</v>
      </c>
      <c r="P54" s="72">
        <f>Helena!$C$352/(Helena!$C$28*10^(3))</f>
        <v>8.6466492629444832E-3</v>
      </c>
      <c r="Q54" s="72">
        <f>Duluth!$C$352/(Duluth!$C$28*10^(3))</f>
        <v>7.9504624929991607E-3</v>
      </c>
      <c r="R54" s="72">
        <f>Fairbanks!$C$352/(Fairbanks!$C$28*10^(3))</f>
        <v>4.1776655648905307E-3</v>
      </c>
    </row>
    <row r="55" spans="1:18">
      <c r="A55" s="5"/>
      <c r="B55" s="9" t="s">
        <v>34</v>
      </c>
      <c r="C55" s="10">
        <f>Miami!$C$353</f>
        <v>8.0299999999999994</v>
      </c>
      <c r="D55" s="10">
        <f>Houston!$C$353</f>
        <v>6.57</v>
      </c>
      <c r="E55" s="10">
        <f>Phoenix!$C$353</f>
        <v>6.46</v>
      </c>
      <c r="F55" s="10">
        <f>Atlanta!$C$353</f>
        <v>9.02</v>
      </c>
      <c r="G55" s="10">
        <f>LosAngeles!$C$353</f>
        <v>6.01</v>
      </c>
      <c r="H55" s="10">
        <f>LasVegas!$C$353</f>
        <v>6.04</v>
      </c>
      <c r="I55" s="10">
        <f>SanFrancisco!$C$353</f>
        <v>7.47</v>
      </c>
      <c r="J55" s="10">
        <f>Baltimore!$C$353</f>
        <v>9.64</v>
      </c>
      <c r="K55" s="10">
        <f>Albuquerque!$C$353</f>
        <v>5.23</v>
      </c>
      <c r="L55" s="10">
        <f>Seattle!$C$353</f>
        <v>7.6</v>
      </c>
      <c r="M55" s="10">
        <f>Chicago!$C$353</f>
        <v>9.3000000000000007</v>
      </c>
      <c r="N55" s="10">
        <f>Boulder!$C$353</f>
        <v>6.06</v>
      </c>
      <c r="O55" s="10">
        <f>Minneapolis!$C$353</f>
        <v>9.1</v>
      </c>
      <c r="P55" s="10">
        <f>Helena!$C$353</f>
        <v>8.64</v>
      </c>
      <c r="Q55" s="10">
        <f>Duluth!$C$353</f>
        <v>9.7200000000000006</v>
      </c>
      <c r="R55" s="10">
        <f>Fairbanks!$C$353</f>
        <v>6.6</v>
      </c>
    </row>
    <row r="56" spans="1:18">
      <c r="A56" s="5"/>
      <c r="B56" s="8" t="s">
        <v>362</v>
      </c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</row>
    <row r="57" spans="1:18">
      <c r="A57" s="5"/>
      <c r="B57" s="9" t="s">
        <v>35</v>
      </c>
      <c r="C57" s="10">
        <f>Miami!$E$353</f>
        <v>30.11</v>
      </c>
      <c r="D57" s="10">
        <f>Houston!$E$353</f>
        <v>33.93</v>
      </c>
      <c r="E57" s="10">
        <f>Phoenix!$E$353</f>
        <v>23.45</v>
      </c>
      <c r="F57" s="10">
        <f>Atlanta!$E$353</f>
        <v>34.15</v>
      </c>
      <c r="G57" s="10">
        <f>LosAngeles!$E$353</f>
        <v>16.2</v>
      </c>
      <c r="H57" s="10">
        <f>LasVegas!$E$353</f>
        <v>26.42</v>
      </c>
      <c r="I57" s="10">
        <f>SanFrancisco!$E$353</f>
        <v>35.01</v>
      </c>
      <c r="J57" s="10">
        <f>Baltimore!$E$353</f>
        <v>23.47</v>
      </c>
      <c r="K57" s="10">
        <f>Albuquerque!$E$353</f>
        <v>13.02</v>
      </c>
      <c r="L57" s="10">
        <f>Seattle!$E$353</f>
        <v>20.89</v>
      </c>
      <c r="M57" s="10">
        <f>Chicago!$E$353</f>
        <v>30.59</v>
      </c>
      <c r="N57" s="10">
        <f>Boulder!$E$353</f>
        <v>13.64</v>
      </c>
      <c r="O57" s="10">
        <f>Minneapolis!$E$353</f>
        <v>20.69</v>
      </c>
      <c r="P57" s="10">
        <f>Helena!$E$353</f>
        <v>22.63</v>
      </c>
      <c r="Q57" s="10">
        <f>Duluth!$E$353</f>
        <v>20.47</v>
      </c>
      <c r="R57" s="10">
        <f>Fairbanks!$E$353</f>
        <v>23.45</v>
      </c>
    </row>
    <row r="58" spans="1:18">
      <c r="A58" s="8" t="s">
        <v>363</v>
      </c>
      <c r="B58" s="2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</row>
    <row r="59" spans="1:18">
      <c r="A59" s="5"/>
      <c r="B59" s="8" t="s">
        <v>364</v>
      </c>
    </row>
    <row r="60" spans="1:18">
      <c r="A60" s="5"/>
      <c r="B60" s="9" t="s">
        <v>356</v>
      </c>
      <c r="C60" s="10">
        <f>10^6/3600*Miami!$B$13</f>
        <v>0</v>
      </c>
      <c r="D60" s="10">
        <f>10^6/3600*Houston!$B$13</f>
        <v>0</v>
      </c>
      <c r="E60" s="10">
        <f>10^6/3600*Phoenix!$B$13</f>
        <v>0</v>
      </c>
      <c r="F60" s="10">
        <f>10^6/3600*Atlanta!$B$13</f>
        <v>0</v>
      </c>
      <c r="G60" s="10">
        <f>10^6/3600*LosAngeles!$B$13</f>
        <v>0</v>
      </c>
      <c r="H60" s="10">
        <f>10^6/3600*LasVegas!$B$13</f>
        <v>0</v>
      </c>
      <c r="I60" s="10">
        <f>10^6/3600*SanFrancisco!$B$13</f>
        <v>0</v>
      </c>
      <c r="J60" s="10">
        <f>10^6/3600*Baltimore!$B$13</f>
        <v>0</v>
      </c>
      <c r="K60" s="10">
        <f>10^6/3600*Albuquerque!$B$13</f>
        <v>0</v>
      </c>
      <c r="L60" s="10">
        <f>10^6/3600*Seattle!$B$13</f>
        <v>0</v>
      </c>
      <c r="M60" s="10">
        <f>10^6/3600*Chicago!$B$13</f>
        <v>0</v>
      </c>
      <c r="N60" s="10">
        <f>10^6/3600*Boulder!$B$13</f>
        <v>0</v>
      </c>
      <c r="O60" s="10">
        <f>10^6/3600*Minneapolis!$B$13</f>
        <v>0</v>
      </c>
      <c r="P60" s="10">
        <f>10^6/3600*Helena!$B$13</f>
        <v>0</v>
      </c>
      <c r="Q60" s="10">
        <f>10^6/3600*Duluth!$B$13</f>
        <v>0</v>
      </c>
      <c r="R60" s="10">
        <f>10^6/3600*Fairbanks!$B$13</f>
        <v>0</v>
      </c>
    </row>
    <row r="61" spans="1:18">
      <c r="A61" s="5"/>
      <c r="B61" s="9" t="s">
        <v>357</v>
      </c>
      <c r="C61" s="10">
        <f>10^6/3600*Miami!$B$14</f>
        <v>2063266.6666666667</v>
      </c>
      <c r="D61" s="10">
        <f>10^6/3600*Houston!$B$14</f>
        <v>1748049.9999999998</v>
      </c>
      <c r="E61" s="10">
        <f>10^6/3600*Phoenix!$B$14</f>
        <v>1139633.3333333335</v>
      </c>
      <c r="F61" s="10">
        <f>10^6/3600*Atlanta!$B$14</f>
        <v>1276408.3333333333</v>
      </c>
      <c r="G61" s="10">
        <f>10^6/3600*LosAngeles!$B$14</f>
        <v>885866.66666666663</v>
      </c>
      <c r="H61" s="10">
        <f>10^6/3600*LasVegas!$B$14</f>
        <v>853113.88888888888</v>
      </c>
      <c r="I61" s="10">
        <f>10^6/3600*SanFrancisco!$B$14</f>
        <v>473255.55555555556</v>
      </c>
      <c r="J61" s="10">
        <f>10^6/3600*Baltimore!$B$14</f>
        <v>1133075</v>
      </c>
      <c r="K61" s="10">
        <f>10^6/3600*Albuquerque!$B$14</f>
        <v>529675</v>
      </c>
      <c r="L61" s="10">
        <f>10^6/3600*Seattle!$B$14</f>
        <v>362777.77777777775</v>
      </c>
      <c r="M61" s="10">
        <f>10^6/3600*Chicago!$B$14</f>
        <v>652311.11111111112</v>
      </c>
      <c r="N61" s="10">
        <f>10^6/3600*Boulder!$B$14</f>
        <v>412869.44444444444</v>
      </c>
      <c r="O61" s="10">
        <f>10^6/3600*Minneapolis!$B$14</f>
        <v>593758.33333333337</v>
      </c>
      <c r="P61" s="10">
        <f>10^6/3600*Helena!$B$14</f>
        <v>303722.22222222225</v>
      </c>
      <c r="Q61" s="10">
        <f>10^6/3600*Duluth!$B$14</f>
        <v>315644.44444444444</v>
      </c>
      <c r="R61" s="10">
        <f>10^6/3600*Fairbanks!$B$14</f>
        <v>181841.66666666666</v>
      </c>
    </row>
    <row r="62" spans="1:18">
      <c r="A62" s="5"/>
      <c r="B62" s="9" t="s">
        <v>365</v>
      </c>
      <c r="C62" s="10">
        <f>10^6/3600*Miami!$B$15</f>
        <v>1119436.111111111</v>
      </c>
      <c r="D62" s="10">
        <f>10^6/3600*Houston!$B$15</f>
        <v>1119436.111111111</v>
      </c>
      <c r="E62" s="10">
        <f>10^6/3600*Phoenix!$B$15</f>
        <v>1119436.111111111</v>
      </c>
      <c r="F62" s="10">
        <f>10^6/3600*Atlanta!$B$15</f>
        <v>1119436.111111111</v>
      </c>
      <c r="G62" s="10">
        <f>10^6/3600*LosAngeles!$B$15</f>
        <v>1119436.111111111</v>
      </c>
      <c r="H62" s="10">
        <f>10^6/3600*LasVegas!$B$15</f>
        <v>1119436.111111111</v>
      </c>
      <c r="I62" s="10">
        <f>10^6/3600*SanFrancisco!$B$15</f>
        <v>1119436.111111111</v>
      </c>
      <c r="J62" s="10">
        <f>10^6/3600*Baltimore!$B$15</f>
        <v>1119436.111111111</v>
      </c>
      <c r="K62" s="10">
        <f>10^6/3600*Albuquerque!$B$15</f>
        <v>1119436.111111111</v>
      </c>
      <c r="L62" s="10">
        <f>10^6/3600*Seattle!$B$15</f>
        <v>1119436.111111111</v>
      </c>
      <c r="M62" s="10">
        <f>10^6/3600*Chicago!$B$15</f>
        <v>1119436.111111111</v>
      </c>
      <c r="N62" s="10">
        <f>10^6/3600*Boulder!$B$15</f>
        <v>1119436.111111111</v>
      </c>
      <c r="O62" s="10">
        <f>10^6/3600*Minneapolis!$B$15</f>
        <v>1119436.111111111</v>
      </c>
      <c r="P62" s="10">
        <f>10^6/3600*Helena!$B$15</f>
        <v>1119436.111111111</v>
      </c>
      <c r="Q62" s="10">
        <f>10^6/3600*Duluth!$B$15</f>
        <v>1119436.111111111</v>
      </c>
      <c r="R62" s="10">
        <f>10^6/3600*Fairbanks!$B$15</f>
        <v>1119436.111111111</v>
      </c>
    </row>
    <row r="63" spans="1:18">
      <c r="A63" s="5"/>
      <c r="B63" s="9" t="s">
        <v>366</v>
      </c>
      <c r="C63" s="10">
        <f>10^6/3600*Miami!$B$16</f>
        <v>0</v>
      </c>
      <c r="D63" s="10">
        <f>10^6/3600*Houston!$B$16</f>
        <v>0</v>
      </c>
      <c r="E63" s="10">
        <f>10^6/3600*Phoenix!$B$16</f>
        <v>0</v>
      </c>
      <c r="F63" s="10">
        <f>10^6/3600*Atlanta!$B$16</f>
        <v>0</v>
      </c>
      <c r="G63" s="10">
        <f>10^6/3600*LosAngeles!$B$16</f>
        <v>0</v>
      </c>
      <c r="H63" s="10">
        <f>10^6/3600*LasVegas!$B$16</f>
        <v>0</v>
      </c>
      <c r="I63" s="10">
        <f>10^6/3600*SanFrancisco!$B$16</f>
        <v>0</v>
      </c>
      <c r="J63" s="10">
        <f>10^6/3600*Baltimore!$B$16</f>
        <v>0</v>
      </c>
      <c r="K63" s="10">
        <f>10^6/3600*Albuquerque!$B$16</f>
        <v>0</v>
      </c>
      <c r="L63" s="10">
        <f>10^6/3600*Seattle!$B$16</f>
        <v>0</v>
      </c>
      <c r="M63" s="10">
        <f>10^6/3600*Chicago!$B$16</f>
        <v>0</v>
      </c>
      <c r="N63" s="10">
        <f>10^6/3600*Boulder!$B$16</f>
        <v>0</v>
      </c>
      <c r="O63" s="10">
        <f>10^6/3600*Minneapolis!$B$16</f>
        <v>0</v>
      </c>
      <c r="P63" s="10">
        <f>10^6/3600*Helena!$B$16</f>
        <v>0</v>
      </c>
      <c r="Q63" s="10">
        <f>10^6/3600*Duluth!$B$16</f>
        <v>0</v>
      </c>
      <c r="R63" s="10">
        <f>10^6/3600*Fairbanks!$B$16</f>
        <v>0</v>
      </c>
    </row>
    <row r="64" spans="1:18">
      <c r="A64" s="5"/>
      <c r="B64" s="9" t="s">
        <v>367</v>
      </c>
      <c r="C64" s="10">
        <f>10^6/3600*Miami!$B$17</f>
        <v>1944536.111111111</v>
      </c>
      <c r="D64" s="10">
        <f>10^6/3600*Houston!$B$17</f>
        <v>1944536.111111111</v>
      </c>
      <c r="E64" s="10">
        <f>10^6/3600*Phoenix!$B$17</f>
        <v>1944536.111111111</v>
      </c>
      <c r="F64" s="10">
        <f>10^6/3600*Atlanta!$B$17</f>
        <v>1944536.111111111</v>
      </c>
      <c r="G64" s="10">
        <f>10^6/3600*LosAngeles!$B$17</f>
        <v>1944536.111111111</v>
      </c>
      <c r="H64" s="10">
        <f>10^6/3600*LasVegas!$B$17</f>
        <v>1944536.111111111</v>
      </c>
      <c r="I64" s="10">
        <f>10^6/3600*SanFrancisco!$B$17</f>
        <v>1944536.111111111</v>
      </c>
      <c r="J64" s="10">
        <f>10^6/3600*Baltimore!$B$17</f>
        <v>1944536.111111111</v>
      </c>
      <c r="K64" s="10">
        <f>10^6/3600*Albuquerque!$B$17</f>
        <v>1944536.111111111</v>
      </c>
      <c r="L64" s="10">
        <f>10^6/3600*Seattle!$B$17</f>
        <v>1944536.111111111</v>
      </c>
      <c r="M64" s="10">
        <f>10^6/3600*Chicago!$B$17</f>
        <v>1944536.111111111</v>
      </c>
      <c r="N64" s="10">
        <f>10^6/3600*Boulder!$B$17</f>
        <v>1944536.111111111</v>
      </c>
      <c r="O64" s="10">
        <f>10^6/3600*Minneapolis!$B$17</f>
        <v>1944536.111111111</v>
      </c>
      <c r="P64" s="10">
        <f>10^6/3600*Helena!$B$17</f>
        <v>1944536.111111111</v>
      </c>
      <c r="Q64" s="10">
        <f>10^6/3600*Duluth!$B$17</f>
        <v>1944536.111111111</v>
      </c>
      <c r="R64" s="10">
        <f>10^6/3600*Fairbanks!$B$17</f>
        <v>1944536.111111111</v>
      </c>
    </row>
    <row r="65" spans="1:18">
      <c r="A65" s="5"/>
      <c r="B65" s="9" t="s">
        <v>368</v>
      </c>
      <c r="C65" s="10">
        <f>10^6/3600*Miami!$B$18</f>
        <v>0</v>
      </c>
      <c r="D65" s="10">
        <f>10^6/3600*Houston!$B$18</f>
        <v>0</v>
      </c>
      <c r="E65" s="10">
        <f>10^6/3600*Phoenix!$B$18</f>
        <v>0</v>
      </c>
      <c r="F65" s="10">
        <f>10^6/3600*Atlanta!$B$18</f>
        <v>0</v>
      </c>
      <c r="G65" s="10">
        <f>10^6/3600*LosAngeles!$B$18</f>
        <v>0</v>
      </c>
      <c r="H65" s="10">
        <f>10^6/3600*LasVegas!$B$18</f>
        <v>0</v>
      </c>
      <c r="I65" s="10">
        <f>10^6/3600*SanFrancisco!$B$18</f>
        <v>0</v>
      </c>
      <c r="J65" s="10">
        <f>10^6/3600*Baltimore!$B$18</f>
        <v>0</v>
      </c>
      <c r="K65" s="10">
        <f>10^6/3600*Albuquerque!$B$18</f>
        <v>0</v>
      </c>
      <c r="L65" s="10">
        <f>10^6/3600*Seattle!$B$18</f>
        <v>0</v>
      </c>
      <c r="M65" s="10">
        <f>10^6/3600*Chicago!$B$18</f>
        <v>0</v>
      </c>
      <c r="N65" s="10">
        <f>10^6/3600*Boulder!$B$18</f>
        <v>0</v>
      </c>
      <c r="O65" s="10">
        <f>10^6/3600*Minneapolis!$B$18</f>
        <v>0</v>
      </c>
      <c r="P65" s="10">
        <f>10^6/3600*Helena!$B$18</f>
        <v>0</v>
      </c>
      <c r="Q65" s="10">
        <f>10^6/3600*Duluth!$B$18</f>
        <v>0</v>
      </c>
      <c r="R65" s="10">
        <f>10^6/3600*Fairbanks!$B$18</f>
        <v>0</v>
      </c>
    </row>
    <row r="66" spans="1:18">
      <c r="A66" s="5"/>
      <c r="B66" s="9" t="s">
        <v>369</v>
      </c>
      <c r="C66" s="10">
        <f>10^6/3600*Miami!$B$19</f>
        <v>698075</v>
      </c>
      <c r="D66" s="10">
        <f>10^6/3600*Houston!$B$19</f>
        <v>721452.77777777775</v>
      </c>
      <c r="E66" s="10">
        <f>10^6/3600*Phoenix!$B$19</f>
        <v>769380.5555555555</v>
      </c>
      <c r="F66" s="10">
        <f>10^6/3600*Atlanta!$B$19</f>
        <v>722130.5555555555</v>
      </c>
      <c r="G66" s="10">
        <f>10^6/3600*LosAngeles!$B$19</f>
        <v>702955.5555555555</v>
      </c>
      <c r="H66" s="10">
        <f>10^6/3600*LasVegas!$B$19</f>
        <v>760425</v>
      </c>
      <c r="I66" s="10">
        <f>10^6/3600*SanFrancisco!$B$19</f>
        <v>735813.88888888888</v>
      </c>
      <c r="J66" s="10">
        <f>10^6/3600*Baltimore!$B$19</f>
        <v>710425</v>
      </c>
      <c r="K66" s="10">
        <f>10^6/3600*Albuquerque!$B$19</f>
        <v>764250</v>
      </c>
      <c r="L66" s="10">
        <f>10^6/3600*Seattle!$B$19</f>
        <v>701311.11111111101</v>
      </c>
      <c r="M66" s="10">
        <f>10^6/3600*Chicago!$B$19</f>
        <v>729655.55555555562</v>
      </c>
      <c r="N66" s="10">
        <f>10^6/3600*Boulder!$B$19</f>
        <v>779713.88888888876</v>
      </c>
      <c r="O66" s="10">
        <f>10^6/3600*Minneapolis!$B$19</f>
        <v>734286.11111111101</v>
      </c>
      <c r="P66" s="10">
        <f>10^6/3600*Helena!$B$19</f>
        <v>767652.77777777787</v>
      </c>
      <c r="Q66" s="10">
        <f>10^6/3600*Duluth!$B$19</f>
        <v>726238.88888888888</v>
      </c>
      <c r="R66" s="10">
        <f>10^6/3600*Fairbanks!$B$19</f>
        <v>726802.77777777775</v>
      </c>
    </row>
    <row r="67" spans="1:18">
      <c r="A67" s="5"/>
      <c r="B67" s="9" t="s">
        <v>370</v>
      </c>
      <c r="C67" s="10">
        <f>10^6/3600*Miami!$B$20</f>
        <v>420991.66666666663</v>
      </c>
      <c r="D67" s="10">
        <f>10^6/3600*Houston!$B$20</f>
        <v>399141.66666666669</v>
      </c>
      <c r="E67" s="10">
        <f>10^6/3600*Phoenix!$B$20</f>
        <v>307619.44444444444</v>
      </c>
      <c r="F67" s="10">
        <f>10^6/3600*Atlanta!$B$20</f>
        <v>359816.66666666663</v>
      </c>
      <c r="G67" s="10">
        <f>10^6/3600*LosAngeles!$B$20</f>
        <v>250244.44444444444</v>
      </c>
      <c r="H67" s="10">
        <f>10^6/3600*LasVegas!$B$20</f>
        <v>267072.22222222225</v>
      </c>
      <c r="I67" s="10">
        <f>10^6/3600*SanFrancisco!$B$20</f>
        <v>201886.11111111109</v>
      </c>
      <c r="J67" s="10">
        <f>10^6/3600*Baltimore!$B$20</f>
        <v>349263.88888888888</v>
      </c>
      <c r="K67" s="10">
        <f>10^6/3600*Albuquerque!$B$20</f>
        <v>207280.55555555556</v>
      </c>
      <c r="L67" s="10">
        <f>10^6/3600*Seattle!$B$20</f>
        <v>190519.44444444444</v>
      </c>
      <c r="M67" s="10">
        <f>10^6/3600*Chicago!$B$20</f>
        <v>313358.33333333331</v>
      </c>
      <c r="N67" s="10">
        <f>10^6/3600*Boulder!$B$20</f>
        <v>202352.77777777778</v>
      </c>
      <c r="O67" s="10">
        <f>10^6/3600*Minneapolis!$B$20</f>
        <v>299980.55555555556</v>
      </c>
      <c r="P67" s="10">
        <f>10^6/3600*Helena!$B$20</f>
        <v>192922.22222222222</v>
      </c>
      <c r="Q67" s="10">
        <f>10^6/3600*Duluth!$B$20</f>
        <v>243744.44444444444</v>
      </c>
      <c r="R67" s="10">
        <f>10^6/3600*Fairbanks!$B$20</f>
        <v>170975</v>
      </c>
    </row>
    <row r="68" spans="1:18">
      <c r="A68" s="5"/>
      <c r="B68" s="9" t="s">
        <v>371</v>
      </c>
      <c r="C68" s="10">
        <f>10^6/3600*Miami!$B$21</f>
        <v>282950</v>
      </c>
      <c r="D68" s="10">
        <f>10^6/3600*Houston!$B$21</f>
        <v>267894.44444444444</v>
      </c>
      <c r="E68" s="10">
        <f>10^6/3600*Phoenix!$B$21</f>
        <v>202841.66666666666</v>
      </c>
      <c r="F68" s="10">
        <f>10^6/3600*Atlanta!$B$21</f>
        <v>236050</v>
      </c>
      <c r="G68" s="10">
        <f>10^6/3600*LosAngeles!$B$21</f>
        <v>170025</v>
      </c>
      <c r="H68" s="10">
        <f>10^6/3600*LasVegas!$B$21</f>
        <v>159986.11111111112</v>
      </c>
      <c r="I68" s="10">
        <f>10^6/3600*SanFrancisco!$B$21</f>
        <v>139705.55555555556</v>
      </c>
      <c r="J68" s="10">
        <f>10^6/3600*Baltimore!$B$21</f>
        <v>211408.33333333334</v>
      </c>
      <c r="K68" s="10">
        <f>10^6/3600*Albuquerque!$B$21</f>
        <v>98177.777777777781</v>
      </c>
      <c r="L68" s="10">
        <f>10^6/3600*Seattle!$B$21</f>
        <v>101113.88888888889</v>
      </c>
      <c r="M68" s="10">
        <f>10^6/3600*Chicago!$B$21</f>
        <v>133338.88888888888</v>
      </c>
      <c r="N68" s="10">
        <f>10^6/3600*Boulder!$B$21</f>
        <v>84066.666666666657</v>
      </c>
      <c r="O68" s="10">
        <f>10^6/3600*Minneapolis!$B$21</f>
        <v>120105.55555555555</v>
      </c>
      <c r="P68" s="10">
        <f>10^6/3600*Helena!$B$21</f>
        <v>68913.888888888891</v>
      </c>
      <c r="Q68" s="10">
        <f>10^6/3600*Duluth!$B$21</f>
        <v>76844.444444444438</v>
      </c>
      <c r="R68" s="10">
        <f>10^6/3600*Fairbanks!$B$21</f>
        <v>41675</v>
      </c>
    </row>
    <row r="69" spans="1:18">
      <c r="A69" s="5"/>
      <c r="B69" s="9" t="s">
        <v>372</v>
      </c>
      <c r="C69" s="10">
        <f>10^6/3600*Miami!$B$22</f>
        <v>16.666666666666664</v>
      </c>
      <c r="D69" s="10">
        <f>10^6/3600*Houston!$B$22</f>
        <v>302.77777777777777</v>
      </c>
      <c r="E69" s="10">
        <f>10^6/3600*Phoenix!$B$22</f>
        <v>2561.1111111111113</v>
      </c>
      <c r="F69" s="10">
        <f>10^6/3600*Atlanta!$B$22</f>
        <v>1005.5555555555555</v>
      </c>
      <c r="G69" s="10">
        <f>10^6/3600*LosAngeles!$B$22</f>
        <v>775</v>
      </c>
      <c r="H69" s="10">
        <f>10^6/3600*LasVegas!$B$22</f>
        <v>6549.9999999999991</v>
      </c>
      <c r="I69" s="10">
        <f>10^6/3600*SanFrancisco!$B$22</f>
        <v>347.22222222222223</v>
      </c>
      <c r="J69" s="10">
        <f>10^6/3600*Baltimore!$B$22</f>
        <v>1600</v>
      </c>
      <c r="K69" s="10">
        <f>10^6/3600*Albuquerque!$B$22</f>
        <v>6511.1111111111113</v>
      </c>
      <c r="L69" s="10">
        <f>10^6/3600*Seattle!$B$22</f>
        <v>958.33333333333337</v>
      </c>
      <c r="M69" s="10">
        <f>10^6/3600*Chicago!$B$22</f>
        <v>2772.2222222222222</v>
      </c>
      <c r="N69" s="10">
        <f>10^6/3600*Boulder!$B$22</f>
        <v>6000</v>
      </c>
      <c r="O69" s="10">
        <f>10^6/3600*Minneapolis!$B$22</f>
        <v>3052.7777777777778</v>
      </c>
      <c r="P69" s="10">
        <f>10^6/3600*Helena!$B$22</f>
        <v>5219.4444444444443</v>
      </c>
      <c r="Q69" s="10">
        <f>10^6/3600*Duluth!$B$22</f>
        <v>3755.5555555555552</v>
      </c>
      <c r="R69" s="10">
        <f>10^6/3600*Fairbanks!$B$22</f>
        <v>4566.666666666667</v>
      </c>
    </row>
    <row r="70" spans="1:18">
      <c r="A70" s="5"/>
      <c r="B70" s="9" t="s">
        <v>351</v>
      </c>
      <c r="C70" s="10">
        <f>10^6/3600*Miami!$B$23</f>
        <v>0</v>
      </c>
      <c r="D70" s="10">
        <f>10^6/3600*Houston!$B$23</f>
        <v>0</v>
      </c>
      <c r="E70" s="10">
        <f>10^6/3600*Phoenix!$B$23</f>
        <v>0</v>
      </c>
      <c r="F70" s="10">
        <f>10^6/3600*Atlanta!$B$23</f>
        <v>0</v>
      </c>
      <c r="G70" s="10">
        <f>10^6/3600*LosAngeles!$B$23</f>
        <v>0</v>
      </c>
      <c r="H70" s="10">
        <f>10^6/3600*LasVegas!$B$23</f>
        <v>0</v>
      </c>
      <c r="I70" s="10">
        <f>10^6/3600*SanFrancisco!$B$23</f>
        <v>0</v>
      </c>
      <c r="J70" s="10">
        <f>10^6/3600*Baltimore!$B$23</f>
        <v>0</v>
      </c>
      <c r="K70" s="10">
        <f>10^6/3600*Albuquerque!$B$23</f>
        <v>0</v>
      </c>
      <c r="L70" s="10">
        <f>10^6/3600*Seattle!$B$23</f>
        <v>0</v>
      </c>
      <c r="M70" s="10">
        <f>10^6/3600*Chicago!$B$23</f>
        <v>0</v>
      </c>
      <c r="N70" s="10">
        <f>10^6/3600*Boulder!$B$23</f>
        <v>0</v>
      </c>
      <c r="O70" s="10">
        <f>10^6/3600*Minneapolis!$B$23</f>
        <v>0</v>
      </c>
      <c r="P70" s="10">
        <f>10^6/3600*Helena!$B$23</f>
        <v>0</v>
      </c>
      <c r="Q70" s="10">
        <f>10^6/3600*Duluth!$B$23</f>
        <v>0</v>
      </c>
      <c r="R70" s="10">
        <f>10^6/3600*Fairbanks!$B$23</f>
        <v>0</v>
      </c>
    </row>
    <row r="71" spans="1:18">
      <c r="A71" s="5"/>
      <c r="B71" s="9" t="s">
        <v>373</v>
      </c>
      <c r="C71" s="10">
        <f>10^6/3600*Miami!$B$24</f>
        <v>0</v>
      </c>
      <c r="D71" s="10">
        <f>10^6/3600*Houston!$B$24</f>
        <v>0</v>
      </c>
      <c r="E71" s="10">
        <f>10^6/3600*Phoenix!$B$24</f>
        <v>0</v>
      </c>
      <c r="F71" s="10">
        <f>10^6/3600*Atlanta!$B$24</f>
        <v>0</v>
      </c>
      <c r="G71" s="10">
        <f>10^6/3600*LosAngeles!$B$24</f>
        <v>0</v>
      </c>
      <c r="H71" s="10">
        <f>10^6/3600*LasVegas!$B$24</f>
        <v>0</v>
      </c>
      <c r="I71" s="10">
        <f>10^6/3600*SanFrancisco!$B$24</f>
        <v>0</v>
      </c>
      <c r="J71" s="10">
        <f>10^6/3600*Baltimore!$B$24</f>
        <v>0</v>
      </c>
      <c r="K71" s="10">
        <f>10^6/3600*Albuquerque!$B$24</f>
        <v>0</v>
      </c>
      <c r="L71" s="10">
        <f>10^6/3600*Seattle!$B$24</f>
        <v>0</v>
      </c>
      <c r="M71" s="10">
        <f>10^6/3600*Chicago!$B$24</f>
        <v>0</v>
      </c>
      <c r="N71" s="10">
        <f>10^6/3600*Boulder!$B$24</f>
        <v>0</v>
      </c>
      <c r="O71" s="10">
        <f>10^6/3600*Minneapolis!$B$24</f>
        <v>0</v>
      </c>
      <c r="P71" s="10">
        <f>10^6/3600*Helena!$B$24</f>
        <v>0</v>
      </c>
      <c r="Q71" s="10">
        <f>10^6/3600*Duluth!$B$24</f>
        <v>0</v>
      </c>
      <c r="R71" s="10">
        <f>10^6/3600*Fairbanks!$B$24</f>
        <v>0</v>
      </c>
    </row>
    <row r="72" spans="1:18">
      <c r="A72" s="5"/>
      <c r="B72" s="9" t="s">
        <v>374</v>
      </c>
      <c r="C72" s="10">
        <f>10^6/3600*Miami!$B$25</f>
        <v>58761.111111111109</v>
      </c>
      <c r="D72" s="10">
        <f>10^6/3600*Houston!$B$25</f>
        <v>56677.777777777774</v>
      </c>
      <c r="E72" s="10">
        <f>10^6/3600*Phoenix!$B$25</f>
        <v>57163.888888888883</v>
      </c>
      <c r="F72" s="10">
        <f>10^6/3600*Atlanta!$B$25</f>
        <v>54902.777777777781</v>
      </c>
      <c r="G72" s="10">
        <f>10^6/3600*LosAngeles!$B$25</f>
        <v>55113.888888888883</v>
      </c>
      <c r="H72" s="10">
        <f>10^6/3600*LasVegas!$B$25</f>
        <v>55875</v>
      </c>
      <c r="I72" s="10">
        <f>10^6/3600*SanFrancisco!$B$25</f>
        <v>53441.666666666664</v>
      </c>
      <c r="J72" s="10">
        <f>10^6/3600*Baltimore!$B$25</f>
        <v>53583.333333333336</v>
      </c>
      <c r="K72" s="10">
        <f>10^6/3600*Albuquerque!$B$25</f>
        <v>53819.444444444445</v>
      </c>
      <c r="L72" s="10">
        <f>10^6/3600*Seattle!$B$25</f>
        <v>52488.888888888891</v>
      </c>
      <c r="M72" s="10">
        <f>10^6/3600*Chicago!$B$25</f>
        <v>52727.777777777774</v>
      </c>
      <c r="N72" s="10">
        <f>10^6/3600*Boulder!$B$25</f>
        <v>52736.111111111109</v>
      </c>
      <c r="O72" s="10">
        <f>10^6/3600*Minneapolis!$B$25</f>
        <v>52355.555555555555</v>
      </c>
      <c r="P72" s="10">
        <f>10^6/3600*Helena!$B$25</f>
        <v>51755.555555555555</v>
      </c>
      <c r="Q72" s="10">
        <f>10^6/3600*Duluth!$B$25</f>
        <v>51058.333333333336</v>
      </c>
      <c r="R72" s="10">
        <f>10^6/3600*Fairbanks!$B$25</f>
        <v>50383.333333333328</v>
      </c>
    </row>
    <row r="73" spans="1:18">
      <c r="A73" s="5"/>
      <c r="B73" s="9" t="s">
        <v>375</v>
      </c>
      <c r="C73" s="10">
        <f>10^6/3600*Miami!$B$26</f>
        <v>0</v>
      </c>
      <c r="D73" s="10">
        <f>10^6/3600*Houston!$B$26</f>
        <v>0</v>
      </c>
      <c r="E73" s="10">
        <f>10^6/3600*Phoenix!$B$26</f>
        <v>0</v>
      </c>
      <c r="F73" s="10">
        <f>10^6/3600*Atlanta!$B$26</f>
        <v>0</v>
      </c>
      <c r="G73" s="10">
        <f>10^6/3600*LosAngeles!$B$26</f>
        <v>0</v>
      </c>
      <c r="H73" s="10">
        <f>10^6/3600*LasVegas!$B$26</f>
        <v>0</v>
      </c>
      <c r="I73" s="10">
        <f>10^6/3600*SanFrancisco!$B$26</f>
        <v>0</v>
      </c>
      <c r="J73" s="10">
        <f>10^6/3600*Baltimore!$B$26</f>
        <v>0</v>
      </c>
      <c r="K73" s="10">
        <f>10^6/3600*Albuquerque!$B$26</f>
        <v>0</v>
      </c>
      <c r="L73" s="10">
        <f>10^6/3600*Seattle!$B$26</f>
        <v>0</v>
      </c>
      <c r="M73" s="10">
        <f>10^6/3600*Chicago!$B$26</f>
        <v>0</v>
      </c>
      <c r="N73" s="10">
        <f>10^6/3600*Boulder!$B$26</f>
        <v>0</v>
      </c>
      <c r="O73" s="10">
        <f>10^6/3600*Minneapolis!$B$26</f>
        <v>0</v>
      </c>
      <c r="P73" s="10">
        <f>10^6/3600*Helena!$B$26</f>
        <v>0</v>
      </c>
      <c r="Q73" s="10">
        <f>10^6/3600*Duluth!$B$26</f>
        <v>0</v>
      </c>
      <c r="R73" s="10">
        <f>10^6/3600*Fairbanks!$B$26</f>
        <v>0</v>
      </c>
    </row>
    <row r="74" spans="1:18">
      <c r="A74" s="5"/>
      <c r="B74" s="9" t="s">
        <v>376</v>
      </c>
      <c r="C74" s="10">
        <f>10^6/3600*Miami!$B$28</f>
        <v>6588038.8888888881</v>
      </c>
      <c r="D74" s="10">
        <f>10^6/3600*Houston!$B$28</f>
        <v>6257494.444444444</v>
      </c>
      <c r="E74" s="10">
        <f>10^6/3600*Phoenix!$B$28</f>
        <v>5543177.7777777771</v>
      </c>
      <c r="F74" s="10">
        <f>10^6/3600*Atlanta!$B$28</f>
        <v>5714286.111111111</v>
      </c>
      <c r="G74" s="10">
        <f>10^6/3600*LosAngeles!$B$28</f>
        <v>5128952.777777778</v>
      </c>
      <c r="H74" s="10">
        <f>10^6/3600*LasVegas!$B$28</f>
        <v>5166997.222222222</v>
      </c>
      <c r="I74" s="10">
        <f>10^6/3600*SanFrancisco!$B$28</f>
        <v>4668425</v>
      </c>
      <c r="J74" s="10">
        <f>10^6/3600*Baltimore!$B$28</f>
        <v>5523330.555555556</v>
      </c>
      <c r="K74" s="10">
        <f>10^6/3600*Albuquerque!$B$28</f>
        <v>4723686.111111111</v>
      </c>
      <c r="L74" s="10">
        <f>10^6/3600*Seattle!$B$28</f>
        <v>4473144.444444444</v>
      </c>
      <c r="M74" s="10">
        <f>10^6/3600*Chicago!$B$28</f>
        <v>4948136.111111111</v>
      </c>
      <c r="N74" s="10">
        <f>10^6/3600*Boulder!$B$28</f>
        <v>4601713.8888888881</v>
      </c>
      <c r="O74" s="10">
        <f>10^6/3600*Minneapolis!$B$28</f>
        <v>4867511.111111111</v>
      </c>
      <c r="P74" s="10">
        <f>10^6/3600*Helena!$B$28</f>
        <v>4454158.333333333</v>
      </c>
      <c r="Q74" s="10">
        <f>10^6/3600*Duluth!$B$28</f>
        <v>4481261.111111111</v>
      </c>
      <c r="R74" s="10">
        <f>10^6/3600*Fairbanks!$B$28</f>
        <v>4240216.666666667</v>
      </c>
    </row>
    <row r="75" spans="1:18">
      <c r="A75" s="5"/>
      <c r="B75" s="8" t="s">
        <v>461</v>
      </c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</row>
    <row r="76" spans="1:18">
      <c r="A76" s="5"/>
      <c r="B76" s="9" t="s">
        <v>356</v>
      </c>
      <c r="C76" s="10">
        <f>10^6/3600*Miami!$C$13</f>
        <v>3673472.222222222</v>
      </c>
      <c r="D76" s="10">
        <f>10^6/3600*Houston!$C$13</f>
        <v>4281536.111111111</v>
      </c>
      <c r="E76" s="10">
        <f>10^6/3600*Phoenix!$C$13</f>
        <v>3987238.8888888885</v>
      </c>
      <c r="F76" s="10">
        <f>10^6/3600*Atlanta!$C$13</f>
        <v>4485558.333333333</v>
      </c>
      <c r="G76" s="10">
        <f>10^6/3600*LosAngeles!$C$13</f>
        <v>3711383.333333333</v>
      </c>
      <c r="H76" s="10">
        <f>10^6/3600*LasVegas!$C$13</f>
        <v>3909230.5555555555</v>
      </c>
      <c r="I76" s="10">
        <f>10^6/3600*SanFrancisco!$C$13</f>
        <v>4773755.555555556</v>
      </c>
      <c r="J76" s="10">
        <f>10^6/3600*Baltimore!$C$13</f>
        <v>5205455.555555555</v>
      </c>
      <c r="K76" s="10">
        <f>10^6/3600*Albuquerque!$C$13</f>
        <v>3795822.222222222</v>
      </c>
      <c r="L76" s="10">
        <f>10^6/3600*Seattle!$C$13</f>
        <v>4936450</v>
      </c>
      <c r="M76" s="10">
        <f>10^6/3600*Chicago!$C$13</f>
        <v>5760969.444444445</v>
      </c>
      <c r="N76" s="10">
        <f>10^6/3600*Boulder!$C$13</f>
        <v>4494736.111111111</v>
      </c>
      <c r="O76" s="10">
        <f>10^6/3600*Minneapolis!$C$13</f>
        <v>6330175</v>
      </c>
      <c r="P76" s="10">
        <f>10^6/3600*Helena!$C$13</f>
        <v>5430100</v>
      </c>
      <c r="Q76" s="10">
        <f>10^6/3600*Duluth!$C$13</f>
        <v>6801108.333333334</v>
      </c>
      <c r="R76" s="10">
        <f>10^6/3600*Fairbanks!$C$13</f>
        <v>8995805.555555556</v>
      </c>
    </row>
    <row r="77" spans="1:18">
      <c r="A77" s="5"/>
      <c r="B77" s="9" t="s">
        <v>357</v>
      </c>
      <c r="C77" s="10">
        <f>10^6/3600*Miami!$C$14</f>
        <v>0</v>
      </c>
      <c r="D77" s="10">
        <f>10^6/3600*Houston!$C$14</f>
        <v>0</v>
      </c>
      <c r="E77" s="10">
        <f>10^6/3600*Phoenix!$C$14</f>
        <v>0</v>
      </c>
      <c r="F77" s="10">
        <f>10^6/3600*Atlanta!$C$14</f>
        <v>0</v>
      </c>
      <c r="G77" s="10">
        <f>10^6/3600*LosAngeles!$C$14</f>
        <v>0</v>
      </c>
      <c r="H77" s="10">
        <f>10^6/3600*LasVegas!$C$14</f>
        <v>0</v>
      </c>
      <c r="I77" s="10">
        <f>10^6/3600*SanFrancisco!$C$14</f>
        <v>0</v>
      </c>
      <c r="J77" s="10">
        <f>10^6/3600*Baltimore!$C$14</f>
        <v>0</v>
      </c>
      <c r="K77" s="10">
        <f>10^6/3600*Albuquerque!$C$14</f>
        <v>0</v>
      </c>
      <c r="L77" s="10">
        <f>10^6/3600*Seattle!$C$14</f>
        <v>0</v>
      </c>
      <c r="M77" s="10">
        <f>10^6/3600*Chicago!$C$14</f>
        <v>0</v>
      </c>
      <c r="N77" s="10">
        <f>10^6/3600*Boulder!$C$14</f>
        <v>0</v>
      </c>
      <c r="O77" s="10">
        <f>10^6/3600*Minneapolis!$C$14</f>
        <v>0</v>
      </c>
      <c r="P77" s="10">
        <f>10^6/3600*Helena!$C$14</f>
        <v>0</v>
      </c>
      <c r="Q77" s="10">
        <f>10^6/3600*Duluth!$C$14</f>
        <v>0</v>
      </c>
      <c r="R77" s="10">
        <f>10^6/3600*Fairbanks!$C$14</f>
        <v>0</v>
      </c>
    </row>
    <row r="78" spans="1:18">
      <c r="A78" s="5"/>
      <c r="B78" s="9" t="s">
        <v>365</v>
      </c>
      <c r="C78" s="10">
        <f>10^6/3600*Miami!$C$15</f>
        <v>0</v>
      </c>
      <c r="D78" s="10">
        <f>10^6/3600*Houston!$C$15</f>
        <v>0</v>
      </c>
      <c r="E78" s="10">
        <f>10^6/3600*Phoenix!$C$15</f>
        <v>0</v>
      </c>
      <c r="F78" s="10">
        <f>10^6/3600*Atlanta!$C$15</f>
        <v>0</v>
      </c>
      <c r="G78" s="10">
        <f>10^6/3600*LosAngeles!$C$15</f>
        <v>0</v>
      </c>
      <c r="H78" s="10">
        <f>10^6/3600*LasVegas!$C$15</f>
        <v>0</v>
      </c>
      <c r="I78" s="10">
        <f>10^6/3600*SanFrancisco!$C$15</f>
        <v>0</v>
      </c>
      <c r="J78" s="10">
        <f>10^6/3600*Baltimore!$C$15</f>
        <v>0</v>
      </c>
      <c r="K78" s="10">
        <f>10^6/3600*Albuquerque!$C$15</f>
        <v>0</v>
      </c>
      <c r="L78" s="10">
        <f>10^6/3600*Seattle!$C$15</f>
        <v>0</v>
      </c>
      <c r="M78" s="10">
        <f>10^6/3600*Chicago!$C$15</f>
        <v>0</v>
      </c>
      <c r="N78" s="10">
        <f>10^6/3600*Boulder!$C$15</f>
        <v>0</v>
      </c>
      <c r="O78" s="10">
        <f>10^6/3600*Minneapolis!$C$15</f>
        <v>0</v>
      </c>
      <c r="P78" s="10">
        <f>10^6/3600*Helena!$C$15</f>
        <v>0</v>
      </c>
      <c r="Q78" s="10">
        <f>10^6/3600*Duluth!$C$15</f>
        <v>0</v>
      </c>
      <c r="R78" s="10">
        <f>10^6/3600*Fairbanks!$C$15</f>
        <v>0</v>
      </c>
    </row>
    <row r="79" spans="1:18">
      <c r="A79" s="5"/>
      <c r="B79" s="9" t="s">
        <v>366</v>
      </c>
      <c r="C79" s="10">
        <f>10^6/3600*Miami!$C$16</f>
        <v>0</v>
      </c>
      <c r="D79" s="10">
        <f>10^6/3600*Houston!$C$16</f>
        <v>0</v>
      </c>
      <c r="E79" s="10">
        <f>10^6/3600*Phoenix!$C$16</f>
        <v>0</v>
      </c>
      <c r="F79" s="10">
        <f>10^6/3600*Atlanta!$C$16</f>
        <v>0</v>
      </c>
      <c r="G79" s="10">
        <f>10^6/3600*LosAngeles!$C$16</f>
        <v>0</v>
      </c>
      <c r="H79" s="10">
        <f>10^6/3600*LasVegas!$C$16</f>
        <v>0</v>
      </c>
      <c r="I79" s="10">
        <f>10^6/3600*SanFrancisco!$C$16</f>
        <v>0</v>
      </c>
      <c r="J79" s="10">
        <f>10^6/3600*Baltimore!$C$16</f>
        <v>0</v>
      </c>
      <c r="K79" s="10">
        <f>10^6/3600*Albuquerque!$C$16</f>
        <v>0</v>
      </c>
      <c r="L79" s="10">
        <f>10^6/3600*Seattle!$C$16</f>
        <v>0</v>
      </c>
      <c r="M79" s="10">
        <f>10^6/3600*Chicago!$C$16</f>
        <v>0</v>
      </c>
      <c r="N79" s="10">
        <f>10^6/3600*Boulder!$C$16</f>
        <v>0</v>
      </c>
      <c r="O79" s="10">
        <f>10^6/3600*Minneapolis!$C$16</f>
        <v>0</v>
      </c>
      <c r="P79" s="10">
        <f>10^6/3600*Helena!$C$16</f>
        <v>0</v>
      </c>
      <c r="Q79" s="10">
        <f>10^6/3600*Duluth!$C$16</f>
        <v>0</v>
      </c>
      <c r="R79" s="10">
        <f>10^6/3600*Fairbanks!$C$16</f>
        <v>0</v>
      </c>
    </row>
    <row r="80" spans="1:18">
      <c r="A80" s="5"/>
      <c r="B80" s="9" t="s">
        <v>367</v>
      </c>
      <c r="C80" s="10">
        <f>10^6/3600*Miami!$C$17</f>
        <v>566000</v>
      </c>
      <c r="D80" s="10">
        <f>10^6/3600*Houston!$C$17</f>
        <v>566000</v>
      </c>
      <c r="E80" s="10">
        <f>10^6/3600*Phoenix!$C$17</f>
        <v>566000</v>
      </c>
      <c r="F80" s="10">
        <f>10^6/3600*Atlanta!$C$17</f>
        <v>566000</v>
      </c>
      <c r="G80" s="10">
        <f>10^6/3600*LosAngeles!$C$17</f>
        <v>566000</v>
      </c>
      <c r="H80" s="10">
        <f>10^6/3600*LasVegas!$C$17</f>
        <v>566000</v>
      </c>
      <c r="I80" s="10">
        <f>10^6/3600*SanFrancisco!$C$17</f>
        <v>566000</v>
      </c>
      <c r="J80" s="10">
        <f>10^6/3600*Baltimore!$C$17</f>
        <v>566000</v>
      </c>
      <c r="K80" s="10">
        <f>10^6/3600*Albuquerque!$C$17</f>
        <v>566000</v>
      </c>
      <c r="L80" s="10">
        <f>10^6/3600*Seattle!$C$17</f>
        <v>566000</v>
      </c>
      <c r="M80" s="10">
        <f>10^6/3600*Chicago!$C$17</f>
        <v>566000</v>
      </c>
      <c r="N80" s="10">
        <f>10^6/3600*Boulder!$C$17</f>
        <v>566000</v>
      </c>
      <c r="O80" s="10">
        <f>10^6/3600*Minneapolis!$C$17</f>
        <v>566000</v>
      </c>
      <c r="P80" s="10">
        <f>10^6/3600*Helena!$C$17</f>
        <v>566000</v>
      </c>
      <c r="Q80" s="10">
        <f>10^6/3600*Duluth!$C$17</f>
        <v>566000</v>
      </c>
      <c r="R80" s="10">
        <f>10^6/3600*Fairbanks!$C$17</f>
        <v>566000</v>
      </c>
    </row>
    <row r="81" spans="1:18">
      <c r="A81" s="5"/>
      <c r="B81" s="9" t="s">
        <v>368</v>
      </c>
      <c r="C81" s="10">
        <f>10^6/3600*Miami!$C$18</f>
        <v>0</v>
      </c>
      <c r="D81" s="10">
        <f>10^6/3600*Houston!$C$18</f>
        <v>0</v>
      </c>
      <c r="E81" s="10">
        <f>10^6/3600*Phoenix!$C$18</f>
        <v>0</v>
      </c>
      <c r="F81" s="10">
        <f>10^6/3600*Atlanta!$C$18</f>
        <v>0</v>
      </c>
      <c r="G81" s="10">
        <f>10^6/3600*LosAngeles!$C$18</f>
        <v>0</v>
      </c>
      <c r="H81" s="10">
        <f>10^6/3600*LasVegas!$C$18</f>
        <v>0</v>
      </c>
      <c r="I81" s="10">
        <f>10^6/3600*SanFrancisco!$C$18</f>
        <v>0</v>
      </c>
      <c r="J81" s="10">
        <f>10^6/3600*Baltimore!$C$18</f>
        <v>0</v>
      </c>
      <c r="K81" s="10">
        <f>10^6/3600*Albuquerque!$C$18</f>
        <v>0</v>
      </c>
      <c r="L81" s="10">
        <f>10^6/3600*Seattle!$C$18</f>
        <v>0</v>
      </c>
      <c r="M81" s="10">
        <f>10^6/3600*Chicago!$C$18</f>
        <v>0</v>
      </c>
      <c r="N81" s="10">
        <f>10^6/3600*Boulder!$C$18</f>
        <v>0</v>
      </c>
      <c r="O81" s="10">
        <f>10^6/3600*Minneapolis!$C$18</f>
        <v>0</v>
      </c>
      <c r="P81" s="10">
        <f>10^6/3600*Helena!$C$18</f>
        <v>0</v>
      </c>
      <c r="Q81" s="10">
        <f>10^6/3600*Duluth!$C$18</f>
        <v>0</v>
      </c>
      <c r="R81" s="10">
        <f>10^6/3600*Fairbanks!$C$18</f>
        <v>0</v>
      </c>
    </row>
    <row r="82" spans="1:18">
      <c r="A82" s="5"/>
      <c r="B82" s="9" t="s">
        <v>369</v>
      </c>
      <c r="C82" s="10">
        <f>10^6/3600*Miami!$C$19</f>
        <v>0</v>
      </c>
      <c r="D82" s="10">
        <f>10^6/3600*Houston!$C$19</f>
        <v>0</v>
      </c>
      <c r="E82" s="10">
        <f>10^6/3600*Phoenix!$C$19</f>
        <v>0</v>
      </c>
      <c r="F82" s="10">
        <f>10^6/3600*Atlanta!$C$19</f>
        <v>0</v>
      </c>
      <c r="G82" s="10">
        <f>10^6/3600*LosAngeles!$C$19</f>
        <v>0</v>
      </c>
      <c r="H82" s="10">
        <f>10^6/3600*LasVegas!$C$19</f>
        <v>0</v>
      </c>
      <c r="I82" s="10">
        <f>10^6/3600*SanFrancisco!$C$19</f>
        <v>0</v>
      </c>
      <c r="J82" s="10">
        <f>10^6/3600*Baltimore!$C$19</f>
        <v>0</v>
      </c>
      <c r="K82" s="10">
        <f>10^6/3600*Albuquerque!$C$19</f>
        <v>0</v>
      </c>
      <c r="L82" s="10">
        <f>10^6/3600*Seattle!$C$19</f>
        <v>0</v>
      </c>
      <c r="M82" s="10">
        <f>10^6/3600*Chicago!$C$19</f>
        <v>0</v>
      </c>
      <c r="N82" s="10">
        <f>10^6/3600*Boulder!$C$19</f>
        <v>0</v>
      </c>
      <c r="O82" s="10">
        <f>10^6/3600*Minneapolis!$C$19</f>
        <v>0</v>
      </c>
      <c r="P82" s="10">
        <f>10^6/3600*Helena!$C$19</f>
        <v>0</v>
      </c>
      <c r="Q82" s="10">
        <f>10^6/3600*Duluth!$C$19</f>
        <v>0</v>
      </c>
      <c r="R82" s="10">
        <f>10^6/3600*Fairbanks!$C$19</f>
        <v>0</v>
      </c>
    </row>
    <row r="83" spans="1:18">
      <c r="A83" s="5"/>
      <c r="B83" s="9" t="s">
        <v>370</v>
      </c>
      <c r="C83" s="10">
        <f>10^6/3600*Miami!$C$20</f>
        <v>0</v>
      </c>
      <c r="D83" s="10">
        <f>10^6/3600*Houston!$C$20</f>
        <v>0</v>
      </c>
      <c r="E83" s="10">
        <f>10^6/3600*Phoenix!$C$20</f>
        <v>0</v>
      </c>
      <c r="F83" s="10">
        <f>10^6/3600*Atlanta!$C$20</f>
        <v>0</v>
      </c>
      <c r="G83" s="10">
        <f>10^6/3600*LosAngeles!$C$20</f>
        <v>0</v>
      </c>
      <c r="H83" s="10">
        <f>10^6/3600*LasVegas!$C$20</f>
        <v>0</v>
      </c>
      <c r="I83" s="10">
        <f>10^6/3600*SanFrancisco!$C$20</f>
        <v>0</v>
      </c>
      <c r="J83" s="10">
        <f>10^6/3600*Baltimore!$C$20</f>
        <v>0</v>
      </c>
      <c r="K83" s="10">
        <f>10^6/3600*Albuquerque!$C$20</f>
        <v>0</v>
      </c>
      <c r="L83" s="10">
        <f>10^6/3600*Seattle!$C$20</f>
        <v>0</v>
      </c>
      <c r="M83" s="10">
        <f>10^6/3600*Chicago!$C$20</f>
        <v>0</v>
      </c>
      <c r="N83" s="10">
        <f>10^6/3600*Boulder!$C$20</f>
        <v>0</v>
      </c>
      <c r="O83" s="10">
        <f>10^6/3600*Minneapolis!$C$20</f>
        <v>0</v>
      </c>
      <c r="P83" s="10">
        <f>10^6/3600*Helena!$C$20</f>
        <v>0</v>
      </c>
      <c r="Q83" s="10">
        <f>10^6/3600*Duluth!$C$20</f>
        <v>0</v>
      </c>
      <c r="R83" s="10">
        <f>10^6/3600*Fairbanks!$C$20</f>
        <v>0</v>
      </c>
    </row>
    <row r="84" spans="1:18">
      <c r="A84" s="5"/>
      <c r="B84" s="9" t="s">
        <v>371</v>
      </c>
      <c r="C84" s="10">
        <f>10^6/3600*Miami!$C$21</f>
        <v>0</v>
      </c>
      <c r="D84" s="10">
        <f>10^6/3600*Houston!$C$21</f>
        <v>0</v>
      </c>
      <c r="E84" s="10">
        <f>10^6/3600*Phoenix!$C$21</f>
        <v>0</v>
      </c>
      <c r="F84" s="10">
        <f>10^6/3600*Atlanta!$C$21</f>
        <v>0</v>
      </c>
      <c r="G84" s="10">
        <f>10^6/3600*LosAngeles!$C$21</f>
        <v>0</v>
      </c>
      <c r="H84" s="10">
        <f>10^6/3600*LasVegas!$C$21</f>
        <v>0</v>
      </c>
      <c r="I84" s="10">
        <f>10^6/3600*SanFrancisco!$C$21</f>
        <v>0</v>
      </c>
      <c r="J84" s="10">
        <f>10^6/3600*Baltimore!$C$21</f>
        <v>0</v>
      </c>
      <c r="K84" s="10">
        <f>10^6/3600*Albuquerque!$C$21</f>
        <v>0</v>
      </c>
      <c r="L84" s="10">
        <f>10^6/3600*Seattle!$C$21</f>
        <v>0</v>
      </c>
      <c r="M84" s="10">
        <f>10^6/3600*Chicago!$C$21</f>
        <v>0</v>
      </c>
      <c r="N84" s="10">
        <f>10^6/3600*Boulder!$C$21</f>
        <v>0</v>
      </c>
      <c r="O84" s="10">
        <f>10^6/3600*Minneapolis!$C$21</f>
        <v>0</v>
      </c>
      <c r="P84" s="10">
        <f>10^6/3600*Helena!$C$21</f>
        <v>0</v>
      </c>
      <c r="Q84" s="10">
        <f>10^6/3600*Duluth!$C$21</f>
        <v>0</v>
      </c>
      <c r="R84" s="10">
        <f>10^6/3600*Fairbanks!$C$21</f>
        <v>0</v>
      </c>
    </row>
    <row r="85" spans="1:18">
      <c r="A85" s="5"/>
      <c r="B85" s="9" t="s">
        <v>372</v>
      </c>
      <c r="C85" s="10">
        <f>10^6/3600*Miami!$C$22</f>
        <v>0</v>
      </c>
      <c r="D85" s="10">
        <f>10^6/3600*Houston!$C$22</f>
        <v>0</v>
      </c>
      <c r="E85" s="10">
        <f>10^6/3600*Phoenix!$C$22</f>
        <v>0</v>
      </c>
      <c r="F85" s="10">
        <f>10^6/3600*Atlanta!$C$22</f>
        <v>0</v>
      </c>
      <c r="G85" s="10">
        <f>10^6/3600*LosAngeles!$C$22</f>
        <v>0</v>
      </c>
      <c r="H85" s="10">
        <f>10^6/3600*LasVegas!$C$22</f>
        <v>0</v>
      </c>
      <c r="I85" s="10">
        <f>10^6/3600*SanFrancisco!$C$22</f>
        <v>0</v>
      </c>
      <c r="J85" s="10">
        <f>10^6/3600*Baltimore!$C$22</f>
        <v>0</v>
      </c>
      <c r="K85" s="10">
        <f>10^6/3600*Albuquerque!$C$22</f>
        <v>0</v>
      </c>
      <c r="L85" s="10">
        <f>10^6/3600*Seattle!$C$22</f>
        <v>0</v>
      </c>
      <c r="M85" s="10">
        <f>10^6/3600*Chicago!$C$22</f>
        <v>0</v>
      </c>
      <c r="N85" s="10">
        <f>10^6/3600*Boulder!$C$22</f>
        <v>0</v>
      </c>
      <c r="O85" s="10">
        <f>10^6/3600*Minneapolis!$C$22</f>
        <v>0</v>
      </c>
      <c r="P85" s="10">
        <f>10^6/3600*Helena!$C$22</f>
        <v>0</v>
      </c>
      <c r="Q85" s="10">
        <f>10^6/3600*Duluth!$C$22</f>
        <v>0</v>
      </c>
      <c r="R85" s="10">
        <f>10^6/3600*Fairbanks!$C$22</f>
        <v>0</v>
      </c>
    </row>
    <row r="86" spans="1:18">
      <c r="A86" s="5"/>
      <c r="B86" s="9" t="s">
        <v>351</v>
      </c>
      <c r="C86" s="10">
        <f>10^6/3600*Miami!$C$23</f>
        <v>0</v>
      </c>
      <c r="D86" s="10">
        <f>10^6/3600*Houston!$C$23</f>
        <v>0</v>
      </c>
      <c r="E86" s="10">
        <f>10^6/3600*Phoenix!$C$23</f>
        <v>0</v>
      </c>
      <c r="F86" s="10">
        <f>10^6/3600*Atlanta!$C$23</f>
        <v>0</v>
      </c>
      <c r="G86" s="10">
        <f>10^6/3600*LosAngeles!$C$23</f>
        <v>0</v>
      </c>
      <c r="H86" s="10">
        <f>10^6/3600*LasVegas!$C$23</f>
        <v>0</v>
      </c>
      <c r="I86" s="10">
        <f>10^6/3600*SanFrancisco!$C$23</f>
        <v>0</v>
      </c>
      <c r="J86" s="10">
        <f>10^6/3600*Baltimore!$C$23</f>
        <v>0</v>
      </c>
      <c r="K86" s="10">
        <f>10^6/3600*Albuquerque!$C$23</f>
        <v>0</v>
      </c>
      <c r="L86" s="10">
        <f>10^6/3600*Seattle!$C$23</f>
        <v>0</v>
      </c>
      <c r="M86" s="10">
        <f>10^6/3600*Chicago!$C$23</f>
        <v>0</v>
      </c>
      <c r="N86" s="10">
        <f>10^6/3600*Boulder!$C$23</f>
        <v>0</v>
      </c>
      <c r="O86" s="10">
        <f>10^6/3600*Minneapolis!$C$23</f>
        <v>0</v>
      </c>
      <c r="P86" s="10">
        <f>10^6/3600*Helena!$C$23</f>
        <v>0</v>
      </c>
      <c r="Q86" s="10">
        <f>10^6/3600*Duluth!$C$23</f>
        <v>0</v>
      </c>
      <c r="R86" s="10">
        <f>10^6/3600*Fairbanks!$C$23</f>
        <v>0</v>
      </c>
    </row>
    <row r="87" spans="1:18">
      <c r="A87" s="5"/>
      <c r="B87" s="9" t="s">
        <v>373</v>
      </c>
      <c r="C87" s="10">
        <f>10^6/3600*Miami!$C$24</f>
        <v>126833.33333333334</v>
      </c>
      <c r="D87" s="10">
        <f>10^6/3600*Houston!$C$24</f>
        <v>152127.77777777775</v>
      </c>
      <c r="E87" s="10">
        <f>10^6/3600*Phoenix!$C$24</f>
        <v>137580.55555555556</v>
      </c>
      <c r="F87" s="10">
        <f>10^6/3600*Atlanta!$C$24</f>
        <v>176513.88888888891</v>
      </c>
      <c r="G87" s="10">
        <f>10^6/3600*LosAngeles!$C$24</f>
        <v>171786.11111111109</v>
      </c>
      <c r="H87" s="10">
        <f>10^6/3600*LasVegas!$C$24</f>
        <v>155111.11111111109</v>
      </c>
      <c r="I87" s="10">
        <f>10^6/3600*SanFrancisco!$C$24</f>
        <v>192655.55555555553</v>
      </c>
      <c r="J87" s="10">
        <f>10^6/3600*Baltimore!$C$24</f>
        <v>195683.33333333334</v>
      </c>
      <c r="K87" s="10">
        <f>10^6/3600*Albuquerque!$C$24</f>
        <v>192047.22222222222</v>
      </c>
      <c r="L87" s="10">
        <f>10^6/3600*Seattle!$C$24</f>
        <v>205658.33333333334</v>
      </c>
      <c r="M87" s="10">
        <f>10^6/3600*Chicago!$C$24</f>
        <v>212505.55555555553</v>
      </c>
      <c r="N87" s="10">
        <f>10^6/3600*Boulder!$C$24</f>
        <v>211625</v>
      </c>
      <c r="O87" s="10">
        <f>10^6/3600*Minneapolis!$C$24</f>
        <v>227041.66666666666</v>
      </c>
      <c r="P87" s="10">
        <f>10^6/3600*Helena!$C$24</f>
        <v>229686.11111111109</v>
      </c>
      <c r="Q87" s="10">
        <f>10^6/3600*Duluth!$C$24</f>
        <v>251025</v>
      </c>
      <c r="R87" s="10">
        <f>10^6/3600*Fairbanks!$C$24</f>
        <v>280047.22222222219</v>
      </c>
    </row>
    <row r="88" spans="1:18">
      <c r="A88" s="5"/>
      <c r="B88" s="9" t="s">
        <v>374</v>
      </c>
      <c r="C88" s="10">
        <f>10^6/3600*Miami!$C$25</f>
        <v>0</v>
      </c>
      <c r="D88" s="10">
        <f>10^6/3600*Houston!$C$25</f>
        <v>0</v>
      </c>
      <c r="E88" s="10">
        <f>10^6/3600*Phoenix!$C$25</f>
        <v>0</v>
      </c>
      <c r="F88" s="10">
        <f>10^6/3600*Atlanta!$C$25</f>
        <v>0</v>
      </c>
      <c r="G88" s="10">
        <f>10^6/3600*LosAngeles!$C$25</f>
        <v>0</v>
      </c>
      <c r="H88" s="10">
        <f>10^6/3600*LasVegas!$C$25</f>
        <v>0</v>
      </c>
      <c r="I88" s="10">
        <f>10^6/3600*SanFrancisco!$C$25</f>
        <v>0</v>
      </c>
      <c r="J88" s="10">
        <f>10^6/3600*Baltimore!$C$25</f>
        <v>0</v>
      </c>
      <c r="K88" s="10">
        <f>10^6/3600*Albuquerque!$C$25</f>
        <v>0</v>
      </c>
      <c r="L88" s="10">
        <f>10^6/3600*Seattle!$C$25</f>
        <v>0</v>
      </c>
      <c r="M88" s="10">
        <f>10^6/3600*Chicago!$C$25</f>
        <v>0</v>
      </c>
      <c r="N88" s="10">
        <f>10^6/3600*Boulder!$C$25</f>
        <v>0</v>
      </c>
      <c r="O88" s="10">
        <f>10^6/3600*Minneapolis!$C$25</f>
        <v>0</v>
      </c>
      <c r="P88" s="10">
        <f>10^6/3600*Helena!$C$25</f>
        <v>0</v>
      </c>
      <c r="Q88" s="10">
        <f>10^6/3600*Duluth!$C$25</f>
        <v>0</v>
      </c>
      <c r="R88" s="10">
        <f>10^6/3600*Fairbanks!$C$25</f>
        <v>0</v>
      </c>
    </row>
    <row r="89" spans="1:18">
      <c r="A89" s="5"/>
      <c r="B89" s="9" t="s">
        <v>375</v>
      </c>
      <c r="C89" s="10">
        <f>10^6/3600*Miami!$C$26</f>
        <v>0</v>
      </c>
      <c r="D89" s="10">
        <f>10^6/3600*Houston!$C$26</f>
        <v>0</v>
      </c>
      <c r="E89" s="10">
        <f>10^6/3600*Phoenix!$C$26</f>
        <v>0</v>
      </c>
      <c r="F89" s="10">
        <f>10^6/3600*Atlanta!$C$26</f>
        <v>0</v>
      </c>
      <c r="G89" s="10">
        <f>10^6/3600*LosAngeles!$C$26</f>
        <v>0</v>
      </c>
      <c r="H89" s="10">
        <f>10^6/3600*LasVegas!$C$26</f>
        <v>0</v>
      </c>
      <c r="I89" s="10">
        <f>10^6/3600*SanFrancisco!$C$26</f>
        <v>0</v>
      </c>
      <c r="J89" s="10">
        <f>10^6/3600*Baltimore!$C$26</f>
        <v>0</v>
      </c>
      <c r="K89" s="10">
        <f>10^6/3600*Albuquerque!$C$26</f>
        <v>0</v>
      </c>
      <c r="L89" s="10">
        <f>10^6/3600*Seattle!$C$26</f>
        <v>0</v>
      </c>
      <c r="M89" s="10">
        <f>10^6/3600*Chicago!$C$26</f>
        <v>0</v>
      </c>
      <c r="N89" s="10">
        <f>10^6/3600*Boulder!$C$26</f>
        <v>0</v>
      </c>
      <c r="O89" s="10">
        <f>10^6/3600*Minneapolis!$C$26</f>
        <v>0</v>
      </c>
      <c r="P89" s="10">
        <f>10^6/3600*Helena!$C$26</f>
        <v>0</v>
      </c>
      <c r="Q89" s="10">
        <f>10^6/3600*Duluth!$C$26</f>
        <v>0</v>
      </c>
      <c r="R89" s="10">
        <f>10^6/3600*Fairbanks!$C$26</f>
        <v>0</v>
      </c>
    </row>
    <row r="90" spans="1:18">
      <c r="A90" s="5"/>
      <c r="B90" s="9" t="s">
        <v>376</v>
      </c>
      <c r="C90" s="10">
        <f>10^6/3600*Miami!$C$28</f>
        <v>4366305.555555556</v>
      </c>
      <c r="D90" s="10">
        <f>10^6/3600*Houston!$C$28</f>
        <v>4999663.888888889</v>
      </c>
      <c r="E90" s="10">
        <f>10^6/3600*Phoenix!$C$28</f>
        <v>4690819.444444445</v>
      </c>
      <c r="F90" s="10">
        <f>10^6/3600*Atlanta!$C$28</f>
        <v>5228072.222222222</v>
      </c>
      <c r="G90" s="10">
        <f>10^6/3600*LosAngeles!$C$28</f>
        <v>4449169.444444444</v>
      </c>
      <c r="H90" s="10">
        <f>10^6/3600*LasVegas!$C$28</f>
        <v>4630338.888888889</v>
      </c>
      <c r="I90" s="10">
        <f>10^6/3600*SanFrancisco!$C$28</f>
        <v>5532411.111111111</v>
      </c>
      <c r="J90" s="10">
        <f>10^6/3600*Baltimore!$C$28</f>
        <v>5967138.888888889</v>
      </c>
      <c r="K90" s="10">
        <f>10^6/3600*Albuquerque!$C$28</f>
        <v>4553869.444444444</v>
      </c>
      <c r="L90" s="10">
        <f>10^6/3600*Seattle!$C$28</f>
        <v>5708108.333333333</v>
      </c>
      <c r="M90" s="10">
        <f>10^6/3600*Chicago!$C$28</f>
        <v>6539475</v>
      </c>
      <c r="N90" s="10">
        <f>10^6/3600*Boulder!$C$28</f>
        <v>5272361.111111111</v>
      </c>
      <c r="O90" s="10">
        <f>10^6/3600*Minneapolis!$C$28</f>
        <v>7123219.444444444</v>
      </c>
      <c r="P90" s="10">
        <f>10^6/3600*Helena!$C$28</f>
        <v>6225786.111111111</v>
      </c>
      <c r="Q90" s="10">
        <f>10^6/3600*Duluth!$C$28</f>
        <v>7618133.333333333</v>
      </c>
      <c r="R90" s="10">
        <f>10^6/3600*Fairbanks!$C$28</f>
        <v>9841852.777777778</v>
      </c>
    </row>
    <row r="91" spans="1:18">
      <c r="A91" s="5"/>
      <c r="B91" s="8" t="s">
        <v>0</v>
      </c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</row>
    <row r="92" spans="1:18">
      <c r="A92" s="5"/>
      <c r="B92" s="9" t="s">
        <v>356</v>
      </c>
      <c r="C92" s="10">
        <f>10^6/3600*Miami!$E$13</f>
        <v>0</v>
      </c>
      <c r="D92" s="10">
        <f>10^6/3600*Houston!$E$13</f>
        <v>0</v>
      </c>
      <c r="E92" s="10">
        <f>10^6/3600*Phoenix!$E$13</f>
        <v>0</v>
      </c>
      <c r="F92" s="10">
        <f>10^6/3600*Atlanta!$E$13</f>
        <v>0</v>
      </c>
      <c r="G92" s="10">
        <f>10^6/3600*LosAngeles!$E$13</f>
        <v>0</v>
      </c>
      <c r="H92" s="10">
        <f>10^6/3600*LasVegas!$E$13</f>
        <v>0</v>
      </c>
      <c r="I92" s="10">
        <f>10^6/3600*SanFrancisco!$E$13</f>
        <v>0</v>
      </c>
      <c r="J92" s="10">
        <f>10^6/3600*Baltimore!$E$13</f>
        <v>0</v>
      </c>
      <c r="K92" s="10">
        <f>10^6/3600*Albuquerque!$E$13</f>
        <v>0</v>
      </c>
      <c r="L92" s="10">
        <f>10^6/3600*Seattle!$E$13</f>
        <v>0</v>
      </c>
      <c r="M92" s="10">
        <f>10^6/3600*Chicago!$E$13</f>
        <v>0</v>
      </c>
      <c r="N92" s="10">
        <f>10^6/3600*Boulder!$E$13</f>
        <v>0</v>
      </c>
      <c r="O92" s="10">
        <f>10^6/3600*Minneapolis!$E$13</f>
        <v>0</v>
      </c>
      <c r="P92" s="10">
        <f>10^6/3600*Helena!$E$13</f>
        <v>0</v>
      </c>
      <c r="Q92" s="10">
        <f>10^6/3600*Duluth!$E$13</f>
        <v>0</v>
      </c>
      <c r="R92" s="10">
        <f>10^6/3600*Fairbanks!$E$13</f>
        <v>0</v>
      </c>
    </row>
    <row r="93" spans="1:18">
      <c r="A93" s="5"/>
      <c r="B93" s="9" t="s">
        <v>357</v>
      </c>
      <c r="C93" s="10">
        <f>10^6/3600*Miami!$E$14</f>
        <v>0</v>
      </c>
      <c r="D93" s="10">
        <f>10^6/3600*Houston!$E$14</f>
        <v>0</v>
      </c>
      <c r="E93" s="10">
        <f>10^6/3600*Phoenix!$E$14</f>
        <v>0</v>
      </c>
      <c r="F93" s="10">
        <f>10^6/3600*Atlanta!$E$14</f>
        <v>0</v>
      </c>
      <c r="G93" s="10">
        <f>10^6/3600*LosAngeles!$E$14</f>
        <v>0</v>
      </c>
      <c r="H93" s="10">
        <f>10^6/3600*LasVegas!$E$14</f>
        <v>0</v>
      </c>
      <c r="I93" s="10">
        <f>10^6/3600*SanFrancisco!$E$14</f>
        <v>0</v>
      </c>
      <c r="J93" s="10">
        <f>10^6/3600*Baltimore!$E$14</f>
        <v>0</v>
      </c>
      <c r="K93" s="10">
        <f>10^6/3600*Albuquerque!$E$14</f>
        <v>0</v>
      </c>
      <c r="L93" s="10">
        <f>10^6/3600*Seattle!$E$14</f>
        <v>0</v>
      </c>
      <c r="M93" s="10">
        <f>10^6/3600*Chicago!$E$14</f>
        <v>0</v>
      </c>
      <c r="N93" s="10">
        <f>10^6/3600*Boulder!$E$14</f>
        <v>0</v>
      </c>
      <c r="O93" s="10">
        <f>10^6/3600*Minneapolis!$E$14</f>
        <v>0</v>
      </c>
      <c r="P93" s="10">
        <f>10^6/3600*Helena!$E$14</f>
        <v>0</v>
      </c>
      <c r="Q93" s="10">
        <f>10^6/3600*Duluth!$E$14</f>
        <v>0</v>
      </c>
      <c r="R93" s="10">
        <f>10^6/3600*Fairbanks!$E$14</f>
        <v>0</v>
      </c>
    </row>
    <row r="94" spans="1:18">
      <c r="A94" s="5"/>
      <c r="B94" s="9" t="s">
        <v>365</v>
      </c>
      <c r="C94" s="10">
        <f>10^6/3600*Miami!$E$15</f>
        <v>0</v>
      </c>
      <c r="D94" s="10">
        <f>10^6/3600*Houston!$E$15</f>
        <v>0</v>
      </c>
      <c r="E94" s="10">
        <f>10^6/3600*Phoenix!$E$15</f>
        <v>0</v>
      </c>
      <c r="F94" s="10">
        <f>10^6/3600*Atlanta!$E$15</f>
        <v>0</v>
      </c>
      <c r="G94" s="10">
        <f>10^6/3600*LosAngeles!$E$15</f>
        <v>0</v>
      </c>
      <c r="H94" s="10">
        <f>10^6/3600*LasVegas!$E$15</f>
        <v>0</v>
      </c>
      <c r="I94" s="10">
        <f>10^6/3600*SanFrancisco!$E$15</f>
        <v>0</v>
      </c>
      <c r="J94" s="10">
        <f>10^6/3600*Baltimore!$E$15</f>
        <v>0</v>
      </c>
      <c r="K94" s="10">
        <f>10^6/3600*Albuquerque!$E$15</f>
        <v>0</v>
      </c>
      <c r="L94" s="10">
        <f>10^6/3600*Seattle!$E$15</f>
        <v>0</v>
      </c>
      <c r="M94" s="10">
        <f>10^6/3600*Chicago!$E$15</f>
        <v>0</v>
      </c>
      <c r="N94" s="10">
        <f>10^6/3600*Boulder!$E$15</f>
        <v>0</v>
      </c>
      <c r="O94" s="10">
        <f>10^6/3600*Minneapolis!$E$15</f>
        <v>0</v>
      </c>
      <c r="P94" s="10">
        <f>10^6/3600*Helena!$E$15</f>
        <v>0</v>
      </c>
      <c r="Q94" s="10">
        <f>10^6/3600*Duluth!$E$15</f>
        <v>0</v>
      </c>
      <c r="R94" s="10">
        <f>10^6/3600*Fairbanks!$E$15</f>
        <v>0</v>
      </c>
    </row>
    <row r="95" spans="1:18">
      <c r="A95" s="5"/>
      <c r="B95" s="9" t="s">
        <v>366</v>
      </c>
      <c r="C95" s="10">
        <f>10^6/3600*Miami!$E$16</f>
        <v>0</v>
      </c>
      <c r="D95" s="10">
        <f>10^6/3600*Houston!$E$16</f>
        <v>0</v>
      </c>
      <c r="E95" s="10">
        <f>10^6/3600*Phoenix!$E$16</f>
        <v>0</v>
      </c>
      <c r="F95" s="10">
        <f>10^6/3600*Atlanta!$E$16</f>
        <v>0</v>
      </c>
      <c r="G95" s="10">
        <f>10^6/3600*LosAngeles!$E$16</f>
        <v>0</v>
      </c>
      <c r="H95" s="10">
        <f>10^6/3600*LasVegas!$E$16</f>
        <v>0</v>
      </c>
      <c r="I95" s="10">
        <f>10^6/3600*SanFrancisco!$E$16</f>
        <v>0</v>
      </c>
      <c r="J95" s="10">
        <f>10^6/3600*Baltimore!$E$16</f>
        <v>0</v>
      </c>
      <c r="K95" s="10">
        <f>10^6/3600*Albuquerque!$E$16</f>
        <v>0</v>
      </c>
      <c r="L95" s="10">
        <f>10^6/3600*Seattle!$E$16</f>
        <v>0</v>
      </c>
      <c r="M95" s="10">
        <f>10^6/3600*Chicago!$E$16</f>
        <v>0</v>
      </c>
      <c r="N95" s="10">
        <f>10^6/3600*Boulder!$E$16</f>
        <v>0</v>
      </c>
      <c r="O95" s="10">
        <f>10^6/3600*Minneapolis!$E$16</f>
        <v>0</v>
      </c>
      <c r="P95" s="10">
        <f>10^6/3600*Helena!$E$16</f>
        <v>0</v>
      </c>
      <c r="Q95" s="10">
        <f>10^6/3600*Duluth!$E$16</f>
        <v>0</v>
      </c>
      <c r="R95" s="10">
        <f>10^6/3600*Fairbanks!$E$16</f>
        <v>0</v>
      </c>
    </row>
    <row r="96" spans="1:18">
      <c r="A96" s="5"/>
      <c r="B96" s="9" t="s">
        <v>367</v>
      </c>
      <c r="C96" s="10">
        <f>10^6/3600*Miami!$E$17</f>
        <v>0</v>
      </c>
      <c r="D96" s="10">
        <f>10^6/3600*Houston!$E$17</f>
        <v>0</v>
      </c>
      <c r="E96" s="10">
        <f>10^6/3600*Phoenix!$E$17</f>
        <v>0</v>
      </c>
      <c r="F96" s="10">
        <f>10^6/3600*Atlanta!$E$17</f>
        <v>0</v>
      </c>
      <c r="G96" s="10">
        <f>10^6/3600*LosAngeles!$E$17</f>
        <v>0</v>
      </c>
      <c r="H96" s="10">
        <f>10^6/3600*LasVegas!$E$17</f>
        <v>0</v>
      </c>
      <c r="I96" s="10">
        <f>10^6/3600*SanFrancisco!$E$17</f>
        <v>0</v>
      </c>
      <c r="J96" s="10">
        <f>10^6/3600*Baltimore!$E$17</f>
        <v>0</v>
      </c>
      <c r="K96" s="10">
        <f>10^6/3600*Albuquerque!$E$17</f>
        <v>0</v>
      </c>
      <c r="L96" s="10">
        <f>10^6/3600*Seattle!$E$17</f>
        <v>0</v>
      </c>
      <c r="M96" s="10">
        <f>10^6/3600*Chicago!$E$17</f>
        <v>0</v>
      </c>
      <c r="N96" s="10">
        <f>10^6/3600*Boulder!$E$17</f>
        <v>0</v>
      </c>
      <c r="O96" s="10">
        <f>10^6/3600*Minneapolis!$E$17</f>
        <v>0</v>
      </c>
      <c r="P96" s="10">
        <f>10^6/3600*Helena!$E$17</f>
        <v>0</v>
      </c>
      <c r="Q96" s="10">
        <f>10^6/3600*Duluth!$E$17</f>
        <v>0</v>
      </c>
      <c r="R96" s="10">
        <f>10^6/3600*Fairbanks!$E$17</f>
        <v>0</v>
      </c>
    </row>
    <row r="97" spans="1:18">
      <c r="A97" s="5"/>
      <c r="B97" s="9" t="s">
        <v>368</v>
      </c>
      <c r="C97" s="10">
        <f>10^6/3600*Miami!$E$18</f>
        <v>0</v>
      </c>
      <c r="D97" s="10">
        <f>10^6/3600*Houston!$E$18</f>
        <v>0</v>
      </c>
      <c r="E97" s="10">
        <f>10^6/3600*Phoenix!$E$18</f>
        <v>0</v>
      </c>
      <c r="F97" s="10">
        <f>10^6/3600*Atlanta!$E$18</f>
        <v>0</v>
      </c>
      <c r="G97" s="10">
        <f>10^6/3600*LosAngeles!$E$18</f>
        <v>0</v>
      </c>
      <c r="H97" s="10">
        <f>10^6/3600*LasVegas!$E$18</f>
        <v>0</v>
      </c>
      <c r="I97" s="10">
        <f>10^6/3600*SanFrancisco!$E$18</f>
        <v>0</v>
      </c>
      <c r="J97" s="10">
        <f>10^6/3600*Baltimore!$E$18</f>
        <v>0</v>
      </c>
      <c r="K97" s="10">
        <f>10^6/3600*Albuquerque!$E$18</f>
        <v>0</v>
      </c>
      <c r="L97" s="10">
        <f>10^6/3600*Seattle!$E$18</f>
        <v>0</v>
      </c>
      <c r="M97" s="10">
        <f>10^6/3600*Chicago!$E$18</f>
        <v>0</v>
      </c>
      <c r="N97" s="10">
        <f>10^6/3600*Boulder!$E$18</f>
        <v>0</v>
      </c>
      <c r="O97" s="10">
        <f>10^6/3600*Minneapolis!$E$18</f>
        <v>0</v>
      </c>
      <c r="P97" s="10">
        <f>10^6/3600*Helena!$E$18</f>
        <v>0</v>
      </c>
      <c r="Q97" s="10">
        <f>10^6/3600*Duluth!$E$18</f>
        <v>0</v>
      </c>
      <c r="R97" s="10">
        <f>10^6/3600*Fairbanks!$E$18</f>
        <v>0</v>
      </c>
    </row>
    <row r="98" spans="1:18">
      <c r="A98" s="5"/>
      <c r="B98" s="9" t="s">
        <v>369</v>
      </c>
      <c r="C98" s="10">
        <f>10^6/3600*Miami!$E$19</f>
        <v>0</v>
      </c>
      <c r="D98" s="10">
        <f>10^6/3600*Houston!$E$19</f>
        <v>0</v>
      </c>
      <c r="E98" s="10">
        <f>10^6/3600*Phoenix!$E$19</f>
        <v>0</v>
      </c>
      <c r="F98" s="10">
        <f>10^6/3600*Atlanta!$E$19</f>
        <v>0</v>
      </c>
      <c r="G98" s="10">
        <f>10^6/3600*LosAngeles!$E$19</f>
        <v>0</v>
      </c>
      <c r="H98" s="10">
        <f>10^6/3600*LasVegas!$E$19</f>
        <v>0</v>
      </c>
      <c r="I98" s="10">
        <f>10^6/3600*SanFrancisco!$E$19</f>
        <v>0</v>
      </c>
      <c r="J98" s="10">
        <f>10^6/3600*Baltimore!$E$19</f>
        <v>0</v>
      </c>
      <c r="K98" s="10">
        <f>10^6/3600*Albuquerque!$E$19</f>
        <v>0</v>
      </c>
      <c r="L98" s="10">
        <f>10^6/3600*Seattle!$E$19</f>
        <v>0</v>
      </c>
      <c r="M98" s="10">
        <f>10^6/3600*Chicago!$E$19</f>
        <v>0</v>
      </c>
      <c r="N98" s="10">
        <f>10^6/3600*Boulder!$E$19</f>
        <v>0</v>
      </c>
      <c r="O98" s="10">
        <f>10^6/3600*Minneapolis!$E$19</f>
        <v>0</v>
      </c>
      <c r="P98" s="10">
        <f>10^6/3600*Helena!$E$19</f>
        <v>0</v>
      </c>
      <c r="Q98" s="10">
        <f>10^6/3600*Duluth!$E$19</f>
        <v>0</v>
      </c>
      <c r="R98" s="10">
        <f>10^6/3600*Fairbanks!$E$19</f>
        <v>0</v>
      </c>
    </row>
    <row r="99" spans="1:18">
      <c r="A99" s="5"/>
      <c r="B99" s="9" t="s">
        <v>370</v>
      </c>
      <c r="C99" s="10">
        <f>10^6/3600*Miami!$E$20</f>
        <v>0</v>
      </c>
      <c r="D99" s="10">
        <f>10^6/3600*Houston!$E$20</f>
        <v>0</v>
      </c>
      <c r="E99" s="10">
        <f>10^6/3600*Phoenix!$E$20</f>
        <v>0</v>
      </c>
      <c r="F99" s="10">
        <f>10^6/3600*Atlanta!$E$20</f>
        <v>0</v>
      </c>
      <c r="G99" s="10">
        <f>10^6/3600*LosAngeles!$E$20</f>
        <v>0</v>
      </c>
      <c r="H99" s="10">
        <f>10^6/3600*LasVegas!$E$20</f>
        <v>0</v>
      </c>
      <c r="I99" s="10">
        <f>10^6/3600*SanFrancisco!$E$20</f>
        <v>0</v>
      </c>
      <c r="J99" s="10">
        <f>10^6/3600*Baltimore!$E$20</f>
        <v>0</v>
      </c>
      <c r="K99" s="10">
        <f>10^6/3600*Albuquerque!$E$20</f>
        <v>0</v>
      </c>
      <c r="L99" s="10">
        <f>10^6/3600*Seattle!$E$20</f>
        <v>0</v>
      </c>
      <c r="M99" s="10">
        <f>10^6/3600*Chicago!$E$20</f>
        <v>0</v>
      </c>
      <c r="N99" s="10">
        <f>10^6/3600*Boulder!$E$20</f>
        <v>0</v>
      </c>
      <c r="O99" s="10">
        <f>10^6/3600*Minneapolis!$E$20</f>
        <v>0</v>
      </c>
      <c r="P99" s="10">
        <f>10^6/3600*Helena!$E$20</f>
        <v>0</v>
      </c>
      <c r="Q99" s="10">
        <f>10^6/3600*Duluth!$E$20</f>
        <v>0</v>
      </c>
      <c r="R99" s="10">
        <f>10^6/3600*Fairbanks!$E$20</f>
        <v>0</v>
      </c>
    </row>
    <row r="100" spans="1:18">
      <c r="A100" s="5"/>
      <c r="B100" s="9" t="s">
        <v>371</v>
      </c>
      <c r="C100" s="10">
        <f>10^6/3600*Miami!$E$21</f>
        <v>0</v>
      </c>
      <c r="D100" s="10">
        <f>10^6/3600*Houston!$E$21</f>
        <v>0</v>
      </c>
      <c r="E100" s="10">
        <f>10^6/3600*Phoenix!$E$21</f>
        <v>0</v>
      </c>
      <c r="F100" s="10">
        <f>10^6/3600*Atlanta!$E$21</f>
        <v>0</v>
      </c>
      <c r="G100" s="10">
        <f>10^6/3600*LosAngeles!$E$21</f>
        <v>0</v>
      </c>
      <c r="H100" s="10">
        <f>10^6/3600*LasVegas!$E$21</f>
        <v>0</v>
      </c>
      <c r="I100" s="10">
        <f>10^6/3600*SanFrancisco!$E$21</f>
        <v>0</v>
      </c>
      <c r="J100" s="10">
        <f>10^6/3600*Baltimore!$E$21</f>
        <v>0</v>
      </c>
      <c r="K100" s="10">
        <f>10^6/3600*Albuquerque!$E$21</f>
        <v>0</v>
      </c>
      <c r="L100" s="10">
        <f>10^6/3600*Seattle!$E$21</f>
        <v>0</v>
      </c>
      <c r="M100" s="10">
        <f>10^6/3600*Chicago!$E$21</f>
        <v>0</v>
      </c>
      <c r="N100" s="10">
        <f>10^6/3600*Boulder!$E$21</f>
        <v>0</v>
      </c>
      <c r="O100" s="10">
        <f>10^6/3600*Minneapolis!$E$21</f>
        <v>0</v>
      </c>
      <c r="P100" s="10">
        <f>10^6/3600*Helena!$E$21</f>
        <v>0</v>
      </c>
      <c r="Q100" s="10">
        <f>10^6/3600*Duluth!$E$21</f>
        <v>0</v>
      </c>
      <c r="R100" s="10">
        <f>10^6/3600*Fairbanks!$E$21</f>
        <v>0</v>
      </c>
    </row>
    <row r="101" spans="1:18">
      <c r="A101" s="5"/>
      <c r="B101" s="9" t="s">
        <v>372</v>
      </c>
      <c r="C101" s="10">
        <f>10^6/3600*Miami!$E$22</f>
        <v>0</v>
      </c>
      <c r="D101" s="10">
        <f>10^6/3600*Houston!$E$22</f>
        <v>0</v>
      </c>
      <c r="E101" s="10">
        <f>10^6/3600*Phoenix!$E$22</f>
        <v>0</v>
      </c>
      <c r="F101" s="10">
        <f>10^6/3600*Atlanta!$E$22</f>
        <v>0</v>
      </c>
      <c r="G101" s="10">
        <f>10^6/3600*LosAngeles!$E$22</f>
        <v>0</v>
      </c>
      <c r="H101" s="10">
        <f>10^6/3600*LasVegas!$E$22</f>
        <v>0</v>
      </c>
      <c r="I101" s="10">
        <f>10^6/3600*SanFrancisco!$E$22</f>
        <v>0</v>
      </c>
      <c r="J101" s="10">
        <f>10^6/3600*Baltimore!$E$22</f>
        <v>0</v>
      </c>
      <c r="K101" s="10">
        <f>10^6/3600*Albuquerque!$E$22</f>
        <v>0</v>
      </c>
      <c r="L101" s="10">
        <f>10^6/3600*Seattle!$E$22</f>
        <v>0</v>
      </c>
      <c r="M101" s="10">
        <f>10^6/3600*Chicago!$E$22</f>
        <v>0</v>
      </c>
      <c r="N101" s="10">
        <f>10^6/3600*Boulder!$E$22</f>
        <v>0</v>
      </c>
      <c r="O101" s="10">
        <f>10^6/3600*Minneapolis!$E$22</f>
        <v>0</v>
      </c>
      <c r="P101" s="10">
        <f>10^6/3600*Helena!$E$22</f>
        <v>0</v>
      </c>
      <c r="Q101" s="10">
        <f>10^6/3600*Duluth!$E$22</f>
        <v>0</v>
      </c>
      <c r="R101" s="10">
        <f>10^6/3600*Fairbanks!$E$22</f>
        <v>0</v>
      </c>
    </row>
    <row r="102" spans="1:18">
      <c r="A102" s="5"/>
      <c r="B102" s="9" t="s">
        <v>351</v>
      </c>
      <c r="C102" s="10">
        <f>10^6/3600*Miami!$E$23</f>
        <v>0</v>
      </c>
      <c r="D102" s="10">
        <f>10^6/3600*Houston!$E$23</f>
        <v>0</v>
      </c>
      <c r="E102" s="10">
        <f>10^6/3600*Phoenix!$E$23</f>
        <v>0</v>
      </c>
      <c r="F102" s="10">
        <f>10^6/3600*Atlanta!$E$23</f>
        <v>0</v>
      </c>
      <c r="G102" s="10">
        <f>10^6/3600*LosAngeles!$E$23</f>
        <v>0</v>
      </c>
      <c r="H102" s="10">
        <f>10^6/3600*LasVegas!$E$23</f>
        <v>0</v>
      </c>
      <c r="I102" s="10">
        <f>10^6/3600*SanFrancisco!$E$23</f>
        <v>0</v>
      </c>
      <c r="J102" s="10">
        <f>10^6/3600*Baltimore!$E$23</f>
        <v>0</v>
      </c>
      <c r="K102" s="10">
        <f>10^6/3600*Albuquerque!$E$23</f>
        <v>0</v>
      </c>
      <c r="L102" s="10">
        <f>10^6/3600*Seattle!$E$23</f>
        <v>0</v>
      </c>
      <c r="M102" s="10">
        <f>10^6/3600*Chicago!$E$23</f>
        <v>0</v>
      </c>
      <c r="N102" s="10">
        <f>10^6/3600*Boulder!$E$23</f>
        <v>0</v>
      </c>
      <c r="O102" s="10">
        <f>10^6/3600*Minneapolis!$E$23</f>
        <v>0</v>
      </c>
      <c r="P102" s="10">
        <f>10^6/3600*Helena!$E$23</f>
        <v>0</v>
      </c>
      <c r="Q102" s="10">
        <f>10^6/3600*Duluth!$E$23</f>
        <v>0</v>
      </c>
      <c r="R102" s="10">
        <f>10^6/3600*Fairbanks!$E$23</f>
        <v>0</v>
      </c>
    </row>
    <row r="103" spans="1:18">
      <c r="A103" s="5"/>
      <c r="B103" s="9" t="s">
        <v>373</v>
      </c>
      <c r="C103" s="10">
        <f>10^6/3600*Miami!$E$24</f>
        <v>0</v>
      </c>
      <c r="D103" s="10">
        <f>10^6/3600*Houston!$E$24</f>
        <v>0</v>
      </c>
      <c r="E103" s="10">
        <f>10^6/3600*Phoenix!$E$24</f>
        <v>0</v>
      </c>
      <c r="F103" s="10">
        <f>10^6/3600*Atlanta!$E$24</f>
        <v>0</v>
      </c>
      <c r="G103" s="10">
        <f>10^6/3600*LosAngeles!$E$24</f>
        <v>0</v>
      </c>
      <c r="H103" s="10">
        <f>10^6/3600*LasVegas!$E$24</f>
        <v>0</v>
      </c>
      <c r="I103" s="10">
        <f>10^6/3600*SanFrancisco!$E$24</f>
        <v>0</v>
      </c>
      <c r="J103" s="10">
        <f>10^6/3600*Baltimore!$E$24</f>
        <v>0</v>
      </c>
      <c r="K103" s="10">
        <f>10^6/3600*Albuquerque!$E$24</f>
        <v>0</v>
      </c>
      <c r="L103" s="10">
        <f>10^6/3600*Seattle!$E$24</f>
        <v>0</v>
      </c>
      <c r="M103" s="10">
        <f>10^6/3600*Chicago!$E$24</f>
        <v>0</v>
      </c>
      <c r="N103" s="10">
        <f>10^6/3600*Boulder!$E$24</f>
        <v>0</v>
      </c>
      <c r="O103" s="10">
        <f>10^6/3600*Minneapolis!$E$24</f>
        <v>0</v>
      </c>
      <c r="P103" s="10">
        <f>10^6/3600*Helena!$E$24</f>
        <v>0</v>
      </c>
      <c r="Q103" s="10">
        <f>10^6/3600*Duluth!$E$24</f>
        <v>0</v>
      </c>
      <c r="R103" s="10">
        <f>10^6/3600*Fairbanks!$E$24</f>
        <v>0</v>
      </c>
    </row>
    <row r="104" spans="1:18">
      <c r="A104" s="5"/>
      <c r="B104" s="9" t="s">
        <v>374</v>
      </c>
      <c r="C104" s="10">
        <f>10^6/3600*Miami!$E$25</f>
        <v>0</v>
      </c>
      <c r="D104" s="10">
        <f>10^6/3600*Houston!$E$25</f>
        <v>0</v>
      </c>
      <c r="E104" s="10">
        <f>10^6/3600*Phoenix!$E$25</f>
        <v>0</v>
      </c>
      <c r="F104" s="10">
        <f>10^6/3600*Atlanta!$E$25</f>
        <v>0</v>
      </c>
      <c r="G104" s="10">
        <f>10^6/3600*LosAngeles!$E$25</f>
        <v>0</v>
      </c>
      <c r="H104" s="10">
        <f>10^6/3600*LasVegas!$E$25</f>
        <v>0</v>
      </c>
      <c r="I104" s="10">
        <f>10^6/3600*SanFrancisco!$E$25</f>
        <v>0</v>
      </c>
      <c r="J104" s="10">
        <f>10^6/3600*Baltimore!$E$25</f>
        <v>0</v>
      </c>
      <c r="K104" s="10">
        <f>10^6/3600*Albuquerque!$E$25</f>
        <v>0</v>
      </c>
      <c r="L104" s="10">
        <f>10^6/3600*Seattle!$E$25</f>
        <v>0</v>
      </c>
      <c r="M104" s="10">
        <f>10^6/3600*Chicago!$E$25</f>
        <v>0</v>
      </c>
      <c r="N104" s="10">
        <f>10^6/3600*Boulder!$E$25</f>
        <v>0</v>
      </c>
      <c r="O104" s="10">
        <f>10^6/3600*Minneapolis!$E$25</f>
        <v>0</v>
      </c>
      <c r="P104" s="10">
        <f>10^6/3600*Helena!$E$25</f>
        <v>0</v>
      </c>
      <c r="Q104" s="10">
        <f>10^6/3600*Duluth!$E$25</f>
        <v>0</v>
      </c>
      <c r="R104" s="10">
        <f>10^6/3600*Fairbanks!$E$25</f>
        <v>0</v>
      </c>
    </row>
    <row r="105" spans="1:18">
      <c r="A105" s="5"/>
      <c r="B105" s="9" t="s">
        <v>375</v>
      </c>
      <c r="C105" s="10">
        <f>10^6/3600*Miami!$E$26</f>
        <v>0</v>
      </c>
      <c r="D105" s="10">
        <f>10^6/3600*Houston!$E$26</f>
        <v>0</v>
      </c>
      <c r="E105" s="10">
        <f>10^6/3600*Phoenix!$E$26</f>
        <v>0</v>
      </c>
      <c r="F105" s="10">
        <f>10^6/3600*Atlanta!$E$26</f>
        <v>0</v>
      </c>
      <c r="G105" s="10">
        <f>10^6/3600*LosAngeles!$E$26</f>
        <v>0</v>
      </c>
      <c r="H105" s="10">
        <f>10^6/3600*LasVegas!$E$26</f>
        <v>0</v>
      </c>
      <c r="I105" s="10">
        <f>10^6/3600*SanFrancisco!$E$26</f>
        <v>0</v>
      </c>
      <c r="J105" s="10">
        <f>10^6/3600*Baltimore!$E$26</f>
        <v>0</v>
      </c>
      <c r="K105" s="10">
        <f>10^6/3600*Albuquerque!$E$26</f>
        <v>0</v>
      </c>
      <c r="L105" s="10">
        <f>10^6/3600*Seattle!$E$26</f>
        <v>0</v>
      </c>
      <c r="M105" s="10">
        <f>10^6/3600*Chicago!$E$26</f>
        <v>0</v>
      </c>
      <c r="N105" s="10">
        <f>10^6/3600*Boulder!$E$26</f>
        <v>0</v>
      </c>
      <c r="O105" s="10">
        <f>10^6/3600*Minneapolis!$E$26</f>
        <v>0</v>
      </c>
      <c r="P105" s="10">
        <f>10^6/3600*Helena!$E$26</f>
        <v>0</v>
      </c>
      <c r="Q105" s="10">
        <f>10^6/3600*Duluth!$E$26</f>
        <v>0</v>
      </c>
      <c r="R105" s="10">
        <f>10^6/3600*Fairbanks!$E$26</f>
        <v>0</v>
      </c>
    </row>
    <row r="106" spans="1:18">
      <c r="A106" s="5"/>
      <c r="B106" s="9" t="s">
        <v>376</v>
      </c>
      <c r="C106" s="10">
        <f>10^6/3600*Miami!$E$28</f>
        <v>0</v>
      </c>
      <c r="D106" s="10">
        <f>10^6/3600*Houston!$E$28</f>
        <v>0</v>
      </c>
      <c r="E106" s="10">
        <f>10^6/3600*Phoenix!$E$28</f>
        <v>0</v>
      </c>
      <c r="F106" s="10">
        <f>10^6/3600*Atlanta!$E$28</f>
        <v>0</v>
      </c>
      <c r="G106" s="10">
        <f>10^6/3600*LosAngeles!$E$28</f>
        <v>0</v>
      </c>
      <c r="H106" s="10">
        <f>10^6/3600*LasVegas!$E$28</f>
        <v>0</v>
      </c>
      <c r="I106" s="10">
        <f>10^6/3600*SanFrancisco!$E$28</f>
        <v>0</v>
      </c>
      <c r="J106" s="10">
        <f>10^6/3600*Baltimore!$E$28</f>
        <v>0</v>
      </c>
      <c r="K106" s="10">
        <f>10^6/3600*Albuquerque!$E$28</f>
        <v>0</v>
      </c>
      <c r="L106" s="10">
        <f>10^6/3600*Seattle!$E$28</f>
        <v>0</v>
      </c>
      <c r="M106" s="10">
        <f>10^6/3600*Chicago!$E$28</f>
        <v>0</v>
      </c>
      <c r="N106" s="10">
        <f>10^6/3600*Boulder!$E$28</f>
        <v>0</v>
      </c>
      <c r="O106" s="10">
        <f>10^6/3600*Minneapolis!$E$28</f>
        <v>0</v>
      </c>
      <c r="P106" s="10">
        <f>10^6/3600*Helena!$E$28</f>
        <v>0</v>
      </c>
      <c r="Q106" s="10">
        <f>10^6/3600*Duluth!$E$28</f>
        <v>0</v>
      </c>
      <c r="R106" s="10">
        <f>10^6/3600*Fairbanks!$E$28</f>
        <v>0</v>
      </c>
    </row>
    <row r="107" spans="1:18">
      <c r="A107" s="5"/>
      <c r="B107" s="8" t="s">
        <v>1</v>
      </c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</row>
    <row r="108" spans="1:18">
      <c r="A108" s="5"/>
      <c r="B108" s="9" t="s">
        <v>356</v>
      </c>
      <c r="C108" s="10">
        <f>10^6/3600*Miami!$F$13</f>
        <v>0</v>
      </c>
      <c r="D108" s="10">
        <f>10^6/3600*Houston!$F$13</f>
        <v>0</v>
      </c>
      <c r="E108" s="10">
        <f>10^6/3600*Phoenix!$F$13</f>
        <v>0</v>
      </c>
      <c r="F108" s="10">
        <f>10^6/3600*Atlanta!$F$13</f>
        <v>0</v>
      </c>
      <c r="G108" s="10">
        <f>10^6/3600*LosAngeles!$F$13</f>
        <v>0</v>
      </c>
      <c r="H108" s="10">
        <f>10^6/3600*LasVegas!$F$13</f>
        <v>0</v>
      </c>
      <c r="I108" s="10">
        <f>10^6/3600*SanFrancisco!$F$13</f>
        <v>0</v>
      </c>
      <c r="J108" s="10">
        <f>10^6/3600*Baltimore!$F$13</f>
        <v>0</v>
      </c>
      <c r="K108" s="10">
        <f>10^6/3600*Albuquerque!$F$13</f>
        <v>0</v>
      </c>
      <c r="L108" s="10">
        <f>10^6/3600*Seattle!$F$13</f>
        <v>0</v>
      </c>
      <c r="M108" s="10">
        <f>10^6/3600*Chicago!$F$13</f>
        <v>0</v>
      </c>
      <c r="N108" s="10">
        <f>10^6/3600*Boulder!$F$13</f>
        <v>0</v>
      </c>
      <c r="O108" s="10">
        <f>10^6/3600*Minneapolis!$F$13</f>
        <v>0</v>
      </c>
      <c r="P108" s="10">
        <f>10^6/3600*Helena!$F$13</f>
        <v>0</v>
      </c>
      <c r="Q108" s="10">
        <f>10^6/3600*Duluth!$F$13</f>
        <v>0</v>
      </c>
      <c r="R108" s="10">
        <f>10^6/3600*Fairbanks!$F$13</f>
        <v>0</v>
      </c>
    </row>
    <row r="109" spans="1:18">
      <c r="A109" s="5"/>
      <c r="B109" s="9" t="s">
        <v>357</v>
      </c>
      <c r="C109" s="10">
        <f>10^6/3600*Miami!$F$14</f>
        <v>0</v>
      </c>
      <c r="D109" s="10">
        <f>10^6/3600*Houston!$F$14</f>
        <v>0</v>
      </c>
      <c r="E109" s="10">
        <f>10^6/3600*Phoenix!$F$14</f>
        <v>0</v>
      </c>
      <c r="F109" s="10">
        <f>10^6/3600*Atlanta!$F$14</f>
        <v>0</v>
      </c>
      <c r="G109" s="10">
        <f>10^6/3600*LosAngeles!$F$14</f>
        <v>0</v>
      </c>
      <c r="H109" s="10">
        <f>10^6/3600*LasVegas!$F$14</f>
        <v>0</v>
      </c>
      <c r="I109" s="10">
        <f>10^6/3600*SanFrancisco!$F$14</f>
        <v>0</v>
      </c>
      <c r="J109" s="10">
        <f>10^6/3600*Baltimore!$F$14</f>
        <v>0</v>
      </c>
      <c r="K109" s="10">
        <f>10^6/3600*Albuquerque!$F$14</f>
        <v>0</v>
      </c>
      <c r="L109" s="10">
        <f>10^6/3600*Seattle!$F$14</f>
        <v>0</v>
      </c>
      <c r="M109" s="10">
        <f>10^6/3600*Chicago!$F$14</f>
        <v>0</v>
      </c>
      <c r="N109" s="10">
        <f>10^6/3600*Boulder!$F$14</f>
        <v>0</v>
      </c>
      <c r="O109" s="10">
        <f>10^6/3600*Minneapolis!$F$14</f>
        <v>0</v>
      </c>
      <c r="P109" s="10">
        <f>10^6/3600*Helena!$F$14</f>
        <v>0</v>
      </c>
      <c r="Q109" s="10">
        <f>10^6/3600*Duluth!$F$14</f>
        <v>0</v>
      </c>
      <c r="R109" s="10">
        <f>10^6/3600*Fairbanks!$F$14</f>
        <v>0</v>
      </c>
    </row>
    <row r="110" spans="1:18">
      <c r="A110" s="5"/>
      <c r="B110" s="9" t="s">
        <v>365</v>
      </c>
      <c r="C110" s="10">
        <f>10^6/3600*Miami!$F$15</f>
        <v>0</v>
      </c>
      <c r="D110" s="10">
        <f>10^6/3600*Houston!$F$15</f>
        <v>0</v>
      </c>
      <c r="E110" s="10">
        <f>10^6/3600*Phoenix!$F$15</f>
        <v>0</v>
      </c>
      <c r="F110" s="10">
        <f>10^6/3600*Atlanta!$F$15</f>
        <v>0</v>
      </c>
      <c r="G110" s="10">
        <f>10^6/3600*LosAngeles!$F$15</f>
        <v>0</v>
      </c>
      <c r="H110" s="10">
        <f>10^6/3600*LasVegas!$F$15</f>
        <v>0</v>
      </c>
      <c r="I110" s="10">
        <f>10^6/3600*SanFrancisco!$F$15</f>
        <v>0</v>
      </c>
      <c r="J110" s="10">
        <f>10^6/3600*Baltimore!$F$15</f>
        <v>0</v>
      </c>
      <c r="K110" s="10">
        <f>10^6/3600*Albuquerque!$F$15</f>
        <v>0</v>
      </c>
      <c r="L110" s="10">
        <f>10^6/3600*Seattle!$F$15</f>
        <v>0</v>
      </c>
      <c r="M110" s="10">
        <f>10^6/3600*Chicago!$F$15</f>
        <v>0</v>
      </c>
      <c r="N110" s="10">
        <f>10^6/3600*Boulder!$F$15</f>
        <v>0</v>
      </c>
      <c r="O110" s="10">
        <f>10^6/3600*Minneapolis!$F$15</f>
        <v>0</v>
      </c>
      <c r="P110" s="10">
        <f>10^6/3600*Helena!$F$15</f>
        <v>0</v>
      </c>
      <c r="Q110" s="10">
        <f>10^6/3600*Duluth!$F$15</f>
        <v>0</v>
      </c>
      <c r="R110" s="10">
        <f>10^6/3600*Fairbanks!$F$15</f>
        <v>0</v>
      </c>
    </row>
    <row r="111" spans="1:18">
      <c r="A111" s="5"/>
      <c r="B111" s="9" t="s">
        <v>366</v>
      </c>
      <c r="C111" s="10">
        <f>10^6/3600*Miami!$F$16</f>
        <v>0</v>
      </c>
      <c r="D111" s="10">
        <f>10^6/3600*Houston!$F$16</f>
        <v>0</v>
      </c>
      <c r="E111" s="10">
        <f>10^6/3600*Phoenix!$F$16</f>
        <v>0</v>
      </c>
      <c r="F111" s="10">
        <f>10^6/3600*Atlanta!$F$16</f>
        <v>0</v>
      </c>
      <c r="G111" s="10">
        <f>10^6/3600*LosAngeles!$F$16</f>
        <v>0</v>
      </c>
      <c r="H111" s="10">
        <f>10^6/3600*LasVegas!$F$16</f>
        <v>0</v>
      </c>
      <c r="I111" s="10">
        <f>10^6/3600*SanFrancisco!$F$16</f>
        <v>0</v>
      </c>
      <c r="J111" s="10">
        <f>10^6/3600*Baltimore!$F$16</f>
        <v>0</v>
      </c>
      <c r="K111" s="10">
        <f>10^6/3600*Albuquerque!$F$16</f>
        <v>0</v>
      </c>
      <c r="L111" s="10">
        <f>10^6/3600*Seattle!$F$16</f>
        <v>0</v>
      </c>
      <c r="M111" s="10">
        <f>10^6/3600*Chicago!$F$16</f>
        <v>0</v>
      </c>
      <c r="N111" s="10">
        <f>10^6/3600*Boulder!$F$16</f>
        <v>0</v>
      </c>
      <c r="O111" s="10">
        <f>10^6/3600*Minneapolis!$F$16</f>
        <v>0</v>
      </c>
      <c r="P111" s="10">
        <f>10^6/3600*Helena!$F$16</f>
        <v>0</v>
      </c>
      <c r="Q111" s="10">
        <f>10^6/3600*Duluth!$F$16</f>
        <v>0</v>
      </c>
      <c r="R111" s="10">
        <f>10^6/3600*Fairbanks!$F$16</f>
        <v>0</v>
      </c>
    </row>
    <row r="112" spans="1:18">
      <c r="A112" s="5"/>
      <c r="B112" s="9" t="s">
        <v>367</v>
      </c>
      <c r="C112" s="10">
        <f>10^6/3600*Miami!$F$17</f>
        <v>0</v>
      </c>
      <c r="D112" s="10">
        <f>10^6/3600*Houston!$F$17</f>
        <v>0</v>
      </c>
      <c r="E112" s="10">
        <f>10^6/3600*Phoenix!$F$17</f>
        <v>0</v>
      </c>
      <c r="F112" s="10">
        <f>10^6/3600*Atlanta!$F$17</f>
        <v>0</v>
      </c>
      <c r="G112" s="10">
        <f>10^6/3600*LosAngeles!$F$17</f>
        <v>0</v>
      </c>
      <c r="H112" s="10">
        <f>10^6/3600*LasVegas!$F$17</f>
        <v>0</v>
      </c>
      <c r="I112" s="10">
        <f>10^6/3600*SanFrancisco!$F$17</f>
        <v>0</v>
      </c>
      <c r="J112" s="10">
        <f>10^6/3600*Baltimore!$F$17</f>
        <v>0</v>
      </c>
      <c r="K112" s="10">
        <f>10^6/3600*Albuquerque!$F$17</f>
        <v>0</v>
      </c>
      <c r="L112" s="10">
        <f>10^6/3600*Seattle!$F$17</f>
        <v>0</v>
      </c>
      <c r="M112" s="10">
        <f>10^6/3600*Chicago!$F$17</f>
        <v>0</v>
      </c>
      <c r="N112" s="10">
        <f>10^6/3600*Boulder!$F$17</f>
        <v>0</v>
      </c>
      <c r="O112" s="10">
        <f>10^6/3600*Minneapolis!$F$17</f>
        <v>0</v>
      </c>
      <c r="P112" s="10">
        <f>10^6/3600*Helena!$F$17</f>
        <v>0</v>
      </c>
      <c r="Q112" s="10">
        <f>10^6/3600*Duluth!$F$17</f>
        <v>0</v>
      </c>
      <c r="R112" s="10">
        <f>10^6/3600*Fairbanks!$F$17</f>
        <v>0</v>
      </c>
    </row>
    <row r="113" spans="1:18">
      <c r="A113" s="5"/>
      <c r="B113" s="9" t="s">
        <v>368</v>
      </c>
      <c r="C113" s="10">
        <f>10^6/3600*Miami!$F$18</f>
        <v>0</v>
      </c>
      <c r="D113" s="10">
        <f>10^6/3600*Houston!$F$18</f>
        <v>0</v>
      </c>
      <c r="E113" s="10">
        <f>10^6/3600*Phoenix!$F$18</f>
        <v>0</v>
      </c>
      <c r="F113" s="10">
        <f>10^6/3600*Atlanta!$F$18</f>
        <v>0</v>
      </c>
      <c r="G113" s="10">
        <f>10^6/3600*LosAngeles!$F$18</f>
        <v>0</v>
      </c>
      <c r="H113" s="10">
        <f>10^6/3600*LasVegas!$F$18</f>
        <v>0</v>
      </c>
      <c r="I113" s="10">
        <f>10^6/3600*SanFrancisco!$F$18</f>
        <v>0</v>
      </c>
      <c r="J113" s="10">
        <f>10^6/3600*Baltimore!$F$18</f>
        <v>0</v>
      </c>
      <c r="K113" s="10">
        <f>10^6/3600*Albuquerque!$F$18</f>
        <v>0</v>
      </c>
      <c r="L113" s="10">
        <f>10^6/3600*Seattle!$F$18</f>
        <v>0</v>
      </c>
      <c r="M113" s="10">
        <f>10^6/3600*Chicago!$F$18</f>
        <v>0</v>
      </c>
      <c r="N113" s="10">
        <f>10^6/3600*Boulder!$F$18</f>
        <v>0</v>
      </c>
      <c r="O113" s="10">
        <f>10^6/3600*Minneapolis!$F$18</f>
        <v>0</v>
      </c>
      <c r="P113" s="10">
        <f>10^6/3600*Helena!$F$18</f>
        <v>0</v>
      </c>
      <c r="Q113" s="10">
        <f>10^6/3600*Duluth!$F$18</f>
        <v>0</v>
      </c>
      <c r="R113" s="10">
        <f>10^6/3600*Fairbanks!$F$18</f>
        <v>0</v>
      </c>
    </row>
    <row r="114" spans="1:18">
      <c r="A114" s="5"/>
      <c r="B114" s="9" t="s">
        <v>369</v>
      </c>
      <c r="C114" s="10">
        <f>10^6/3600*Miami!$F$19</f>
        <v>0</v>
      </c>
      <c r="D114" s="10">
        <f>10^6/3600*Houston!$F$19</f>
        <v>0</v>
      </c>
      <c r="E114" s="10">
        <f>10^6/3600*Phoenix!$F$19</f>
        <v>0</v>
      </c>
      <c r="F114" s="10">
        <f>10^6/3600*Atlanta!$F$19</f>
        <v>0</v>
      </c>
      <c r="G114" s="10">
        <f>10^6/3600*LosAngeles!$F$19</f>
        <v>0</v>
      </c>
      <c r="H114" s="10">
        <f>10^6/3600*LasVegas!$F$19</f>
        <v>0</v>
      </c>
      <c r="I114" s="10">
        <f>10^6/3600*SanFrancisco!$F$19</f>
        <v>0</v>
      </c>
      <c r="J114" s="10">
        <f>10^6/3600*Baltimore!$F$19</f>
        <v>0</v>
      </c>
      <c r="K114" s="10">
        <f>10^6/3600*Albuquerque!$F$19</f>
        <v>0</v>
      </c>
      <c r="L114" s="10">
        <f>10^6/3600*Seattle!$F$19</f>
        <v>0</v>
      </c>
      <c r="M114" s="10">
        <f>10^6/3600*Chicago!$F$19</f>
        <v>0</v>
      </c>
      <c r="N114" s="10">
        <f>10^6/3600*Boulder!$F$19</f>
        <v>0</v>
      </c>
      <c r="O114" s="10">
        <f>10^6/3600*Minneapolis!$F$19</f>
        <v>0</v>
      </c>
      <c r="P114" s="10">
        <f>10^6/3600*Helena!$F$19</f>
        <v>0</v>
      </c>
      <c r="Q114" s="10">
        <f>10^6/3600*Duluth!$F$19</f>
        <v>0</v>
      </c>
      <c r="R114" s="10">
        <f>10^6/3600*Fairbanks!$F$19</f>
        <v>0</v>
      </c>
    </row>
    <row r="115" spans="1:18">
      <c r="A115" s="5"/>
      <c r="B115" s="9" t="s">
        <v>370</v>
      </c>
      <c r="C115" s="10">
        <f>10^6/3600*Miami!$F$20</f>
        <v>0</v>
      </c>
      <c r="D115" s="10">
        <f>10^6/3600*Houston!$F$20</f>
        <v>0</v>
      </c>
      <c r="E115" s="10">
        <f>10^6/3600*Phoenix!$F$20</f>
        <v>0</v>
      </c>
      <c r="F115" s="10">
        <f>10^6/3600*Atlanta!$F$20</f>
        <v>0</v>
      </c>
      <c r="G115" s="10">
        <f>10^6/3600*LosAngeles!$F$20</f>
        <v>0</v>
      </c>
      <c r="H115" s="10">
        <f>10^6/3600*LasVegas!$F$20</f>
        <v>0</v>
      </c>
      <c r="I115" s="10">
        <f>10^6/3600*SanFrancisco!$F$20</f>
        <v>0</v>
      </c>
      <c r="J115" s="10">
        <f>10^6/3600*Baltimore!$F$20</f>
        <v>0</v>
      </c>
      <c r="K115" s="10">
        <f>10^6/3600*Albuquerque!$F$20</f>
        <v>0</v>
      </c>
      <c r="L115" s="10">
        <f>10^6/3600*Seattle!$F$20</f>
        <v>0</v>
      </c>
      <c r="M115" s="10">
        <f>10^6/3600*Chicago!$F$20</f>
        <v>0</v>
      </c>
      <c r="N115" s="10">
        <f>10^6/3600*Boulder!$F$20</f>
        <v>0</v>
      </c>
      <c r="O115" s="10">
        <f>10^6/3600*Minneapolis!$F$20</f>
        <v>0</v>
      </c>
      <c r="P115" s="10">
        <f>10^6/3600*Helena!$F$20</f>
        <v>0</v>
      </c>
      <c r="Q115" s="10">
        <f>10^6/3600*Duluth!$F$20</f>
        <v>0</v>
      </c>
      <c r="R115" s="10">
        <f>10^6/3600*Fairbanks!$F$20</f>
        <v>0</v>
      </c>
    </row>
    <row r="116" spans="1:18">
      <c r="A116" s="5"/>
      <c r="B116" s="9" t="s">
        <v>371</v>
      </c>
      <c r="C116" s="10">
        <f>10^6/3600*Miami!$F$21</f>
        <v>0</v>
      </c>
      <c r="D116" s="10">
        <f>10^6/3600*Houston!$F$21</f>
        <v>0</v>
      </c>
      <c r="E116" s="10">
        <f>10^6/3600*Phoenix!$F$21</f>
        <v>0</v>
      </c>
      <c r="F116" s="10">
        <f>10^6/3600*Atlanta!$F$21</f>
        <v>0</v>
      </c>
      <c r="G116" s="10">
        <f>10^6/3600*LosAngeles!$F$21</f>
        <v>0</v>
      </c>
      <c r="H116" s="10">
        <f>10^6/3600*LasVegas!$F$21</f>
        <v>0</v>
      </c>
      <c r="I116" s="10">
        <f>10^6/3600*SanFrancisco!$F$21</f>
        <v>0</v>
      </c>
      <c r="J116" s="10">
        <f>10^6/3600*Baltimore!$F$21</f>
        <v>0</v>
      </c>
      <c r="K116" s="10">
        <f>10^6/3600*Albuquerque!$F$21</f>
        <v>0</v>
      </c>
      <c r="L116" s="10">
        <f>10^6/3600*Seattle!$F$21</f>
        <v>0</v>
      </c>
      <c r="M116" s="10">
        <f>10^6/3600*Chicago!$F$21</f>
        <v>0</v>
      </c>
      <c r="N116" s="10">
        <f>10^6/3600*Boulder!$F$21</f>
        <v>0</v>
      </c>
      <c r="O116" s="10">
        <f>10^6/3600*Minneapolis!$F$21</f>
        <v>0</v>
      </c>
      <c r="P116" s="10">
        <f>10^6/3600*Helena!$F$21</f>
        <v>0</v>
      </c>
      <c r="Q116" s="10">
        <f>10^6/3600*Duluth!$F$21</f>
        <v>0</v>
      </c>
      <c r="R116" s="10">
        <f>10^6/3600*Fairbanks!$F$21</f>
        <v>0</v>
      </c>
    </row>
    <row r="117" spans="1:18">
      <c r="A117" s="5"/>
      <c r="B117" s="9" t="s">
        <v>372</v>
      </c>
      <c r="C117" s="10">
        <f>10^6/3600*Miami!$F$22</f>
        <v>0</v>
      </c>
      <c r="D117" s="10">
        <f>10^6/3600*Houston!$F$22</f>
        <v>0</v>
      </c>
      <c r="E117" s="10">
        <f>10^6/3600*Phoenix!$F$22</f>
        <v>0</v>
      </c>
      <c r="F117" s="10">
        <f>10^6/3600*Atlanta!$F$22</f>
        <v>0</v>
      </c>
      <c r="G117" s="10">
        <f>10^6/3600*LosAngeles!$F$22</f>
        <v>0</v>
      </c>
      <c r="H117" s="10">
        <f>10^6/3600*LasVegas!$F$22</f>
        <v>0</v>
      </c>
      <c r="I117" s="10">
        <f>10^6/3600*SanFrancisco!$F$22</f>
        <v>0</v>
      </c>
      <c r="J117" s="10">
        <f>10^6/3600*Baltimore!$F$22</f>
        <v>0</v>
      </c>
      <c r="K117" s="10">
        <f>10^6/3600*Albuquerque!$F$22</f>
        <v>0</v>
      </c>
      <c r="L117" s="10">
        <f>10^6/3600*Seattle!$F$22</f>
        <v>0</v>
      </c>
      <c r="M117" s="10">
        <f>10^6/3600*Chicago!$F$22</f>
        <v>0</v>
      </c>
      <c r="N117" s="10">
        <f>10^6/3600*Boulder!$F$22</f>
        <v>0</v>
      </c>
      <c r="O117" s="10">
        <f>10^6/3600*Minneapolis!$F$22</f>
        <v>0</v>
      </c>
      <c r="P117" s="10">
        <f>10^6/3600*Helena!$F$22</f>
        <v>0</v>
      </c>
      <c r="Q117" s="10">
        <f>10^6/3600*Duluth!$F$22</f>
        <v>0</v>
      </c>
      <c r="R117" s="10">
        <f>10^6/3600*Fairbanks!$F$22</f>
        <v>0</v>
      </c>
    </row>
    <row r="118" spans="1:18">
      <c r="A118" s="5"/>
      <c r="B118" s="9" t="s">
        <v>351</v>
      </c>
      <c r="C118" s="10">
        <f>10^6/3600*Miami!$F$23</f>
        <v>0</v>
      </c>
      <c r="D118" s="10">
        <f>10^6/3600*Houston!$F$23</f>
        <v>0</v>
      </c>
      <c r="E118" s="10">
        <f>10^6/3600*Phoenix!$F$23</f>
        <v>0</v>
      </c>
      <c r="F118" s="10">
        <f>10^6/3600*Atlanta!$F$23</f>
        <v>0</v>
      </c>
      <c r="G118" s="10">
        <f>10^6/3600*LosAngeles!$F$23</f>
        <v>0</v>
      </c>
      <c r="H118" s="10">
        <f>10^6/3600*LasVegas!$F$23</f>
        <v>0</v>
      </c>
      <c r="I118" s="10">
        <f>10^6/3600*SanFrancisco!$F$23</f>
        <v>0</v>
      </c>
      <c r="J118" s="10">
        <f>10^6/3600*Baltimore!$F$23</f>
        <v>0</v>
      </c>
      <c r="K118" s="10">
        <f>10^6/3600*Albuquerque!$F$23</f>
        <v>0</v>
      </c>
      <c r="L118" s="10">
        <f>10^6/3600*Seattle!$F$23</f>
        <v>0</v>
      </c>
      <c r="M118" s="10">
        <f>10^6/3600*Chicago!$F$23</f>
        <v>0</v>
      </c>
      <c r="N118" s="10">
        <f>10^6/3600*Boulder!$F$23</f>
        <v>0</v>
      </c>
      <c r="O118" s="10">
        <f>10^6/3600*Minneapolis!$F$23</f>
        <v>0</v>
      </c>
      <c r="P118" s="10">
        <f>10^6/3600*Helena!$F$23</f>
        <v>0</v>
      </c>
      <c r="Q118" s="10">
        <f>10^6/3600*Duluth!$F$23</f>
        <v>0</v>
      </c>
      <c r="R118" s="10">
        <f>10^6/3600*Fairbanks!$F$23</f>
        <v>0</v>
      </c>
    </row>
    <row r="119" spans="1:18">
      <c r="A119" s="5"/>
      <c r="B119" s="9" t="s">
        <v>373</v>
      </c>
      <c r="C119" s="10">
        <f>10^6/3600*Miami!$F$24</f>
        <v>0</v>
      </c>
      <c r="D119" s="10">
        <f>10^6/3600*Houston!$F$24</f>
        <v>0</v>
      </c>
      <c r="E119" s="10">
        <f>10^6/3600*Phoenix!$F$24</f>
        <v>0</v>
      </c>
      <c r="F119" s="10">
        <f>10^6/3600*Atlanta!$F$24</f>
        <v>0</v>
      </c>
      <c r="G119" s="10">
        <f>10^6/3600*LosAngeles!$F$24</f>
        <v>0</v>
      </c>
      <c r="H119" s="10">
        <f>10^6/3600*LasVegas!$F$24</f>
        <v>0</v>
      </c>
      <c r="I119" s="10">
        <f>10^6/3600*SanFrancisco!$F$24</f>
        <v>0</v>
      </c>
      <c r="J119" s="10">
        <f>10^6/3600*Baltimore!$F$24</f>
        <v>0</v>
      </c>
      <c r="K119" s="10">
        <f>10^6/3600*Albuquerque!$F$24</f>
        <v>0</v>
      </c>
      <c r="L119" s="10">
        <f>10^6/3600*Seattle!$F$24</f>
        <v>0</v>
      </c>
      <c r="M119" s="10">
        <f>10^6/3600*Chicago!$F$24</f>
        <v>0</v>
      </c>
      <c r="N119" s="10">
        <f>10^6/3600*Boulder!$F$24</f>
        <v>0</v>
      </c>
      <c r="O119" s="10">
        <f>10^6/3600*Minneapolis!$F$24</f>
        <v>0</v>
      </c>
      <c r="P119" s="10">
        <f>10^6/3600*Helena!$F$24</f>
        <v>0</v>
      </c>
      <c r="Q119" s="10">
        <f>10^6/3600*Duluth!$F$24</f>
        <v>0</v>
      </c>
      <c r="R119" s="10">
        <f>10^6/3600*Fairbanks!$F$24</f>
        <v>0</v>
      </c>
    </row>
    <row r="120" spans="1:18">
      <c r="A120" s="5"/>
      <c r="B120" s="9" t="s">
        <v>374</v>
      </c>
      <c r="C120" s="10">
        <f>10^6/3600*Miami!$F$25</f>
        <v>0</v>
      </c>
      <c r="D120" s="10">
        <f>10^6/3600*Houston!$F$25</f>
        <v>0</v>
      </c>
      <c r="E120" s="10">
        <f>10^6/3600*Phoenix!$F$25</f>
        <v>0</v>
      </c>
      <c r="F120" s="10">
        <f>10^6/3600*Atlanta!$F$25</f>
        <v>0</v>
      </c>
      <c r="G120" s="10">
        <f>10^6/3600*LosAngeles!$F$25</f>
        <v>0</v>
      </c>
      <c r="H120" s="10">
        <f>10^6/3600*LasVegas!$F$25</f>
        <v>0</v>
      </c>
      <c r="I120" s="10">
        <f>10^6/3600*SanFrancisco!$F$25</f>
        <v>0</v>
      </c>
      <c r="J120" s="10">
        <f>10^6/3600*Baltimore!$F$25</f>
        <v>0</v>
      </c>
      <c r="K120" s="10">
        <f>10^6/3600*Albuquerque!$F$25</f>
        <v>0</v>
      </c>
      <c r="L120" s="10">
        <f>10^6/3600*Seattle!$F$25</f>
        <v>0</v>
      </c>
      <c r="M120" s="10">
        <f>10^6/3600*Chicago!$F$25</f>
        <v>0</v>
      </c>
      <c r="N120" s="10">
        <f>10^6/3600*Boulder!$F$25</f>
        <v>0</v>
      </c>
      <c r="O120" s="10">
        <f>10^6/3600*Minneapolis!$F$25</f>
        <v>0</v>
      </c>
      <c r="P120" s="10">
        <f>10^6/3600*Helena!$F$25</f>
        <v>0</v>
      </c>
      <c r="Q120" s="10">
        <f>10^6/3600*Duluth!$F$25</f>
        <v>0</v>
      </c>
      <c r="R120" s="10">
        <f>10^6/3600*Fairbanks!$F$25</f>
        <v>0</v>
      </c>
    </row>
    <row r="121" spans="1:18">
      <c r="A121" s="5"/>
      <c r="B121" s="9" t="s">
        <v>375</v>
      </c>
      <c r="C121" s="10">
        <f>10^6/3600*Miami!$F$26</f>
        <v>0</v>
      </c>
      <c r="D121" s="10">
        <f>10^6/3600*Houston!$F$26</f>
        <v>0</v>
      </c>
      <c r="E121" s="10">
        <f>10^6/3600*Phoenix!$F$26</f>
        <v>0</v>
      </c>
      <c r="F121" s="10">
        <f>10^6/3600*Atlanta!$F$26</f>
        <v>0</v>
      </c>
      <c r="G121" s="10">
        <f>10^6/3600*LosAngeles!$F$26</f>
        <v>0</v>
      </c>
      <c r="H121" s="10">
        <f>10^6/3600*LasVegas!$F$26</f>
        <v>0</v>
      </c>
      <c r="I121" s="10">
        <f>10^6/3600*SanFrancisco!$F$26</f>
        <v>0</v>
      </c>
      <c r="J121" s="10">
        <f>10^6/3600*Baltimore!$F$26</f>
        <v>0</v>
      </c>
      <c r="K121" s="10">
        <f>10^6/3600*Albuquerque!$F$26</f>
        <v>0</v>
      </c>
      <c r="L121" s="10">
        <f>10^6/3600*Seattle!$F$26</f>
        <v>0</v>
      </c>
      <c r="M121" s="10">
        <f>10^6/3600*Chicago!$F$26</f>
        <v>0</v>
      </c>
      <c r="N121" s="10">
        <f>10^6/3600*Boulder!$F$26</f>
        <v>0</v>
      </c>
      <c r="O121" s="10">
        <f>10^6/3600*Minneapolis!$F$26</f>
        <v>0</v>
      </c>
      <c r="P121" s="10">
        <f>10^6/3600*Helena!$F$26</f>
        <v>0</v>
      </c>
      <c r="Q121" s="10">
        <f>10^6/3600*Duluth!$F$26</f>
        <v>0</v>
      </c>
      <c r="R121" s="10">
        <f>10^6/3600*Fairbanks!$F$26</f>
        <v>0</v>
      </c>
    </row>
    <row r="122" spans="1:18">
      <c r="A122" s="5"/>
      <c r="B122" s="9" t="s">
        <v>376</v>
      </c>
      <c r="C122" s="10">
        <f>10^6/3600*Miami!$F$28</f>
        <v>0</v>
      </c>
      <c r="D122" s="10">
        <f>10^6/3600*Houston!$F$28</f>
        <v>0</v>
      </c>
      <c r="E122" s="10">
        <f>10^6/3600*Phoenix!$F$28</f>
        <v>0</v>
      </c>
      <c r="F122" s="10">
        <f>10^6/3600*Atlanta!$F$28</f>
        <v>0</v>
      </c>
      <c r="G122" s="10">
        <f>10^6/3600*LosAngeles!$F$28</f>
        <v>0</v>
      </c>
      <c r="H122" s="10">
        <f>10^6/3600*LasVegas!$F$28</f>
        <v>0</v>
      </c>
      <c r="I122" s="10">
        <f>10^6/3600*SanFrancisco!$F$28</f>
        <v>0</v>
      </c>
      <c r="J122" s="10">
        <f>10^6/3600*Baltimore!$F$28</f>
        <v>0</v>
      </c>
      <c r="K122" s="10">
        <f>10^6/3600*Albuquerque!$F$28</f>
        <v>0</v>
      </c>
      <c r="L122" s="10">
        <f>10^6/3600*Seattle!$F$28</f>
        <v>0</v>
      </c>
      <c r="M122" s="10">
        <f>10^6/3600*Chicago!$F$28</f>
        <v>0</v>
      </c>
      <c r="N122" s="10">
        <f>10^6/3600*Boulder!$F$28</f>
        <v>0</v>
      </c>
      <c r="O122" s="10">
        <f>10^6/3600*Minneapolis!$F$28</f>
        <v>0</v>
      </c>
      <c r="P122" s="10">
        <f>10^6/3600*Helena!$F$28</f>
        <v>0</v>
      </c>
      <c r="Q122" s="10">
        <f>10^6/3600*Duluth!$F$28</f>
        <v>0</v>
      </c>
      <c r="R122" s="10">
        <f>10^6/3600*Fairbanks!$F$28</f>
        <v>0</v>
      </c>
    </row>
    <row r="123" spans="1:18">
      <c r="A123" s="5"/>
      <c r="B123" s="8" t="s">
        <v>2</v>
      </c>
      <c r="C123" s="10">
        <f>10^3*Miami!B2</f>
        <v>39435640</v>
      </c>
      <c r="D123" s="10">
        <f>10^3*Houston!C2</f>
        <v>1807390</v>
      </c>
      <c r="E123" s="10">
        <f>10^3*Phoenix!D2</f>
        <v>1643120</v>
      </c>
      <c r="F123" s="10">
        <f>10^3*Atlanta!E2</f>
        <v>0</v>
      </c>
      <c r="G123" s="10">
        <f>10^3*LosAngeles!F2</f>
        <v>0</v>
      </c>
      <c r="H123" s="10">
        <f>10^3*LasVegas!G2</f>
        <v>0</v>
      </c>
      <c r="I123" s="10">
        <f>10^3*SanFrancisco!H2</f>
        <v>0</v>
      </c>
      <c r="J123" s="10">
        <f>10^3*Baltimore!I2</f>
        <v>0</v>
      </c>
      <c r="K123" s="10">
        <f>10^3*Albuquerque!J2</f>
        <v>0</v>
      </c>
      <c r="L123" s="10">
        <f>10^3*Seattle!K2</f>
        <v>0</v>
      </c>
      <c r="M123" s="10">
        <f>10^3*Chicago!L2</f>
        <v>0</v>
      </c>
      <c r="N123" s="10">
        <f>10^3*Boulder!M2</f>
        <v>0</v>
      </c>
      <c r="O123" s="10">
        <f>10^3*Minneapolis!V2</f>
        <v>0</v>
      </c>
      <c r="P123" s="10">
        <f>10^3*Helena!W2</f>
        <v>0</v>
      </c>
      <c r="Q123" s="10">
        <f>10^3*Duluth!P2</f>
        <v>0</v>
      </c>
      <c r="R123" s="10">
        <f>10^3*Fairbanks!Q2</f>
        <v>0</v>
      </c>
    </row>
    <row r="124" spans="1:18">
      <c r="A124" s="8" t="s">
        <v>377</v>
      </c>
      <c r="B124" s="2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</row>
    <row r="125" spans="1:18">
      <c r="A125" s="5"/>
      <c r="B125" s="8" t="s">
        <v>40</v>
      </c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</row>
    <row r="126" spans="1:18">
      <c r="A126" s="5"/>
      <c r="B126" s="9" t="s">
        <v>3</v>
      </c>
      <c r="C126" s="10">
        <f>(Miami!$B$13*10^3)/Miami!$B$8</f>
        <v>0</v>
      </c>
      <c r="D126" s="10">
        <f>(Houston!$B$13*10^3)/Houston!$B$8</f>
        <v>0</v>
      </c>
      <c r="E126" s="10">
        <f>(Phoenix!$B$13*10^3)/Phoenix!$B$8</f>
        <v>0</v>
      </c>
      <c r="F126" s="10">
        <f>(Atlanta!$B$13*10^3)/Atlanta!$B$8</f>
        <v>0</v>
      </c>
      <c r="G126" s="10">
        <f>(LosAngeles!$B$13*10^3)/LosAngeles!$B$8</f>
        <v>0</v>
      </c>
      <c r="H126" s="10">
        <f>(LasVegas!$B$13*10^3)/LasVegas!$B$8</f>
        <v>0</v>
      </c>
      <c r="I126" s="10">
        <f>(SanFrancisco!$B$13*10^3)/SanFrancisco!$B$8</f>
        <v>0</v>
      </c>
      <c r="J126" s="10">
        <f>(Baltimore!$B$13*10^3)/Baltimore!$B$8</f>
        <v>0</v>
      </c>
      <c r="K126" s="10">
        <f>(Albuquerque!$B$13*10^3)/Albuquerque!$B$8</f>
        <v>0</v>
      </c>
      <c r="L126" s="10">
        <f>(Seattle!$B$13*10^3)/Seattle!$B$8</f>
        <v>0</v>
      </c>
      <c r="M126" s="10">
        <f>(Chicago!$B$13*10^3)/Chicago!$B$8</f>
        <v>0</v>
      </c>
      <c r="N126" s="10">
        <f>(Boulder!$B$13*10^3)/Boulder!$B$8</f>
        <v>0</v>
      </c>
      <c r="O126" s="10">
        <f>(Minneapolis!$B$13*10^3)/Minneapolis!$B$8</f>
        <v>0</v>
      </c>
      <c r="P126" s="10">
        <f>(Helena!$B$13*10^3)/Helena!$B$8</f>
        <v>0</v>
      </c>
      <c r="Q126" s="10">
        <f>(Duluth!$B$13*10^3)/Duluth!$B$8</f>
        <v>0</v>
      </c>
      <c r="R126" s="10">
        <f>(Fairbanks!$B$13*10^3)/Fairbanks!$B$8</f>
        <v>0</v>
      </c>
    </row>
    <row r="127" spans="1:18">
      <c r="A127" s="5"/>
      <c r="B127" s="9" t="s">
        <v>4</v>
      </c>
      <c r="C127" s="10">
        <f>(Miami!$B$14*10^3)/Miami!$B$8</f>
        <v>331.26752724081086</v>
      </c>
      <c r="D127" s="10">
        <f>(Houston!$B$14*10^3)/Houston!$B$8</f>
        <v>280.6579538886391</v>
      </c>
      <c r="E127" s="10">
        <f>(Phoenix!$B$14*10^3)/Phoenix!$B$8</f>
        <v>182.97369040738124</v>
      </c>
      <c r="F127" s="10">
        <f>(Atlanta!$B$14*10^3)/Atlanta!$B$8</f>
        <v>204.93358379894246</v>
      </c>
      <c r="G127" s="10">
        <f>(LosAngeles!$B$14*10^3)/LosAngeles!$B$8</f>
        <v>142.23021428724337</v>
      </c>
      <c r="H127" s="10">
        <f>(LasVegas!$B$14*10^3)/LasVegas!$B$8</f>
        <v>136.97159605819934</v>
      </c>
      <c r="I127" s="10">
        <f>(SanFrancisco!$B$14*10^3)/SanFrancisco!$B$8</f>
        <v>75.983487822804491</v>
      </c>
      <c r="J127" s="10">
        <f>(Baltimore!$B$14*10^3)/Baltimore!$B$8</f>
        <v>181.92071800141287</v>
      </c>
      <c r="K127" s="10">
        <f>(Albuquerque!$B$14*10^3)/Albuquerque!$B$8</f>
        <v>85.041904823068521</v>
      </c>
      <c r="L127" s="10">
        <f>(Seattle!$B$14*10^3)/Seattle!$B$8</f>
        <v>58.245741727855908</v>
      </c>
      <c r="M127" s="10">
        <f>(Chicago!$B$14*10^3)/Chicago!$B$8</f>
        <v>104.73173063886568</v>
      </c>
      <c r="N127" s="10">
        <f>(Boulder!$B$14*10^3)/Boulder!$B$8</f>
        <v>66.288203141166974</v>
      </c>
      <c r="O127" s="10">
        <f>(Minneapolis!$B$14*10^3)/Minneapolis!$B$8</f>
        <v>95.330796566266343</v>
      </c>
      <c r="P127" s="10">
        <f>(Helena!$B$14*10^3)/Helena!$B$8</f>
        <v>48.7640842306567</v>
      </c>
      <c r="Q127" s="10">
        <f>(Duluth!$B$14*10^3)/Duluth!$B$8</f>
        <v>50.678255160947344</v>
      </c>
      <c r="R127" s="10">
        <f>(Fairbanks!$B$14*10^3)/Fairbanks!$B$8</f>
        <v>29.195566544644958</v>
      </c>
    </row>
    <row r="128" spans="1:18">
      <c r="A128" s="5"/>
      <c r="B128" s="9" t="s">
        <v>5</v>
      </c>
      <c r="C128" s="10">
        <f>(Miami!$B$15*10^3)/Miami!$B$8</f>
        <v>179.73092786447739</v>
      </c>
      <c r="D128" s="10">
        <f>(Houston!$B$15*10^3)/Houston!$B$8</f>
        <v>179.73092786447739</v>
      </c>
      <c r="E128" s="10">
        <f>(Phoenix!$B$15*10^3)/Phoenix!$B$8</f>
        <v>179.73092786447739</v>
      </c>
      <c r="F128" s="10">
        <f>(Atlanta!$B$15*10^3)/Atlanta!$B$8</f>
        <v>179.73092786447739</v>
      </c>
      <c r="G128" s="10">
        <f>(LosAngeles!$B$15*10^3)/LosAngeles!$B$8</f>
        <v>179.73092786447739</v>
      </c>
      <c r="H128" s="10">
        <f>(LasVegas!$B$15*10^3)/LasVegas!$B$8</f>
        <v>179.73092786447739</v>
      </c>
      <c r="I128" s="10">
        <f>(SanFrancisco!$B$15*10^3)/SanFrancisco!$B$8</f>
        <v>179.73092786447739</v>
      </c>
      <c r="J128" s="10">
        <f>(Baltimore!$B$15*10^3)/Baltimore!$B$8</f>
        <v>179.73092786447739</v>
      </c>
      <c r="K128" s="10">
        <f>(Albuquerque!$B$15*10^3)/Albuquerque!$B$8</f>
        <v>179.73092786447739</v>
      </c>
      <c r="L128" s="10">
        <f>(Seattle!$B$15*10^3)/Seattle!$B$8</f>
        <v>179.73092786447739</v>
      </c>
      <c r="M128" s="10">
        <f>(Chicago!$B$15*10^3)/Chicago!$B$8</f>
        <v>179.73092786447739</v>
      </c>
      <c r="N128" s="10">
        <f>(Boulder!$B$15*10^3)/Boulder!$B$8</f>
        <v>179.73092786447739</v>
      </c>
      <c r="O128" s="10">
        <f>(Minneapolis!$B$15*10^3)/Minneapolis!$B$8</f>
        <v>179.73092786447739</v>
      </c>
      <c r="P128" s="10">
        <f>(Helena!$B$15*10^3)/Helena!$B$8</f>
        <v>179.73092786447739</v>
      </c>
      <c r="Q128" s="10">
        <f>(Duluth!$B$15*10^3)/Duluth!$B$8</f>
        <v>179.73092786447739</v>
      </c>
      <c r="R128" s="10">
        <f>(Fairbanks!$B$15*10^3)/Fairbanks!$B$8</f>
        <v>179.73092786447739</v>
      </c>
    </row>
    <row r="129" spans="1:18">
      <c r="A129" s="5"/>
      <c r="B129" s="9" t="s">
        <v>6</v>
      </c>
      <c r="C129" s="10">
        <f>(Miami!$B$16*10^3)/Miami!$B$8</f>
        <v>0</v>
      </c>
      <c r="D129" s="10">
        <f>(Houston!$B$16*10^3)/Houston!$B$8</f>
        <v>0</v>
      </c>
      <c r="E129" s="10">
        <f>(Phoenix!$B$16*10^3)/Phoenix!$B$8</f>
        <v>0</v>
      </c>
      <c r="F129" s="10">
        <f>(Atlanta!$B$16*10^3)/Atlanta!$B$8</f>
        <v>0</v>
      </c>
      <c r="G129" s="10">
        <f>(LosAngeles!$B$16*10^3)/LosAngeles!$B$8</f>
        <v>0</v>
      </c>
      <c r="H129" s="10">
        <f>(LasVegas!$B$16*10^3)/LasVegas!$B$8</f>
        <v>0</v>
      </c>
      <c r="I129" s="10">
        <f>(SanFrancisco!$B$16*10^3)/SanFrancisco!$B$8</f>
        <v>0</v>
      </c>
      <c r="J129" s="10">
        <f>(Baltimore!$B$16*10^3)/Baltimore!$B$8</f>
        <v>0</v>
      </c>
      <c r="K129" s="10">
        <f>(Albuquerque!$B$16*10^3)/Albuquerque!$B$8</f>
        <v>0</v>
      </c>
      <c r="L129" s="10">
        <f>(Seattle!$B$16*10^3)/Seattle!$B$8</f>
        <v>0</v>
      </c>
      <c r="M129" s="10">
        <f>(Chicago!$B$16*10^3)/Chicago!$B$8</f>
        <v>0</v>
      </c>
      <c r="N129" s="10">
        <f>(Boulder!$B$16*10^3)/Boulder!$B$8</f>
        <v>0</v>
      </c>
      <c r="O129" s="10">
        <f>(Minneapolis!$B$16*10^3)/Minneapolis!$B$8</f>
        <v>0</v>
      </c>
      <c r="P129" s="10">
        <f>(Helena!$B$16*10^3)/Helena!$B$8</f>
        <v>0</v>
      </c>
      <c r="Q129" s="10">
        <f>(Duluth!$B$16*10^3)/Duluth!$B$8</f>
        <v>0</v>
      </c>
      <c r="R129" s="10">
        <f>(Fairbanks!$B$16*10^3)/Fairbanks!$B$8</f>
        <v>0</v>
      </c>
    </row>
    <row r="130" spans="1:18">
      <c r="A130" s="5"/>
      <c r="B130" s="9" t="s">
        <v>7</v>
      </c>
      <c r="C130" s="10">
        <f>(Miami!$B$17*10^3)/Miami!$B$8</f>
        <v>312.20475741941925</v>
      </c>
      <c r="D130" s="10">
        <f>(Houston!$B$17*10^3)/Houston!$B$8</f>
        <v>312.20475741941925</v>
      </c>
      <c r="E130" s="10">
        <f>(Phoenix!$B$17*10^3)/Phoenix!$B$8</f>
        <v>312.20475741941925</v>
      </c>
      <c r="F130" s="10">
        <f>(Atlanta!$B$17*10^3)/Atlanta!$B$8</f>
        <v>312.20475741941925</v>
      </c>
      <c r="G130" s="10">
        <f>(LosAngeles!$B$17*10^3)/LosAngeles!$B$8</f>
        <v>312.20475741941925</v>
      </c>
      <c r="H130" s="10">
        <f>(LasVegas!$B$17*10^3)/LasVegas!$B$8</f>
        <v>312.20475741941925</v>
      </c>
      <c r="I130" s="10">
        <f>(SanFrancisco!$B$17*10^3)/SanFrancisco!$B$8</f>
        <v>312.20475741941925</v>
      </c>
      <c r="J130" s="10">
        <f>(Baltimore!$B$17*10^3)/Baltimore!$B$8</f>
        <v>312.20475741941925</v>
      </c>
      <c r="K130" s="10">
        <f>(Albuquerque!$B$17*10^3)/Albuquerque!$B$8</f>
        <v>312.20475741941925</v>
      </c>
      <c r="L130" s="10">
        <f>(Seattle!$B$17*10^3)/Seattle!$B$8</f>
        <v>312.20475741941925</v>
      </c>
      <c r="M130" s="10">
        <f>(Chicago!$B$17*10^3)/Chicago!$B$8</f>
        <v>312.20475741941925</v>
      </c>
      <c r="N130" s="10">
        <f>(Boulder!$B$17*10^3)/Boulder!$B$8</f>
        <v>312.20475741941925</v>
      </c>
      <c r="O130" s="10">
        <f>(Minneapolis!$B$17*10^3)/Minneapolis!$B$8</f>
        <v>312.20475741941925</v>
      </c>
      <c r="P130" s="10">
        <f>(Helena!$B$17*10^3)/Helena!$B$8</f>
        <v>312.20475741941925</v>
      </c>
      <c r="Q130" s="10">
        <f>(Duluth!$B$17*10^3)/Duluth!$B$8</f>
        <v>312.20475741941925</v>
      </c>
      <c r="R130" s="10">
        <f>(Fairbanks!$B$17*10^3)/Fairbanks!$B$8</f>
        <v>312.20475741941925</v>
      </c>
    </row>
    <row r="131" spans="1:18">
      <c r="A131" s="5"/>
      <c r="B131" s="9" t="s">
        <v>8</v>
      </c>
      <c r="C131" s="10">
        <f>(Miami!$B$18*10^3)/Miami!$B$8</f>
        <v>0</v>
      </c>
      <c r="D131" s="10">
        <f>(Houston!$B$18*10^3)/Houston!$B$8</f>
        <v>0</v>
      </c>
      <c r="E131" s="10">
        <f>(Phoenix!$B$18*10^3)/Phoenix!$B$8</f>
        <v>0</v>
      </c>
      <c r="F131" s="10">
        <f>(Atlanta!$B$18*10^3)/Atlanta!$B$8</f>
        <v>0</v>
      </c>
      <c r="G131" s="10">
        <f>(LosAngeles!$B$18*10^3)/LosAngeles!$B$8</f>
        <v>0</v>
      </c>
      <c r="H131" s="10">
        <f>(LasVegas!$B$18*10^3)/LasVegas!$B$8</f>
        <v>0</v>
      </c>
      <c r="I131" s="10">
        <f>(SanFrancisco!$B$18*10^3)/SanFrancisco!$B$8</f>
        <v>0</v>
      </c>
      <c r="J131" s="10">
        <f>(Baltimore!$B$18*10^3)/Baltimore!$B$8</f>
        <v>0</v>
      </c>
      <c r="K131" s="10">
        <f>(Albuquerque!$B$18*10^3)/Albuquerque!$B$8</f>
        <v>0</v>
      </c>
      <c r="L131" s="10">
        <f>(Seattle!$B$18*10^3)/Seattle!$B$8</f>
        <v>0</v>
      </c>
      <c r="M131" s="10">
        <f>(Chicago!$B$18*10^3)/Chicago!$B$8</f>
        <v>0</v>
      </c>
      <c r="N131" s="10">
        <f>(Boulder!$B$18*10^3)/Boulder!$B$8</f>
        <v>0</v>
      </c>
      <c r="O131" s="10">
        <f>(Minneapolis!$B$18*10^3)/Minneapolis!$B$8</f>
        <v>0</v>
      </c>
      <c r="P131" s="10">
        <f>(Helena!$B$18*10^3)/Helena!$B$8</f>
        <v>0</v>
      </c>
      <c r="Q131" s="10">
        <f>(Duluth!$B$18*10^3)/Duluth!$B$8</f>
        <v>0</v>
      </c>
      <c r="R131" s="10">
        <f>(Fairbanks!$B$18*10^3)/Fairbanks!$B$8</f>
        <v>0</v>
      </c>
    </row>
    <row r="132" spans="1:18">
      <c r="A132" s="5"/>
      <c r="B132" s="9" t="s">
        <v>9</v>
      </c>
      <c r="C132" s="10">
        <f>(Miami!$B$19*10^3)/Miami!$B$8</f>
        <v>112.07934622053817</v>
      </c>
      <c r="D132" s="10">
        <f>(Houston!$B$19*10^3)/Houston!$B$8</f>
        <v>115.8327624715461</v>
      </c>
      <c r="E132" s="10">
        <f>(Phoenix!$B$19*10^3)/Phoenix!$B$8</f>
        <v>123.52780096903787</v>
      </c>
      <c r="F132" s="10">
        <f>(Atlanta!$B$19*10^3)/Atlanta!$B$8</f>
        <v>115.94158299973597</v>
      </c>
      <c r="G132" s="10">
        <f>(LosAngeles!$B$19*10^3)/LosAngeles!$B$8</f>
        <v>112.86294322065947</v>
      </c>
      <c r="H132" s="10">
        <f>(LasVegas!$B$19*10^3)/LasVegas!$B$8</f>
        <v>122.08994284246354</v>
      </c>
      <c r="I132" s="10">
        <f>(SanFrancisco!$B$19*10^3)/SanFrancisco!$B$8</f>
        <v>118.13850890901176</v>
      </c>
      <c r="J132" s="10">
        <f>(Baltimore!$B$19*10^3)/Baltimore!$B$8</f>
        <v>114.06219895960439</v>
      </c>
      <c r="K132" s="10">
        <f>(Albuquerque!$B$19*10^3)/Albuquerque!$B$8</f>
        <v>122.70406524950226</v>
      </c>
      <c r="L132" s="10">
        <f>(Seattle!$B$19*10^3)/Seattle!$B$8</f>
        <v>112.59891964406766</v>
      </c>
      <c r="M132" s="10">
        <f>(Chicago!$B$19*10^3)/Chicago!$B$8</f>
        <v>117.14975845410628</v>
      </c>
      <c r="N132" s="10">
        <f>(Boulder!$B$19*10^3)/Boulder!$B$8</f>
        <v>125.1868680381621</v>
      </c>
      <c r="O132" s="10">
        <f>(Minneapolis!$B$19*10^3)/Minneapolis!$B$8</f>
        <v>117.89321673481328</v>
      </c>
      <c r="P132" s="10">
        <f>(Helena!$B$19*10^3)/Helena!$B$8</f>
        <v>123.25039781930796</v>
      </c>
      <c r="Q132" s="10">
        <f>(Duluth!$B$19*10^3)/Duluth!$B$8</f>
        <v>116.60119595544423</v>
      </c>
      <c r="R132" s="10">
        <f>(Fairbanks!$B$19*10^3)/Fairbanks!$B$8</f>
        <v>116.69173106701203</v>
      </c>
    </row>
    <row r="133" spans="1:18">
      <c r="A133" s="5"/>
      <c r="B133" s="9" t="s">
        <v>10</v>
      </c>
      <c r="C133" s="10">
        <f>(Miami!$B$20*10^3)/Miami!$B$8</f>
        <v>67.59226553636033</v>
      </c>
      <c r="D133" s="10">
        <f>(Houston!$B$20*10^3)/Houston!$B$8</f>
        <v>64.084141459550864</v>
      </c>
      <c r="E133" s="10">
        <f>(Phoenix!$B$20*10^3)/Phoenix!$B$8</f>
        <v>49.389802267748443</v>
      </c>
      <c r="F133" s="10">
        <f>(Atlanta!$B$20*10^3)/Atlanta!$B$8</f>
        <v>57.77032089568214</v>
      </c>
      <c r="G133" s="10">
        <f>(LosAngeles!$B$20*10^3)/LosAngeles!$B$8</f>
        <v>40.177966162167557</v>
      </c>
      <c r="H133" s="10">
        <f>(LasVegas!$B$20*10^3)/LasVegas!$B$8</f>
        <v>42.879747964520938</v>
      </c>
      <c r="I133" s="10">
        <f>(SanFrancisco!$B$20*10^3)/SanFrancisco!$B$8</f>
        <v>32.41379987012894</v>
      </c>
      <c r="J133" s="10">
        <f>(Baltimore!$B$20*10^3)/Baltimore!$B$8</f>
        <v>56.076020950627587</v>
      </c>
      <c r="K133" s="10">
        <f>(Albuquerque!$B$20*10^3)/Albuquerque!$B$8</f>
        <v>33.279904237935192</v>
      </c>
      <c r="L133" s="10">
        <f>(Seattle!$B$20*10^3)/Seattle!$B$8</f>
        <v>30.58882609409229</v>
      </c>
      <c r="M133" s="10">
        <f>(Chicago!$B$20*10^3)/Chicago!$B$8</f>
        <v>50.311208871192171</v>
      </c>
      <c r="N133" s="10">
        <f>(Boulder!$B$20*10^3)/Boulder!$B$8</f>
        <v>32.488725479702296</v>
      </c>
      <c r="O133" s="10">
        <f>(Minneapolis!$B$20*10^3)/Minneapolis!$B$8</f>
        <v>48.163341396756074</v>
      </c>
      <c r="P133" s="10">
        <f>(Helena!$B$20*10^3)/Helena!$B$8</f>
        <v>30.974603786240802</v>
      </c>
      <c r="Q133" s="10">
        <f>(Duluth!$B$20*10^3)/Duluth!$B$8</f>
        <v>39.134359457395867</v>
      </c>
      <c r="R133" s="10">
        <f>(Fairbanks!$B$20*10^3)/Fairbanks!$B$8</f>
        <v>27.4508702074369</v>
      </c>
    </row>
    <row r="134" spans="1:18">
      <c r="A134" s="5"/>
      <c r="B134" s="9" t="s">
        <v>11</v>
      </c>
      <c r="C134" s="10">
        <f>(Miami!$B$21*10^3)/Miami!$B$8</f>
        <v>45.429002633099991</v>
      </c>
      <c r="D134" s="10">
        <f>(Houston!$B$21*10^3)/Houston!$B$8</f>
        <v>43.011759752816843</v>
      </c>
      <c r="E134" s="10">
        <f>(Phoenix!$B$21*10^3)/Phoenix!$B$8</f>
        <v>32.567218975445805</v>
      </c>
      <c r="F134" s="10">
        <f>(Atlanta!$B$21*10^3)/Atlanta!$B$8</f>
        <v>37.898978870978098</v>
      </c>
      <c r="G134" s="10">
        <f>(LosAngeles!$B$21*10^3)/LosAngeles!$B$8</f>
        <v>27.298343073662576</v>
      </c>
      <c r="H134" s="10">
        <f>(LasVegas!$B$21*10^3)/LasVegas!$B$8</f>
        <v>25.686550496292963</v>
      </c>
      <c r="I134" s="10">
        <f>(SanFrancisco!$B$21*10^3)/SanFrancisco!$B$8</f>
        <v>22.430408380251034</v>
      </c>
      <c r="J134" s="10">
        <f>(Baltimore!$B$21*10^3)/Baltimore!$B$8</f>
        <v>33.942639094042342</v>
      </c>
      <c r="K134" s="10">
        <f>(Albuquerque!$B$21*10^3)/Albuquerque!$B$8</f>
        <v>15.762921099765231</v>
      </c>
      <c r="L134" s="10">
        <f>(Seattle!$B$21*10^3)/Seattle!$B$8</f>
        <v>16.234328059997573</v>
      </c>
      <c r="M134" s="10">
        <f>(Chicago!$B$21*10^3)/Chicago!$B$8</f>
        <v>21.408208992500303</v>
      </c>
      <c r="N134" s="10">
        <f>(Boulder!$B$21*10^3)/Boulder!$B$8</f>
        <v>13.49731338171387</v>
      </c>
      <c r="O134" s="10">
        <f>(Minneapolis!$B$21*10^3)/Minneapolis!$B$8</f>
        <v>19.283532778170244</v>
      </c>
      <c r="P134" s="10">
        <f>(Helena!$B$21*10^3)/Helena!$B$8</f>
        <v>11.064460999436273</v>
      </c>
      <c r="Q134" s="10">
        <f>(Duluth!$B$21*10^3)/Duluth!$B$8</f>
        <v>12.337750376411989</v>
      </c>
      <c r="R134" s="10">
        <f>(Fairbanks!$B$21*10^3)/Fairbanks!$B$8</f>
        <v>6.6911245263631107</v>
      </c>
    </row>
    <row r="135" spans="1:18">
      <c r="A135" s="5"/>
      <c r="B135" s="9" t="s">
        <v>12</v>
      </c>
      <c r="C135" s="10">
        <f>(Miami!$B$22*10^3)/Miami!$B$8</f>
        <v>2.6759146276197202E-3</v>
      </c>
      <c r="D135" s="10">
        <f>(Houston!$B$22*10^3)/Houston!$B$8</f>
        <v>4.8612449068424921E-2</v>
      </c>
      <c r="E135" s="10">
        <f>(Phoenix!$B$22*10^3)/Phoenix!$B$8</f>
        <v>0.41119888111089703</v>
      </c>
      <c r="F135" s="10">
        <f>(Atlanta!$B$22*10^3)/Atlanta!$B$8</f>
        <v>0.16144684919972313</v>
      </c>
      <c r="G135" s="10">
        <f>(LosAngeles!$B$22*10^3)/LosAngeles!$B$8</f>
        <v>0.12443003018431699</v>
      </c>
      <c r="H135" s="10">
        <f>(LasVegas!$B$22*10^3)/LasVegas!$B$8</f>
        <v>1.0516344486545501</v>
      </c>
      <c r="I135" s="10">
        <f>(SanFrancisco!$B$22*10^3)/SanFrancisco!$B$8</f>
        <v>5.5748221408744171E-2</v>
      </c>
      <c r="J135" s="10">
        <f>(Baltimore!$B$22*10^3)/Baltimore!$B$8</f>
        <v>0.25688780425149316</v>
      </c>
      <c r="K135" s="10">
        <f>(Albuquerque!$B$22*10^3)/Albuquerque!$B$8</f>
        <v>1.0453906478567707</v>
      </c>
      <c r="L135" s="10">
        <f>(Seattle!$B$22*10^3)/Seattle!$B$8</f>
        <v>0.15386509108813393</v>
      </c>
      <c r="M135" s="10">
        <f>(Chicago!$B$22*10^3)/Chicago!$B$8</f>
        <v>0.44509379972741347</v>
      </c>
      <c r="N135" s="10">
        <f>(Boulder!$B$22*10^3)/Boulder!$B$8</f>
        <v>0.96332926594309931</v>
      </c>
      <c r="O135" s="10">
        <f>(Minneapolis!$B$22*10^3)/Minneapolis!$B$8</f>
        <v>0.49013836262567878</v>
      </c>
      <c r="P135" s="10">
        <f>(Helena!$B$22*10^3)/Helena!$B$8</f>
        <v>0.83800726421624239</v>
      </c>
      <c r="Q135" s="10">
        <f>(Duluth!$B$22*10^3)/Duluth!$B$8</f>
        <v>0.60297276275697698</v>
      </c>
      <c r="R135" s="10">
        <f>(Fairbanks!$B$22*10^3)/Fairbanks!$B$8</f>
        <v>0.7332006079678034</v>
      </c>
    </row>
    <row r="136" spans="1:18">
      <c r="A136" s="5"/>
      <c r="B136" s="9" t="s">
        <v>13</v>
      </c>
      <c r="C136" s="10">
        <f>(Miami!$B$23*10^3)/Miami!$B$8</f>
        <v>0</v>
      </c>
      <c r="D136" s="10">
        <f>(Houston!$B$23*10^3)/Houston!$B$8</f>
        <v>0</v>
      </c>
      <c r="E136" s="10">
        <f>(Phoenix!$B$23*10^3)/Phoenix!$B$8</f>
        <v>0</v>
      </c>
      <c r="F136" s="10">
        <f>(Atlanta!$B$23*10^3)/Atlanta!$B$8</f>
        <v>0</v>
      </c>
      <c r="G136" s="10">
        <f>(LosAngeles!$B$23*10^3)/LosAngeles!$B$8</f>
        <v>0</v>
      </c>
      <c r="H136" s="10">
        <f>(LasVegas!$B$23*10^3)/LasVegas!$B$8</f>
        <v>0</v>
      </c>
      <c r="I136" s="10">
        <f>(SanFrancisco!$B$23*10^3)/SanFrancisco!$B$8</f>
        <v>0</v>
      </c>
      <c r="J136" s="10">
        <f>(Baltimore!$B$23*10^3)/Baltimore!$B$8</f>
        <v>0</v>
      </c>
      <c r="K136" s="10">
        <f>(Albuquerque!$B$23*10^3)/Albuquerque!$B$8</f>
        <v>0</v>
      </c>
      <c r="L136" s="10">
        <f>(Seattle!$B$23*10^3)/Seattle!$B$8</f>
        <v>0</v>
      </c>
      <c r="M136" s="10">
        <f>(Chicago!$B$23*10^3)/Chicago!$B$8</f>
        <v>0</v>
      </c>
      <c r="N136" s="10">
        <f>(Boulder!$B$23*10^3)/Boulder!$B$8</f>
        <v>0</v>
      </c>
      <c r="O136" s="10">
        <f>(Minneapolis!$B$23*10^3)/Minneapolis!$B$8</f>
        <v>0</v>
      </c>
      <c r="P136" s="10">
        <f>(Helena!$B$23*10^3)/Helena!$B$8</f>
        <v>0</v>
      </c>
      <c r="Q136" s="10">
        <f>(Duluth!$B$23*10^3)/Duluth!$B$8</f>
        <v>0</v>
      </c>
      <c r="R136" s="10">
        <f>(Fairbanks!$B$23*10^3)/Fairbanks!$B$8</f>
        <v>0</v>
      </c>
    </row>
    <row r="137" spans="1:18">
      <c r="A137" s="5"/>
      <c r="B137" s="9" t="s">
        <v>14</v>
      </c>
      <c r="C137" s="10">
        <f>(Miami!$B$24*10^3)/Miami!$B$8</f>
        <v>0</v>
      </c>
      <c r="D137" s="10">
        <f>(Houston!$B$24*10^3)/Houston!$B$8</f>
        <v>0</v>
      </c>
      <c r="E137" s="10">
        <f>(Phoenix!$B$24*10^3)/Phoenix!$B$8</f>
        <v>0</v>
      </c>
      <c r="F137" s="10">
        <f>(Atlanta!$B$24*10^3)/Atlanta!$B$8</f>
        <v>0</v>
      </c>
      <c r="G137" s="10">
        <f>(LosAngeles!$B$24*10^3)/LosAngeles!$B$8</f>
        <v>0</v>
      </c>
      <c r="H137" s="10">
        <f>(LasVegas!$B$24*10^3)/LasVegas!$B$8</f>
        <v>0</v>
      </c>
      <c r="I137" s="10">
        <f>(SanFrancisco!$B$24*10^3)/SanFrancisco!$B$8</f>
        <v>0</v>
      </c>
      <c r="J137" s="10">
        <f>(Baltimore!$B$24*10^3)/Baltimore!$B$8</f>
        <v>0</v>
      </c>
      <c r="K137" s="10">
        <f>(Albuquerque!$B$24*10^3)/Albuquerque!$B$8</f>
        <v>0</v>
      </c>
      <c r="L137" s="10">
        <f>(Seattle!$B$24*10^3)/Seattle!$B$8</f>
        <v>0</v>
      </c>
      <c r="M137" s="10">
        <f>(Chicago!$B$24*10^3)/Chicago!$B$8</f>
        <v>0</v>
      </c>
      <c r="N137" s="10">
        <f>(Boulder!$B$24*10^3)/Boulder!$B$8</f>
        <v>0</v>
      </c>
      <c r="O137" s="10">
        <f>(Minneapolis!$B$24*10^3)/Minneapolis!$B$8</f>
        <v>0</v>
      </c>
      <c r="P137" s="10">
        <f>(Helena!$B$24*10^3)/Helena!$B$8</f>
        <v>0</v>
      </c>
      <c r="Q137" s="10">
        <f>(Duluth!$B$24*10^3)/Duluth!$B$8</f>
        <v>0</v>
      </c>
      <c r="R137" s="10">
        <f>(Fairbanks!$B$24*10^3)/Fairbanks!$B$8</f>
        <v>0</v>
      </c>
    </row>
    <row r="138" spans="1:18">
      <c r="A138" s="5"/>
      <c r="B138" s="9" t="s">
        <v>15</v>
      </c>
      <c r="C138" s="10">
        <f>(Miami!$B$25*10^3)/Miami!$B$8</f>
        <v>9.4343830054445927</v>
      </c>
      <c r="D138" s="10">
        <f>(Houston!$B$25*10^3)/Houston!$B$8</f>
        <v>9.0998936769921279</v>
      </c>
      <c r="E138" s="10">
        <f>(Phoenix!$B$25*10^3)/Phoenix!$B$8</f>
        <v>9.1779411869643699</v>
      </c>
      <c r="F138" s="10">
        <f>(Atlanta!$B$25*10^3)/Atlanta!$B$8</f>
        <v>8.8149087691506285</v>
      </c>
      <c r="G138" s="10">
        <f>(LosAngeles!$B$25*10^3)/LosAngeles!$B$8</f>
        <v>8.8488036877671448</v>
      </c>
      <c r="H138" s="10">
        <f>(LasVegas!$B$25*10^3)/LasVegas!$B$8</f>
        <v>8.9710037890951124</v>
      </c>
      <c r="I138" s="10">
        <f>(SanFrancisco!$B$25*10^3)/SanFrancisco!$B$8</f>
        <v>8.5803202534626326</v>
      </c>
      <c r="J138" s="10">
        <f>(Baltimore!$B$25*10^3)/Baltimore!$B$8</f>
        <v>8.6030655277974013</v>
      </c>
      <c r="K138" s="10">
        <f>(Albuquerque!$B$25*10^3)/Albuquerque!$B$8</f>
        <v>8.6409743183553474</v>
      </c>
      <c r="L138" s="10">
        <f>(Seattle!$B$25*10^3)/Seattle!$B$8</f>
        <v>8.4273471339170385</v>
      </c>
      <c r="M138" s="10">
        <f>(Chicago!$B$25*10^3)/Chicago!$B$8</f>
        <v>8.4657019102462545</v>
      </c>
      <c r="N138" s="10">
        <f>(Boulder!$B$25*10^3)/Boulder!$B$8</f>
        <v>8.4670398675600644</v>
      </c>
      <c r="O138" s="10">
        <f>(Minneapolis!$B$25*10^3)/Minneapolis!$B$8</f>
        <v>8.4059398168960815</v>
      </c>
      <c r="P138" s="10">
        <f>(Helena!$B$25*10^3)/Helena!$B$8</f>
        <v>8.3096068903017706</v>
      </c>
      <c r="Q138" s="10">
        <f>(Duluth!$B$25*10^3)/Duluth!$B$8</f>
        <v>8.1976644617130123</v>
      </c>
      <c r="R138" s="10">
        <f>(Fairbanks!$B$25*10^3)/Fairbanks!$B$8</f>
        <v>8.0892899192944139</v>
      </c>
    </row>
    <row r="139" spans="1:18">
      <c r="A139" s="5"/>
      <c r="B139" s="9" t="s">
        <v>16</v>
      </c>
      <c r="C139" s="10">
        <f>(Miami!$B$26*10^3)/Miami!$B$8</f>
        <v>0</v>
      </c>
      <c r="D139" s="10">
        <f>(Houston!$B$26*10^3)/Houston!$B$8</f>
        <v>0</v>
      </c>
      <c r="E139" s="10">
        <f>(Phoenix!$B$26*10^3)/Phoenix!$B$8</f>
        <v>0</v>
      </c>
      <c r="F139" s="10">
        <f>(Atlanta!$B$26*10^3)/Atlanta!$B$8</f>
        <v>0</v>
      </c>
      <c r="G139" s="10">
        <f>(LosAngeles!$B$26*10^3)/LosAngeles!$B$8</f>
        <v>0</v>
      </c>
      <c r="H139" s="10">
        <f>(LasVegas!$B$26*10^3)/LasVegas!$B$8</f>
        <v>0</v>
      </c>
      <c r="I139" s="10">
        <f>(SanFrancisco!$B$26*10^3)/SanFrancisco!$B$8</f>
        <v>0</v>
      </c>
      <c r="J139" s="10">
        <f>(Baltimore!$B$26*10^3)/Baltimore!$B$8</f>
        <v>0</v>
      </c>
      <c r="K139" s="10">
        <f>(Albuquerque!$B$26*10^3)/Albuquerque!$B$8</f>
        <v>0</v>
      </c>
      <c r="L139" s="10">
        <f>(Seattle!$B$26*10^3)/Seattle!$B$8</f>
        <v>0</v>
      </c>
      <c r="M139" s="10">
        <f>(Chicago!$B$26*10^3)/Chicago!$B$8</f>
        <v>0</v>
      </c>
      <c r="N139" s="10">
        <f>(Boulder!$B$26*10^3)/Boulder!$B$8</f>
        <v>0</v>
      </c>
      <c r="O139" s="10">
        <f>(Minneapolis!$B$26*10^3)/Minneapolis!$B$8</f>
        <v>0</v>
      </c>
      <c r="P139" s="10">
        <f>(Helena!$B$26*10^3)/Helena!$B$8</f>
        <v>0</v>
      </c>
      <c r="Q139" s="10">
        <f>(Duluth!$B$26*10^3)/Duluth!$B$8</f>
        <v>0</v>
      </c>
      <c r="R139" s="10">
        <f>(Fairbanks!$B$26*10^3)/Fairbanks!$B$8</f>
        <v>0</v>
      </c>
    </row>
    <row r="140" spans="1:18">
      <c r="A140" s="5"/>
      <c r="B140" s="9" t="s">
        <v>376</v>
      </c>
      <c r="C140" s="10">
        <f>(Miami!$B$28*10^3)/Miami!$B$8</f>
        <v>1057.7417778063209</v>
      </c>
      <c r="D140" s="10">
        <f>(Houston!$B$28*10^3)/Houston!$B$8</f>
        <v>1004.6712549682815</v>
      </c>
      <c r="E140" s="10">
        <f>(Phoenix!$B$28*10^3)/Phoenix!$B$8</f>
        <v>889.98422994312784</v>
      </c>
      <c r="F140" s="10">
        <f>(Atlanta!$B$28*10^3)/Atlanta!$B$8</f>
        <v>917.45650746758565</v>
      </c>
      <c r="G140" s="10">
        <f>(LosAngeles!$B$28*10^3)/LosAngeles!$B$8</f>
        <v>823.47838574558114</v>
      </c>
      <c r="H140" s="10">
        <f>(LasVegas!$B$28*10^3)/LasVegas!$B$8</f>
        <v>829.58660686889436</v>
      </c>
      <c r="I140" s="10">
        <f>(SanFrancisco!$B$28*10^3)/SanFrancisco!$B$8</f>
        <v>749.53840472673551</v>
      </c>
      <c r="J140" s="10">
        <f>(Baltimore!$B$28*10^3)/Baltimore!$B$8</f>
        <v>886.79766160740405</v>
      </c>
      <c r="K140" s="10">
        <f>(Albuquerque!$B$28*10^3)/Albuquerque!$B$8</f>
        <v>758.41084566038001</v>
      </c>
      <c r="L140" s="10">
        <f>(Seattle!$B$28*10^3)/Seattle!$B$8</f>
        <v>718.18515902068657</v>
      </c>
      <c r="M140" s="10">
        <f>(Chicago!$B$28*10^3)/Chicago!$B$8</f>
        <v>794.44738795053479</v>
      </c>
      <c r="N140" s="10">
        <f>(Boulder!$B$28*10^3)/Boulder!$B$8</f>
        <v>738.82761044391623</v>
      </c>
      <c r="O140" s="10">
        <f>(Minneapolis!$B$28*10^3)/Minneapolis!$B$8</f>
        <v>781.50265093942437</v>
      </c>
      <c r="P140" s="10">
        <f>(Helena!$B$28*10^3)/Helena!$B$8</f>
        <v>715.13684627405644</v>
      </c>
      <c r="Q140" s="10">
        <f>(Duluth!$B$28*10^3)/Duluth!$B$8</f>
        <v>719.48832944433741</v>
      </c>
      <c r="R140" s="10">
        <f>(Fairbanks!$B$28*10^3)/Fairbanks!$B$8</f>
        <v>680.78746815661589</v>
      </c>
    </row>
    <row r="141" spans="1:18">
      <c r="A141" s="5"/>
      <c r="B141" s="8" t="s">
        <v>36</v>
      </c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</row>
    <row r="142" spans="1:18">
      <c r="A142" s="5"/>
      <c r="B142" s="9" t="s">
        <v>17</v>
      </c>
      <c r="C142" s="10">
        <f>(Miami!$C$13*10^3)/Miami!$B$8</f>
        <v>589.79388321594979</v>
      </c>
      <c r="D142" s="10">
        <f>(Houston!$C$13*10^3)/Houston!$B$8</f>
        <v>687.4215065042564</v>
      </c>
      <c r="E142" s="10">
        <f>(Phoenix!$C$13*10^3)/Phoenix!$B$8</f>
        <v>640.17065199551871</v>
      </c>
      <c r="F142" s="10">
        <f>(Atlanta!$C$13*10^3)/Atlanta!$B$8</f>
        <v>720.17826943249202</v>
      </c>
      <c r="G142" s="10">
        <f>(LosAngeles!$C$13*10^3)/LosAngeles!$B$8</f>
        <v>595.8806970222422</v>
      </c>
      <c r="H142" s="10">
        <f>(LasVegas!$C$13*10^3)/LasVegas!$B$8</f>
        <v>627.64603358094462</v>
      </c>
      <c r="I142" s="10">
        <f>(SanFrancisco!$C$13*10^3)/SanFrancisco!$B$8</f>
        <v>766.44973918752089</v>
      </c>
      <c r="J142" s="10">
        <f>(Baltimore!$C$13*10^3)/Baltimore!$B$8</f>
        <v>835.76127987212692</v>
      </c>
      <c r="K142" s="10">
        <f>(Albuquerque!$C$13*10^3)/Albuquerque!$B$8</f>
        <v>609.43777249730624</v>
      </c>
      <c r="L142" s="10">
        <f>(Seattle!$C$13*10^3)/Seattle!$B$8</f>
        <v>792.57112581080207</v>
      </c>
      <c r="M142" s="10">
        <f>(Chicago!$C$13*10^3)/Chicago!$B$8</f>
        <v>924.95174433954855</v>
      </c>
      <c r="N142" s="10">
        <f>(Boulder!$C$13*10^3)/Boulder!$B$8</f>
        <v>721.65180642076791</v>
      </c>
      <c r="O142" s="10">
        <f>(Minneapolis!$C$13*10^3)/Minneapolis!$B$8</f>
        <v>1016.3404726735597</v>
      </c>
      <c r="P142" s="10">
        <f>(Helena!$C$13*10^3)/Helena!$B$8</f>
        <v>871.8290411662706</v>
      </c>
      <c r="Q142" s="10">
        <f>(Duluth!$C$13*10^3)/Duluth!$B$8</f>
        <v>1091.9511163915827</v>
      </c>
      <c r="R142" s="10">
        <f>(Fairbanks!$C$13*10^3)/Fairbanks!$B$8</f>
        <v>1444.3204604000314</v>
      </c>
    </row>
    <row r="143" spans="1:18">
      <c r="A143" s="5"/>
      <c r="B143" s="9" t="s">
        <v>18</v>
      </c>
      <c r="C143" s="10">
        <f>(Miami!$C$14*10^3)/Miami!$B$8</f>
        <v>0</v>
      </c>
      <c r="D143" s="10">
        <f>(Houston!$C$14*10^3)/Houston!$B$8</f>
        <v>0</v>
      </c>
      <c r="E143" s="10">
        <f>(Phoenix!$C$14*10^3)/Phoenix!$B$8</f>
        <v>0</v>
      </c>
      <c r="F143" s="10">
        <f>(Atlanta!$C$14*10^3)/Atlanta!$B$8</f>
        <v>0</v>
      </c>
      <c r="G143" s="10">
        <f>(LosAngeles!$C$14*10^3)/LosAngeles!$B$8</f>
        <v>0</v>
      </c>
      <c r="H143" s="10">
        <f>(LasVegas!$C$14*10^3)/LasVegas!$B$8</f>
        <v>0</v>
      </c>
      <c r="I143" s="10">
        <f>(SanFrancisco!$C$14*10^3)/SanFrancisco!$B$8</f>
        <v>0</v>
      </c>
      <c r="J143" s="10">
        <f>(Baltimore!$C$14*10^3)/Baltimore!$B$8</f>
        <v>0</v>
      </c>
      <c r="K143" s="10">
        <f>(Albuquerque!$C$14*10^3)/Albuquerque!$B$8</f>
        <v>0</v>
      </c>
      <c r="L143" s="10">
        <f>(Seattle!$C$14*10^3)/Seattle!$B$8</f>
        <v>0</v>
      </c>
      <c r="M143" s="10">
        <f>(Chicago!$C$14*10^3)/Chicago!$B$8</f>
        <v>0</v>
      </c>
      <c r="N143" s="10">
        <f>(Boulder!$C$14*10^3)/Boulder!$B$8</f>
        <v>0</v>
      </c>
      <c r="O143" s="10">
        <f>(Minneapolis!$C$14*10^3)/Minneapolis!$B$8</f>
        <v>0</v>
      </c>
      <c r="P143" s="10">
        <f>(Helena!$C$14*10^3)/Helena!$B$8</f>
        <v>0</v>
      </c>
      <c r="Q143" s="10">
        <f>(Duluth!$C$14*10^3)/Duluth!$B$8</f>
        <v>0</v>
      </c>
      <c r="R143" s="10">
        <f>(Fairbanks!$C$14*10^3)/Fairbanks!$B$8</f>
        <v>0</v>
      </c>
    </row>
    <row r="144" spans="1:18">
      <c r="A144" s="5"/>
      <c r="B144" s="9" t="s">
        <v>19</v>
      </c>
      <c r="C144" s="10">
        <f>(Miami!$C$15*10^3)/Miami!$B$8</f>
        <v>0</v>
      </c>
      <c r="D144" s="10">
        <f>(Houston!$C$15*10^3)/Houston!$B$8</f>
        <v>0</v>
      </c>
      <c r="E144" s="10">
        <f>(Phoenix!$C$15*10^3)/Phoenix!$B$8</f>
        <v>0</v>
      </c>
      <c r="F144" s="10">
        <f>(Atlanta!$C$15*10^3)/Atlanta!$B$8</f>
        <v>0</v>
      </c>
      <c r="G144" s="10">
        <f>(LosAngeles!$C$15*10^3)/LosAngeles!$B$8</f>
        <v>0</v>
      </c>
      <c r="H144" s="10">
        <f>(LasVegas!$C$15*10^3)/LasVegas!$B$8</f>
        <v>0</v>
      </c>
      <c r="I144" s="10">
        <f>(SanFrancisco!$C$15*10^3)/SanFrancisco!$B$8</f>
        <v>0</v>
      </c>
      <c r="J144" s="10">
        <f>(Baltimore!$C$15*10^3)/Baltimore!$B$8</f>
        <v>0</v>
      </c>
      <c r="K144" s="10">
        <f>(Albuquerque!$C$15*10^3)/Albuquerque!$B$8</f>
        <v>0</v>
      </c>
      <c r="L144" s="10">
        <f>(Seattle!$C$15*10^3)/Seattle!$B$8</f>
        <v>0</v>
      </c>
      <c r="M144" s="10">
        <f>(Chicago!$C$15*10^3)/Chicago!$B$8</f>
        <v>0</v>
      </c>
      <c r="N144" s="10">
        <f>(Boulder!$C$15*10^3)/Boulder!$B$8</f>
        <v>0</v>
      </c>
      <c r="O144" s="10">
        <f>(Minneapolis!$C$15*10^3)/Minneapolis!$B$8</f>
        <v>0</v>
      </c>
      <c r="P144" s="10">
        <f>(Helena!$C$15*10^3)/Helena!$B$8</f>
        <v>0</v>
      </c>
      <c r="Q144" s="10">
        <f>(Duluth!$C$15*10^3)/Duluth!$B$8</f>
        <v>0</v>
      </c>
      <c r="R144" s="10">
        <f>(Fairbanks!$C$15*10^3)/Fairbanks!$B$8</f>
        <v>0</v>
      </c>
    </row>
    <row r="145" spans="1:18">
      <c r="A145" s="5"/>
      <c r="B145" s="9" t="s">
        <v>20</v>
      </c>
      <c r="C145" s="10">
        <f>(Miami!$C$16*10^3)/Miami!$B$8</f>
        <v>0</v>
      </c>
      <c r="D145" s="10">
        <f>(Houston!$C$16*10^3)/Houston!$B$8</f>
        <v>0</v>
      </c>
      <c r="E145" s="10">
        <f>(Phoenix!$C$16*10^3)/Phoenix!$B$8</f>
        <v>0</v>
      </c>
      <c r="F145" s="10">
        <f>(Atlanta!$C$16*10^3)/Atlanta!$B$8</f>
        <v>0</v>
      </c>
      <c r="G145" s="10">
        <f>(LosAngeles!$C$16*10^3)/LosAngeles!$B$8</f>
        <v>0</v>
      </c>
      <c r="H145" s="10">
        <f>(LasVegas!$C$16*10^3)/LasVegas!$B$8</f>
        <v>0</v>
      </c>
      <c r="I145" s="10">
        <f>(SanFrancisco!$C$16*10^3)/SanFrancisco!$B$8</f>
        <v>0</v>
      </c>
      <c r="J145" s="10">
        <f>(Baltimore!$C$16*10^3)/Baltimore!$B$8</f>
        <v>0</v>
      </c>
      <c r="K145" s="10">
        <f>(Albuquerque!$C$16*10^3)/Albuquerque!$B$8</f>
        <v>0</v>
      </c>
      <c r="L145" s="10">
        <f>(Seattle!$C$16*10^3)/Seattle!$B$8</f>
        <v>0</v>
      </c>
      <c r="M145" s="10">
        <f>(Chicago!$C$16*10^3)/Chicago!$B$8</f>
        <v>0</v>
      </c>
      <c r="N145" s="10">
        <f>(Boulder!$C$16*10^3)/Boulder!$B$8</f>
        <v>0</v>
      </c>
      <c r="O145" s="10">
        <f>(Minneapolis!$C$16*10^3)/Minneapolis!$B$8</f>
        <v>0</v>
      </c>
      <c r="P145" s="10">
        <f>(Helena!$C$16*10^3)/Helena!$B$8</f>
        <v>0</v>
      </c>
      <c r="Q145" s="10">
        <f>(Duluth!$C$16*10^3)/Duluth!$B$8</f>
        <v>0</v>
      </c>
      <c r="R145" s="10">
        <f>(Fairbanks!$C$16*10^3)/Fairbanks!$B$8</f>
        <v>0</v>
      </c>
    </row>
    <row r="146" spans="1:18">
      <c r="A146" s="5"/>
      <c r="B146" s="9" t="s">
        <v>21</v>
      </c>
      <c r="C146" s="10">
        <f>(Miami!$C$17*10^3)/Miami!$B$8</f>
        <v>90.874060753965693</v>
      </c>
      <c r="D146" s="10">
        <f>(Houston!$C$17*10^3)/Houston!$B$8</f>
        <v>90.874060753965693</v>
      </c>
      <c r="E146" s="10">
        <f>(Phoenix!$C$17*10^3)/Phoenix!$B$8</f>
        <v>90.874060753965693</v>
      </c>
      <c r="F146" s="10">
        <f>(Atlanta!$C$17*10^3)/Atlanta!$B$8</f>
        <v>90.874060753965693</v>
      </c>
      <c r="G146" s="10">
        <f>(LosAngeles!$C$17*10^3)/LosAngeles!$B$8</f>
        <v>90.874060753965693</v>
      </c>
      <c r="H146" s="10">
        <f>(LasVegas!$C$17*10^3)/LasVegas!$B$8</f>
        <v>90.874060753965693</v>
      </c>
      <c r="I146" s="10">
        <f>(SanFrancisco!$C$17*10^3)/SanFrancisco!$B$8</f>
        <v>90.874060753965693</v>
      </c>
      <c r="J146" s="10">
        <f>(Baltimore!$C$17*10^3)/Baltimore!$B$8</f>
        <v>90.874060753965693</v>
      </c>
      <c r="K146" s="10">
        <f>(Albuquerque!$C$17*10^3)/Albuquerque!$B$8</f>
        <v>90.874060753965693</v>
      </c>
      <c r="L146" s="10">
        <f>(Seattle!$C$17*10^3)/Seattle!$B$8</f>
        <v>90.874060753965693</v>
      </c>
      <c r="M146" s="10">
        <f>(Chicago!$C$17*10^3)/Chicago!$B$8</f>
        <v>90.874060753965693</v>
      </c>
      <c r="N146" s="10">
        <f>(Boulder!$C$17*10^3)/Boulder!$B$8</f>
        <v>90.874060753965693</v>
      </c>
      <c r="O146" s="10">
        <f>(Minneapolis!$C$17*10^3)/Minneapolis!$B$8</f>
        <v>90.874060753965693</v>
      </c>
      <c r="P146" s="10">
        <f>(Helena!$C$17*10^3)/Helena!$B$8</f>
        <v>90.874060753965693</v>
      </c>
      <c r="Q146" s="10">
        <f>(Duluth!$C$17*10^3)/Duluth!$B$8</f>
        <v>90.874060753965693</v>
      </c>
      <c r="R146" s="10">
        <f>(Fairbanks!$C$17*10^3)/Fairbanks!$B$8</f>
        <v>90.874060753965693</v>
      </c>
    </row>
    <row r="147" spans="1:18">
      <c r="A147" s="5"/>
      <c r="B147" s="9" t="s">
        <v>22</v>
      </c>
      <c r="C147" s="10">
        <f>(Miami!$C$18*10^3)/Miami!$B$8</f>
        <v>0</v>
      </c>
      <c r="D147" s="10">
        <f>(Houston!$C$18*10^3)/Houston!$B$8</f>
        <v>0</v>
      </c>
      <c r="E147" s="10">
        <f>(Phoenix!$C$18*10^3)/Phoenix!$B$8</f>
        <v>0</v>
      </c>
      <c r="F147" s="10">
        <f>(Atlanta!$C$18*10^3)/Atlanta!$B$8</f>
        <v>0</v>
      </c>
      <c r="G147" s="10">
        <f>(LosAngeles!$C$18*10^3)/LosAngeles!$B$8</f>
        <v>0</v>
      </c>
      <c r="H147" s="10">
        <f>(LasVegas!$C$18*10^3)/LasVegas!$B$8</f>
        <v>0</v>
      </c>
      <c r="I147" s="10">
        <f>(SanFrancisco!$C$18*10^3)/SanFrancisco!$B$8</f>
        <v>0</v>
      </c>
      <c r="J147" s="10">
        <f>(Baltimore!$C$18*10^3)/Baltimore!$B$8</f>
        <v>0</v>
      </c>
      <c r="K147" s="10">
        <f>(Albuquerque!$C$18*10^3)/Albuquerque!$B$8</f>
        <v>0</v>
      </c>
      <c r="L147" s="10">
        <f>(Seattle!$C$18*10^3)/Seattle!$B$8</f>
        <v>0</v>
      </c>
      <c r="M147" s="10">
        <f>(Chicago!$C$18*10^3)/Chicago!$B$8</f>
        <v>0</v>
      </c>
      <c r="N147" s="10">
        <f>(Boulder!$C$18*10^3)/Boulder!$B$8</f>
        <v>0</v>
      </c>
      <c r="O147" s="10">
        <f>(Minneapolis!$C$18*10^3)/Minneapolis!$B$8</f>
        <v>0</v>
      </c>
      <c r="P147" s="10">
        <f>(Helena!$C$18*10^3)/Helena!$B$8</f>
        <v>0</v>
      </c>
      <c r="Q147" s="10">
        <f>(Duluth!$C$18*10^3)/Duluth!$B$8</f>
        <v>0</v>
      </c>
      <c r="R147" s="10">
        <f>(Fairbanks!$C$18*10^3)/Fairbanks!$B$8</f>
        <v>0</v>
      </c>
    </row>
    <row r="148" spans="1:18">
      <c r="A148" s="5"/>
      <c r="B148" s="9" t="s">
        <v>23</v>
      </c>
      <c r="C148" s="10">
        <f>(Miami!$C$19*10^3)/Miami!$B$8</f>
        <v>0</v>
      </c>
      <c r="D148" s="10">
        <f>(Houston!$C$19*10^3)/Houston!$B$8</f>
        <v>0</v>
      </c>
      <c r="E148" s="10">
        <f>(Phoenix!$C$19*10^3)/Phoenix!$B$8</f>
        <v>0</v>
      </c>
      <c r="F148" s="10">
        <f>(Atlanta!$C$19*10^3)/Atlanta!$B$8</f>
        <v>0</v>
      </c>
      <c r="G148" s="10">
        <f>(LosAngeles!$C$19*10^3)/LosAngeles!$B$8</f>
        <v>0</v>
      </c>
      <c r="H148" s="10">
        <f>(LasVegas!$C$19*10^3)/LasVegas!$B$8</f>
        <v>0</v>
      </c>
      <c r="I148" s="10">
        <f>(SanFrancisco!$C$19*10^3)/SanFrancisco!$B$8</f>
        <v>0</v>
      </c>
      <c r="J148" s="10">
        <f>(Baltimore!$C$19*10^3)/Baltimore!$B$8</f>
        <v>0</v>
      </c>
      <c r="K148" s="10">
        <f>(Albuquerque!$C$19*10^3)/Albuquerque!$B$8</f>
        <v>0</v>
      </c>
      <c r="L148" s="10">
        <f>(Seattle!$C$19*10^3)/Seattle!$B$8</f>
        <v>0</v>
      </c>
      <c r="M148" s="10">
        <f>(Chicago!$C$19*10^3)/Chicago!$B$8</f>
        <v>0</v>
      </c>
      <c r="N148" s="10">
        <f>(Boulder!$C$19*10^3)/Boulder!$B$8</f>
        <v>0</v>
      </c>
      <c r="O148" s="10">
        <f>(Minneapolis!$C$19*10^3)/Minneapolis!$B$8</f>
        <v>0</v>
      </c>
      <c r="P148" s="10">
        <f>(Helena!$C$19*10^3)/Helena!$B$8</f>
        <v>0</v>
      </c>
      <c r="Q148" s="10">
        <f>(Duluth!$C$19*10^3)/Duluth!$B$8</f>
        <v>0</v>
      </c>
      <c r="R148" s="10">
        <f>(Fairbanks!$C$19*10^3)/Fairbanks!$B$8</f>
        <v>0</v>
      </c>
    </row>
    <row r="149" spans="1:18">
      <c r="A149" s="5"/>
      <c r="B149" s="9" t="s">
        <v>24</v>
      </c>
      <c r="C149" s="10">
        <f>(Miami!$C$20*10^3)/Miami!$B$8</f>
        <v>0</v>
      </c>
      <c r="D149" s="10">
        <f>(Houston!$C$20*10^3)/Houston!$B$8</f>
        <v>0</v>
      </c>
      <c r="E149" s="10">
        <f>(Phoenix!$C$20*10^3)/Phoenix!$B$8</f>
        <v>0</v>
      </c>
      <c r="F149" s="10">
        <f>(Atlanta!$C$20*10^3)/Atlanta!$B$8</f>
        <v>0</v>
      </c>
      <c r="G149" s="10">
        <f>(LosAngeles!$C$20*10^3)/LosAngeles!$B$8</f>
        <v>0</v>
      </c>
      <c r="H149" s="10">
        <f>(LasVegas!$C$20*10^3)/LasVegas!$B$8</f>
        <v>0</v>
      </c>
      <c r="I149" s="10">
        <f>(SanFrancisco!$C$20*10^3)/SanFrancisco!$B$8</f>
        <v>0</v>
      </c>
      <c r="J149" s="10">
        <f>(Baltimore!$C$20*10^3)/Baltimore!$B$8</f>
        <v>0</v>
      </c>
      <c r="K149" s="10">
        <f>(Albuquerque!$C$20*10^3)/Albuquerque!$B$8</f>
        <v>0</v>
      </c>
      <c r="L149" s="10">
        <f>(Seattle!$C$20*10^3)/Seattle!$B$8</f>
        <v>0</v>
      </c>
      <c r="M149" s="10">
        <f>(Chicago!$C$20*10^3)/Chicago!$B$8</f>
        <v>0</v>
      </c>
      <c r="N149" s="10">
        <f>(Boulder!$C$20*10^3)/Boulder!$B$8</f>
        <v>0</v>
      </c>
      <c r="O149" s="10">
        <f>(Minneapolis!$C$20*10^3)/Minneapolis!$B$8</f>
        <v>0</v>
      </c>
      <c r="P149" s="10">
        <f>(Helena!$C$20*10^3)/Helena!$B$8</f>
        <v>0</v>
      </c>
      <c r="Q149" s="10">
        <f>(Duluth!$C$20*10^3)/Duluth!$B$8</f>
        <v>0</v>
      </c>
      <c r="R149" s="10">
        <f>(Fairbanks!$C$20*10^3)/Fairbanks!$B$8</f>
        <v>0</v>
      </c>
    </row>
    <row r="150" spans="1:18">
      <c r="A150" s="5"/>
      <c r="B150" s="9" t="s">
        <v>25</v>
      </c>
      <c r="C150" s="10">
        <f>(Miami!$C$21*10^3)/Miami!$B$8</f>
        <v>0</v>
      </c>
      <c r="D150" s="10">
        <f>(Houston!$C$21*10^3)/Houston!$B$8</f>
        <v>0</v>
      </c>
      <c r="E150" s="10">
        <f>(Phoenix!$C$21*10^3)/Phoenix!$B$8</f>
        <v>0</v>
      </c>
      <c r="F150" s="10">
        <f>(Atlanta!$C$21*10^3)/Atlanta!$B$8</f>
        <v>0</v>
      </c>
      <c r="G150" s="10">
        <f>(LosAngeles!$C$21*10^3)/LosAngeles!$B$8</f>
        <v>0</v>
      </c>
      <c r="H150" s="10">
        <f>(LasVegas!$C$21*10^3)/LasVegas!$B$8</f>
        <v>0</v>
      </c>
      <c r="I150" s="10">
        <f>(SanFrancisco!$C$21*10^3)/SanFrancisco!$B$8</f>
        <v>0</v>
      </c>
      <c r="J150" s="10">
        <f>(Baltimore!$C$21*10^3)/Baltimore!$B$8</f>
        <v>0</v>
      </c>
      <c r="K150" s="10">
        <f>(Albuquerque!$C$21*10^3)/Albuquerque!$B$8</f>
        <v>0</v>
      </c>
      <c r="L150" s="10">
        <f>(Seattle!$C$21*10^3)/Seattle!$B$8</f>
        <v>0</v>
      </c>
      <c r="M150" s="10">
        <f>(Chicago!$C$21*10^3)/Chicago!$B$8</f>
        <v>0</v>
      </c>
      <c r="N150" s="10">
        <f>(Boulder!$C$21*10^3)/Boulder!$B$8</f>
        <v>0</v>
      </c>
      <c r="O150" s="10">
        <f>(Minneapolis!$C$21*10^3)/Minneapolis!$B$8</f>
        <v>0</v>
      </c>
      <c r="P150" s="10">
        <f>(Helena!$C$21*10^3)/Helena!$B$8</f>
        <v>0</v>
      </c>
      <c r="Q150" s="10">
        <f>(Duluth!$C$21*10^3)/Duluth!$B$8</f>
        <v>0</v>
      </c>
      <c r="R150" s="10">
        <f>(Fairbanks!$C$21*10^3)/Fairbanks!$B$8</f>
        <v>0</v>
      </c>
    </row>
    <row r="151" spans="1:18">
      <c r="A151" s="5"/>
      <c r="B151" s="9" t="s">
        <v>26</v>
      </c>
      <c r="C151" s="10">
        <f>(Miami!$C$22*10^3)/Miami!$B$8</f>
        <v>0</v>
      </c>
      <c r="D151" s="10">
        <f>(Houston!$C$22*10^3)/Houston!$B$8</f>
        <v>0</v>
      </c>
      <c r="E151" s="10">
        <f>(Phoenix!$C$22*10^3)/Phoenix!$B$8</f>
        <v>0</v>
      </c>
      <c r="F151" s="10">
        <f>(Atlanta!$C$22*10^3)/Atlanta!$B$8</f>
        <v>0</v>
      </c>
      <c r="G151" s="10">
        <f>(LosAngeles!$C$22*10^3)/LosAngeles!$B$8</f>
        <v>0</v>
      </c>
      <c r="H151" s="10">
        <f>(LasVegas!$C$22*10^3)/LasVegas!$B$8</f>
        <v>0</v>
      </c>
      <c r="I151" s="10">
        <f>(SanFrancisco!$C$22*10^3)/SanFrancisco!$B$8</f>
        <v>0</v>
      </c>
      <c r="J151" s="10">
        <f>(Baltimore!$C$22*10^3)/Baltimore!$B$8</f>
        <v>0</v>
      </c>
      <c r="K151" s="10">
        <f>(Albuquerque!$C$22*10^3)/Albuquerque!$B$8</f>
        <v>0</v>
      </c>
      <c r="L151" s="10">
        <f>(Seattle!$C$22*10^3)/Seattle!$B$8</f>
        <v>0</v>
      </c>
      <c r="M151" s="10">
        <f>(Chicago!$C$22*10^3)/Chicago!$B$8</f>
        <v>0</v>
      </c>
      <c r="N151" s="10">
        <f>(Boulder!$C$22*10^3)/Boulder!$B$8</f>
        <v>0</v>
      </c>
      <c r="O151" s="10">
        <f>(Minneapolis!$C$22*10^3)/Minneapolis!$B$8</f>
        <v>0</v>
      </c>
      <c r="P151" s="10">
        <f>(Helena!$C$22*10^3)/Helena!$B$8</f>
        <v>0</v>
      </c>
      <c r="Q151" s="10">
        <f>(Duluth!$C$22*10^3)/Duluth!$B$8</f>
        <v>0</v>
      </c>
      <c r="R151" s="10">
        <f>(Fairbanks!$C$22*10^3)/Fairbanks!$B$8</f>
        <v>0</v>
      </c>
    </row>
    <row r="152" spans="1:18">
      <c r="A152" s="5"/>
      <c r="B152" s="9" t="s">
        <v>27</v>
      </c>
      <c r="C152" s="10">
        <f>(Miami!$C$23*10^3)/Miami!$B$8</f>
        <v>0</v>
      </c>
      <c r="D152" s="10">
        <f>(Houston!$C$23*10^3)/Houston!$B$8</f>
        <v>0</v>
      </c>
      <c r="E152" s="10">
        <f>(Phoenix!$C$23*10^3)/Phoenix!$B$8</f>
        <v>0</v>
      </c>
      <c r="F152" s="10">
        <f>(Atlanta!$C$23*10^3)/Atlanta!$B$8</f>
        <v>0</v>
      </c>
      <c r="G152" s="10">
        <f>(LosAngeles!$C$23*10^3)/LosAngeles!$B$8</f>
        <v>0</v>
      </c>
      <c r="H152" s="10">
        <f>(LasVegas!$C$23*10^3)/LasVegas!$B$8</f>
        <v>0</v>
      </c>
      <c r="I152" s="10">
        <f>(SanFrancisco!$C$23*10^3)/SanFrancisco!$B$8</f>
        <v>0</v>
      </c>
      <c r="J152" s="10">
        <f>(Baltimore!$C$23*10^3)/Baltimore!$B$8</f>
        <v>0</v>
      </c>
      <c r="K152" s="10">
        <f>(Albuquerque!$C$23*10^3)/Albuquerque!$B$8</f>
        <v>0</v>
      </c>
      <c r="L152" s="10">
        <f>(Seattle!$C$23*10^3)/Seattle!$B$8</f>
        <v>0</v>
      </c>
      <c r="M152" s="10">
        <f>(Chicago!$C$23*10^3)/Chicago!$B$8</f>
        <v>0</v>
      </c>
      <c r="N152" s="10">
        <f>(Boulder!$C$23*10^3)/Boulder!$B$8</f>
        <v>0</v>
      </c>
      <c r="O152" s="10">
        <f>(Minneapolis!$C$23*10^3)/Minneapolis!$B$8</f>
        <v>0</v>
      </c>
      <c r="P152" s="10">
        <f>(Helena!$C$23*10^3)/Helena!$B$8</f>
        <v>0</v>
      </c>
      <c r="Q152" s="10">
        <f>(Duluth!$C$23*10^3)/Duluth!$B$8</f>
        <v>0</v>
      </c>
      <c r="R152" s="10">
        <f>(Fairbanks!$C$23*10^3)/Fairbanks!$B$8</f>
        <v>0</v>
      </c>
    </row>
    <row r="153" spans="1:18">
      <c r="A153" s="5"/>
      <c r="B153" s="9" t="s">
        <v>28</v>
      </c>
      <c r="C153" s="10">
        <f>(Miami!$C$24*10^3)/Miami!$B$8</f>
        <v>20.363710316186072</v>
      </c>
      <c r="D153" s="10">
        <f>(Houston!$C$24*10^3)/Houston!$B$8</f>
        <v>24.424856749370267</v>
      </c>
      <c r="E153" s="10">
        <f>(Phoenix!$C$24*10^3)/Phoenix!$B$8</f>
        <v>22.08922926522952</v>
      </c>
      <c r="F153" s="10">
        <f>(Atlanta!$C$24*10^3)/Atlanta!$B$8</f>
        <v>28.340165835349186</v>
      </c>
      <c r="G153" s="10">
        <f>(LosAngeles!$C$24*10^3)/LosAngeles!$B$8</f>
        <v>27.581098052647725</v>
      </c>
      <c r="H153" s="10">
        <f>(LasVegas!$C$24*10^3)/LasVegas!$B$8</f>
        <v>24.903845467714195</v>
      </c>
      <c r="I153" s="10">
        <f>(SanFrancisco!$C$24*10^3)/SanFrancisco!$B$8</f>
        <v>30.931789152198885</v>
      </c>
      <c r="J153" s="10">
        <f>(Baltimore!$C$24*10^3)/Baltimore!$B$8</f>
        <v>31.417913642883136</v>
      </c>
      <c r="K153" s="10">
        <f>(Albuquerque!$C$24*10^3)/Albuquerque!$B$8</f>
        <v>30.834118268290766</v>
      </c>
      <c r="L153" s="10">
        <f>(Seattle!$C$24*10^3)/Seattle!$B$8</f>
        <v>33.019448547513541</v>
      </c>
      <c r="M153" s="10">
        <f>(Chicago!$C$24*10^3)/Chicago!$B$8</f>
        <v>34.118803473693973</v>
      </c>
      <c r="N153" s="10">
        <f>(Boulder!$C$24*10^3)/Boulder!$B$8</f>
        <v>33.977425984201396</v>
      </c>
      <c r="O153" s="10">
        <f>(Minneapolis!$C$24*10^3)/Minneapolis!$B$8</f>
        <v>36.452647014749637</v>
      </c>
      <c r="P153" s="10">
        <f>(Helena!$C$24*10^3)/Helena!$B$8</f>
        <v>36.877225468998631</v>
      </c>
      <c r="Q153" s="10">
        <f>(Duluth!$C$24*10^3)/Duluth!$B$8</f>
        <v>40.303288163894415</v>
      </c>
      <c r="R153" s="10">
        <f>(Fairbanks!$C$24*10^3)/Fairbanks!$B$8</f>
        <v>44.962947502122887</v>
      </c>
    </row>
    <row r="154" spans="1:18">
      <c r="A154" s="5"/>
      <c r="B154" s="9" t="s">
        <v>29</v>
      </c>
      <c r="C154" s="10">
        <f>(Miami!$C$25*10^3)/Miami!$B$8</f>
        <v>0</v>
      </c>
      <c r="D154" s="10">
        <f>(Houston!$C$25*10^3)/Houston!$B$8</f>
        <v>0</v>
      </c>
      <c r="E154" s="10">
        <f>(Phoenix!$C$25*10^3)/Phoenix!$B$8</f>
        <v>0</v>
      </c>
      <c r="F154" s="10">
        <f>(Atlanta!$C$25*10^3)/Atlanta!$B$8</f>
        <v>0</v>
      </c>
      <c r="G154" s="10">
        <f>(LosAngeles!$C$25*10^3)/LosAngeles!$B$8</f>
        <v>0</v>
      </c>
      <c r="H154" s="10">
        <f>(LasVegas!$C$25*10^3)/LasVegas!$B$8</f>
        <v>0</v>
      </c>
      <c r="I154" s="10">
        <f>(SanFrancisco!$C$25*10^3)/SanFrancisco!$B$8</f>
        <v>0</v>
      </c>
      <c r="J154" s="10">
        <f>(Baltimore!$C$25*10^3)/Baltimore!$B$8</f>
        <v>0</v>
      </c>
      <c r="K154" s="10">
        <f>(Albuquerque!$C$25*10^3)/Albuquerque!$B$8</f>
        <v>0</v>
      </c>
      <c r="L154" s="10">
        <f>(Seattle!$C$25*10^3)/Seattle!$B$8</f>
        <v>0</v>
      </c>
      <c r="M154" s="10">
        <f>(Chicago!$C$25*10^3)/Chicago!$B$8</f>
        <v>0</v>
      </c>
      <c r="N154" s="10">
        <f>(Boulder!$C$25*10^3)/Boulder!$B$8</f>
        <v>0</v>
      </c>
      <c r="O154" s="10">
        <f>(Minneapolis!$C$25*10^3)/Minneapolis!$B$8</f>
        <v>0</v>
      </c>
      <c r="P154" s="10">
        <f>(Helena!$C$25*10^3)/Helena!$B$8</f>
        <v>0</v>
      </c>
      <c r="Q154" s="10">
        <f>(Duluth!$C$25*10^3)/Duluth!$B$8</f>
        <v>0</v>
      </c>
      <c r="R154" s="10">
        <f>(Fairbanks!$C$25*10^3)/Fairbanks!$B$8</f>
        <v>0</v>
      </c>
    </row>
    <row r="155" spans="1:18">
      <c r="A155" s="5"/>
      <c r="B155" s="9" t="s">
        <v>30</v>
      </c>
      <c r="C155" s="10">
        <f>(Miami!$C$26*10^3)/Miami!$B$8</f>
        <v>0</v>
      </c>
      <c r="D155" s="10">
        <f>(Houston!$C$26*10^3)/Houston!$B$8</f>
        <v>0</v>
      </c>
      <c r="E155" s="10">
        <f>(Phoenix!$C$26*10^3)/Phoenix!$B$8</f>
        <v>0</v>
      </c>
      <c r="F155" s="10">
        <f>(Atlanta!$C$26*10^3)/Atlanta!$B$8</f>
        <v>0</v>
      </c>
      <c r="G155" s="10">
        <f>(LosAngeles!$C$26*10^3)/LosAngeles!$B$8</f>
        <v>0</v>
      </c>
      <c r="H155" s="10">
        <f>(LasVegas!$C$26*10^3)/LasVegas!$B$8</f>
        <v>0</v>
      </c>
      <c r="I155" s="10">
        <f>(SanFrancisco!$C$26*10^3)/SanFrancisco!$B$8</f>
        <v>0</v>
      </c>
      <c r="J155" s="10">
        <f>(Baltimore!$C$26*10^3)/Baltimore!$B$8</f>
        <v>0</v>
      </c>
      <c r="K155" s="10">
        <f>(Albuquerque!$C$26*10^3)/Albuquerque!$B$8</f>
        <v>0</v>
      </c>
      <c r="L155" s="10">
        <f>(Seattle!$C$26*10^3)/Seattle!$B$8</f>
        <v>0</v>
      </c>
      <c r="M155" s="10">
        <f>(Chicago!$C$26*10^3)/Chicago!$B$8</f>
        <v>0</v>
      </c>
      <c r="N155" s="10">
        <f>(Boulder!$C$26*10^3)/Boulder!$B$8</f>
        <v>0</v>
      </c>
      <c r="O155" s="10">
        <f>(Minneapolis!$C$26*10^3)/Minneapolis!$B$8</f>
        <v>0</v>
      </c>
      <c r="P155" s="10">
        <f>(Helena!$C$26*10^3)/Helena!$B$8</f>
        <v>0</v>
      </c>
      <c r="Q155" s="10">
        <f>(Duluth!$C$26*10^3)/Duluth!$B$8</f>
        <v>0</v>
      </c>
      <c r="R155" s="10">
        <f>(Fairbanks!$C$26*10^3)/Fairbanks!$B$8</f>
        <v>0</v>
      </c>
    </row>
    <row r="156" spans="1:18">
      <c r="A156" s="5"/>
      <c r="B156" s="9" t="s">
        <v>376</v>
      </c>
      <c r="C156" s="10">
        <f>(Miami!$C$28*10^3)/Miami!$B$8</f>
        <v>701.03165428610157</v>
      </c>
      <c r="D156" s="10">
        <f>(Houston!$C$28*10^3)/Houston!$B$8</f>
        <v>802.72042400759244</v>
      </c>
      <c r="E156" s="10">
        <f>(Phoenix!$C$28*10^3)/Phoenix!$B$8</f>
        <v>753.13394201471385</v>
      </c>
      <c r="F156" s="10">
        <f>(Atlanta!$C$28*10^3)/Atlanta!$B$8</f>
        <v>839.39249602180689</v>
      </c>
      <c r="G156" s="10">
        <f>(LosAngeles!$C$28*10^3)/LosAngeles!$B$8</f>
        <v>714.33585582885553</v>
      </c>
      <c r="H156" s="10">
        <f>(LasVegas!$C$28*10^3)/LasVegas!$B$8</f>
        <v>743.42349381685335</v>
      </c>
      <c r="I156" s="10">
        <f>(SanFrancisco!$C$28*10^3)/SanFrancisco!$B$8</f>
        <v>888.25558909368544</v>
      </c>
      <c r="J156" s="10">
        <f>(Baltimore!$C$28*10^3)/Baltimore!$B$8</f>
        <v>958.05325426897571</v>
      </c>
      <c r="K156" s="10">
        <f>(Albuquerque!$C$28*10^3)/Albuquerque!$B$8</f>
        <v>731.14595151956269</v>
      </c>
      <c r="L156" s="10">
        <f>(Seattle!$C$28*10^3)/Seattle!$B$8</f>
        <v>916.46463511228126</v>
      </c>
      <c r="M156" s="10">
        <f>(Chicago!$C$28*10^3)/Chicago!$B$8</f>
        <v>1049.9446085672082</v>
      </c>
      <c r="N156" s="10">
        <f>(Boulder!$C$28*10^3)/Boulder!$B$8</f>
        <v>846.50329315893498</v>
      </c>
      <c r="O156" s="10">
        <f>(Minneapolis!$C$28*10^3)/Minneapolis!$B$8</f>
        <v>1143.6676264280463</v>
      </c>
      <c r="P156" s="10">
        <f>(Helena!$C$28*10^3)/Helena!$B$8</f>
        <v>999.58032738923487</v>
      </c>
      <c r="Q156" s="10">
        <f>(Duluth!$C$28*10^3)/Duluth!$B$8</f>
        <v>1223.1284653094426</v>
      </c>
      <c r="R156" s="10">
        <f>(Fairbanks!$C$28*10^3)/Fairbanks!$B$8</f>
        <v>1580.1574686561198</v>
      </c>
    </row>
    <row r="157" spans="1:18">
      <c r="A157" s="5"/>
      <c r="B157" s="8" t="s">
        <v>37</v>
      </c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</row>
    <row r="158" spans="1:18">
      <c r="A158" s="5"/>
      <c r="B158" s="9" t="s">
        <v>356</v>
      </c>
      <c r="C158" s="10">
        <f>(Miami!$E$13*10^3)/Miami!$B$8</f>
        <v>0</v>
      </c>
      <c r="D158" s="10">
        <f>(Houston!$E$13*10^3)/Houston!$B$8</f>
        <v>0</v>
      </c>
      <c r="E158" s="10">
        <f>(Phoenix!$E$13*10^3)/Phoenix!$B$8</f>
        <v>0</v>
      </c>
      <c r="F158" s="10">
        <f>(Atlanta!$E$13*10^3)/Atlanta!$B$8</f>
        <v>0</v>
      </c>
      <c r="G158" s="10">
        <f>(LosAngeles!$E$13*10^3)/LosAngeles!$B$8</f>
        <v>0</v>
      </c>
      <c r="H158" s="10">
        <f>(LasVegas!$E$13*10^3)/LasVegas!$B$8</f>
        <v>0</v>
      </c>
      <c r="I158" s="10">
        <f>(SanFrancisco!$E$13*10^3)/SanFrancisco!$B$8</f>
        <v>0</v>
      </c>
      <c r="J158" s="10">
        <f>(Baltimore!$E$13*10^3)/Baltimore!$B$8</f>
        <v>0</v>
      </c>
      <c r="K158" s="10">
        <f>(Albuquerque!$E$13*10^3)/Albuquerque!$B$8</f>
        <v>0</v>
      </c>
      <c r="L158" s="10">
        <f>(Seattle!$E$13*10^3)/Seattle!$B$8</f>
        <v>0</v>
      </c>
      <c r="M158" s="10">
        <f>(Chicago!$E$13*10^3)/Chicago!$B$8</f>
        <v>0</v>
      </c>
      <c r="N158" s="10">
        <f>(Boulder!$E$13*10^3)/Boulder!$B$8</f>
        <v>0</v>
      </c>
      <c r="O158" s="10">
        <f>(Minneapolis!$E$13*10^3)/Minneapolis!$B$8</f>
        <v>0</v>
      </c>
      <c r="P158" s="10">
        <f>(Helena!$E$13*10^3)/Helena!$B$8</f>
        <v>0</v>
      </c>
      <c r="Q158" s="10">
        <f>(Duluth!$E$13*10^3)/Duluth!$B$8</f>
        <v>0</v>
      </c>
      <c r="R158" s="10">
        <f>(Fairbanks!$E$13*10^3)/Fairbanks!$B$8</f>
        <v>0</v>
      </c>
    </row>
    <row r="159" spans="1:18">
      <c r="A159" s="5"/>
      <c r="B159" s="9" t="s">
        <v>357</v>
      </c>
      <c r="C159" s="10">
        <f>(Miami!$E$14*10^3)/Miami!$B$8</f>
        <v>0</v>
      </c>
      <c r="D159" s="10">
        <f>(Houston!$E$14*10^3)/Houston!$B$8</f>
        <v>0</v>
      </c>
      <c r="E159" s="10">
        <f>(Phoenix!$E$14*10^3)/Phoenix!$B$8</f>
        <v>0</v>
      </c>
      <c r="F159" s="10">
        <f>(Atlanta!$E$14*10^3)/Atlanta!$B$8</f>
        <v>0</v>
      </c>
      <c r="G159" s="10">
        <f>(LosAngeles!$E$14*10^3)/LosAngeles!$B$8</f>
        <v>0</v>
      </c>
      <c r="H159" s="10">
        <f>(LasVegas!$E$14*10^3)/LasVegas!$B$8</f>
        <v>0</v>
      </c>
      <c r="I159" s="10">
        <f>(SanFrancisco!$E$14*10^3)/SanFrancisco!$B$8</f>
        <v>0</v>
      </c>
      <c r="J159" s="10">
        <f>(Baltimore!$E$14*10^3)/Baltimore!$B$8</f>
        <v>0</v>
      </c>
      <c r="K159" s="10">
        <f>(Albuquerque!$E$14*10^3)/Albuquerque!$B$8</f>
        <v>0</v>
      </c>
      <c r="L159" s="10">
        <f>(Seattle!$E$14*10^3)/Seattle!$B$8</f>
        <v>0</v>
      </c>
      <c r="M159" s="10">
        <f>(Chicago!$E$14*10^3)/Chicago!$B$8</f>
        <v>0</v>
      </c>
      <c r="N159" s="10">
        <f>(Boulder!$E$14*10^3)/Boulder!$B$8</f>
        <v>0</v>
      </c>
      <c r="O159" s="10">
        <f>(Minneapolis!$E$14*10^3)/Minneapolis!$B$8</f>
        <v>0</v>
      </c>
      <c r="P159" s="10">
        <f>(Helena!$E$14*10^3)/Helena!$B$8</f>
        <v>0</v>
      </c>
      <c r="Q159" s="10">
        <f>(Duluth!$E$14*10^3)/Duluth!$B$8</f>
        <v>0</v>
      </c>
      <c r="R159" s="10">
        <f>(Fairbanks!$E$14*10^3)/Fairbanks!$B$8</f>
        <v>0</v>
      </c>
    </row>
    <row r="160" spans="1:18">
      <c r="A160" s="5"/>
      <c r="B160" s="9" t="s">
        <v>365</v>
      </c>
      <c r="C160" s="10">
        <f>(Miami!$E$15*10^3)/Miami!$B$8</f>
        <v>0</v>
      </c>
      <c r="D160" s="10">
        <f>(Houston!$E$15*10^3)/Houston!$B$8</f>
        <v>0</v>
      </c>
      <c r="E160" s="10">
        <f>(Phoenix!$E$15*10^3)/Phoenix!$B$8</f>
        <v>0</v>
      </c>
      <c r="F160" s="10">
        <f>(Atlanta!$E$15*10^3)/Atlanta!$B$8</f>
        <v>0</v>
      </c>
      <c r="G160" s="10">
        <f>(LosAngeles!$E$15*10^3)/LosAngeles!$B$8</f>
        <v>0</v>
      </c>
      <c r="H160" s="10">
        <f>(LasVegas!$E$15*10^3)/LasVegas!$B$8</f>
        <v>0</v>
      </c>
      <c r="I160" s="10">
        <f>(SanFrancisco!$E$15*10^3)/SanFrancisco!$B$8</f>
        <v>0</v>
      </c>
      <c r="J160" s="10">
        <f>(Baltimore!$E$15*10^3)/Baltimore!$B$8</f>
        <v>0</v>
      </c>
      <c r="K160" s="10">
        <f>(Albuquerque!$E$15*10^3)/Albuquerque!$B$8</f>
        <v>0</v>
      </c>
      <c r="L160" s="10">
        <f>(Seattle!$E$15*10^3)/Seattle!$B$8</f>
        <v>0</v>
      </c>
      <c r="M160" s="10">
        <f>(Chicago!$E$15*10^3)/Chicago!$B$8</f>
        <v>0</v>
      </c>
      <c r="N160" s="10">
        <f>(Boulder!$E$15*10^3)/Boulder!$B$8</f>
        <v>0</v>
      </c>
      <c r="O160" s="10">
        <f>(Minneapolis!$E$15*10^3)/Minneapolis!$B$8</f>
        <v>0</v>
      </c>
      <c r="P160" s="10">
        <f>(Helena!$E$15*10^3)/Helena!$B$8</f>
        <v>0</v>
      </c>
      <c r="Q160" s="10">
        <f>(Duluth!$E$15*10^3)/Duluth!$B$8</f>
        <v>0</v>
      </c>
      <c r="R160" s="10">
        <f>(Fairbanks!$E$15*10^3)/Fairbanks!$B$8</f>
        <v>0</v>
      </c>
    </row>
    <row r="161" spans="1:18">
      <c r="A161" s="5"/>
      <c r="B161" s="9" t="s">
        <v>366</v>
      </c>
      <c r="C161" s="10">
        <f>(Miami!$E$16*10^3)/Miami!$B$8</f>
        <v>0</v>
      </c>
      <c r="D161" s="10">
        <f>(Houston!$E$16*10^3)/Houston!$B$8</f>
        <v>0</v>
      </c>
      <c r="E161" s="10">
        <f>(Phoenix!$E$16*10^3)/Phoenix!$B$8</f>
        <v>0</v>
      </c>
      <c r="F161" s="10">
        <f>(Atlanta!$E$16*10^3)/Atlanta!$B$8</f>
        <v>0</v>
      </c>
      <c r="G161" s="10">
        <f>(LosAngeles!$E$16*10^3)/LosAngeles!$B$8</f>
        <v>0</v>
      </c>
      <c r="H161" s="10">
        <f>(LasVegas!$E$16*10^3)/LasVegas!$B$8</f>
        <v>0</v>
      </c>
      <c r="I161" s="10">
        <f>(SanFrancisco!$E$16*10^3)/SanFrancisco!$B$8</f>
        <v>0</v>
      </c>
      <c r="J161" s="10">
        <f>(Baltimore!$E$16*10^3)/Baltimore!$B$8</f>
        <v>0</v>
      </c>
      <c r="K161" s="10">
        <f>(Albuquerque!$E$16*10^3)/Albuquerque!$B$8</f>
        <v>0</v>
      </c>
      <c r="L161" s="10">
        <f>(Seattle!$E$16*10^3)/Seattle!$B$8</f>
        <v>0</v>
      </c>
      <c r="M161" s="10">
        <f>(Chicago!$E$16*10^3)/Chicago!$B$8</f>
        <v>0</v>
      </c>
      <c r="N161" s="10">
        <f>(Boulder!$E$16*10^3)/Boulder!$B$8</f>
        <v>0</v>
      </c>
      <c r="O161" s="10">
        <f>(Minneapolis!$E$16*10^3)/Minneapolis!$B$8</f>
        <v>0</v>
      </c>
      <c r="P161" s="10">
        <f>(Helena!$E$16*10^3)/Helena!$B$8</f>
        <v>0</v>
      </c>
      <c r="Q161" s="10">
        <f>(Duluth!$E$16*10^3)/Duluth!$B$8</f>
        <v>0</v>
      </c>
      <c r="R161" s="10">
        <f>(Fairbanks!$E$16*10^3)/Fairbanks!$B$8</f>
        <v>0</v>
      </c>
    </row>
    <row r="162" spans="1:18">
      <c r="A162" s="5"/>
      <c r="B162" s="9" t="s">
        <v>367</v>
      </c>
      <c r="C162" s="10">
        <f>(Miami!$E$17*10^3)/Miami!$B$8</f>
        <v>0</v>
      </c>
      <c r="D162" s="10">
        <f>(Houston!$E$17*10^3)/Houston!$B$8</f>
        <v>0</v>
      </c>
      <c r="E162" s="10">
        <f>(Phoenix!$E$17*10^3)/Phoenix!$B$8</f>
        <v>0</v>
      </c>
      <c r="F162" s="10">
        <f>(Atlanta!$E$17*10^3)/Atlanta!$B$8</f>
        <v>0</v>
      </c>
      <c r="G162" s="10">
        <f>(LosAngeles!$E$17*10^3)/LosAngeles!$B$8</f>
        <v>0</v>
      </c>
      <c r="H162" s="10">
        <f>(LasVegas!$E$17*10^3)/LasVegas!$B$8</f>
        <v>0</v>
      </c>
      <c r="I162" s="10">
        <f>(SanFrancisco!$E$17*10^3)/SanFrancisco!$B$8</f>
        <v>0</v>
      </c>
      <c r="J162" s="10">
        <f>(Baltimore!$E$17*10^3)/Baltimore!$B$8</f>
        <v>0</v>
      </c>
      <c r="K162" s="10">
        <f>(Albuquerque!$E$17*10^3)/Albuquerque!$B$8</f>
        <v>0</v>
      </c>
      <c r="L162" s="10">
        <f>(Seattle!$E$17*10^3)/Seattle!$B$8</f>
        <v>0</v>
      </c>
      <c r="M162" s="10">
        <f>(Chicago!$E$17*10^3)/Chicago!$B$8</f>
        <v>0</v>
      </c>
      <c r="N162" s="10">
        <f>(Boulder!$E$17*10^3)/Boulder!$B$8</f>
        <v>0</v>
      </c>
      <c r="O162" s="10">
        <f>(Minneapolis!$E$17*10^3)/Minneapolis!$B$8</f>
        <v>0</v>
      </c>
      <c r="P162" s="10">
        <f>(Helena!$E$17*10^3)/Helena!$B$8</f>
        <v>0</v>
      </c>
      <c r="Q162" s="10">
        <f>(Duluth!$E$17*10^3)/Duluth!$B$8</f>
        <v>0</v>
      </c>
      <c r="R162" s="10">
        <f>(Fairbanks!$E$17*10^3)/Fairbanks!$B$8</f>
        <v>0</v>
      </c>
    </row>
    <row r="163" spans="1:18">
      <c r="A163" s="5"/>
      <c r="B163" s="9" t="s">
        <v>368</v>
      </c>
      <c r="C163" s="10">
        <f>(Miami!$E$18*10^3)/Miami!$B$8</f>
        <v>0</v>
      </c>
      <c r="D163" s="10">
        <f>(Houston!$E$18*10^3)/Houston!$B$8</f>
        <v>0</v>
      </c>
      <c r="E163" s="10">
        <f>(Phoenix!$E$18*10^3)/Phoenix!$B$8</f>
        <v>0</v>
      </c>
      <c r="F163" s="10">
        <f>(Atlanta!$E$18*10^3)/Atlanta!$B$8</f>
        <v>0</v>
      </c>
      <c r="G163" s="10">
        <f>(LosAngeles!$E$18*10^3)/LosAngeles!$B$8</f>
        <v>0</v>
      </c>
      <c r="H163" s="10">
        <f>(LasVegas!$E$18*10^3)/LasVegas!$B$8</f>
        <v>0</v>
      </c>
      <c r="I163" s="10">
        <f>(SanFrancisco!$E$18*10^3)/SanFrancisco!$B$8</f>
        <v>0</v>
      </c>
      <c r="J163" s="10">
        <f>(Baltimore!$E$18*10^3)/Baltimore!$B$8</f>
        <v>0</v>
      </c>
      <c r="K163" s="10">
        <f>(Albuquerque!$E$18*10^3)/Albuquerque!$B$8</f>
        <v>0</v>
      </c>
      <c r="L163" s="10">
        <f>(Seattle!$E$18*10^3)/Seattle!$B$8</f>
        <v>0</v>
      </c>
      <c r="M163" s="10">
        <f>(Chicago!$E$18*10^3)/Chicago!$B$8</f>
        <v>0</v>
      </c>
      <c r="N163" s="10">
        <f>(Boulder!$E$18*10^3)/Boulder!$B$8</f>
        <v>0</v>
      </c>
      <c r="O163" s="10">
        <f>(Minneapolis!$E$18*10^3)/Minneapolis!$B$8</f>
        <v>0</v>
      </c>
      <c r="P163" s="10">
        <f>(Helena!$E$18*10^3)/Helena!$B$8</f>
        <v>0</v>
      </c>
      <c r="Q163" s="10">
        <f>(Duluth!$E$18*10^3)/Duluth!$B$8</f>
        <v>0</v>
      </c>
      <c r="R163" s="10">
        <f>(Fairbanks!$E$18*10^3)/Fairbanks!$B$8</f>
        <v>0</v>
      </c>
    </row>
    <row r="164" spans="1:18">
      <c r="A164" s="5"/>
      <c r="B164" s="9" t="s">
        <v>369</v>
      </c>
      <c r="C164" s="10">
        <f>(Miami!$E$19*10^3)/Miami!$B$8</f>
        <v>0</v>
      </c>
      <c r="D164" s="10">
        <f>(Houston!$E$19*10^3)/Houston!$B$8</f>
        <v>0</v>
      </c>
      <c r="E164" s="10">
        <f>(Phoenix!$E$19*10^3)/Phoenix!$B$8</f>
        <v>0</v>
      </c>
      <c r="F164" s="10">
        <f>(Atlanta!$E$19*10^3)/Atlanta!$B$8</f>
        <v>0</v>
      </c>
      <c r="G164" s="10">
        <f>(LosAngeles!$E$19*10^3)/LosAngeles!$B$8</f>
        <v>0</v>
      </c>
      <c r="H164" s="10">
        <f>(LasVegas!$E$19*10^3)/LasVegas!$B$8</f>
        <v>0</v>
      </c>
      <c r="I164" s="10">
        <f>(SanFrancisco!$E$19*10^3)/SanFrancisco!$B$8</f>
        <v>0</v>
      </c>
      <c r="J164" s="10">
        <f>(Baltimore!$E$19*10^3)/Baltimore!$B$8</f>
        <v>0</v>
      </c>
      <c r="K164" s="10">
        <f>(Albuquerque!$E$19*10^3)/Albuquerque!$B$8</f>
        <v>0</v>
      </c>
      <c r="L164" s="10">
        <f>(Seattle!$E$19*10^3)/Seattle!$B$8</f>
        <v>0</v>
      </c>
      <c r="M164" s="10">
        <f>(Chicago!$E$19*10^3)/Chicago!$B$8</f>
        <v>0</v>
      </c>
      <c r="N164" s="10">
        <f>(Boulder!$E$19*10^3)/Boulder!$B$8</f>
        <v>0</v>
      </c>
      <c r="O164" s="10">
        <f>(Minneapolis!$E$19*10^3)/Minneapolis!$B$8</f>
        <v>0</v>
      </c>
      <c r="P164" s="10">
        <f>(Helena!$E$19*10^3)/Helena!$B$8</f>
        <v>0</v>
      </c>
      <c r="Q164" s="10">
        <f>(Duluth!$E$19*10^3)/Duluth!$B$8</f>
        <v>0</v>
      </c>
      <c r="R164" s="10">
        <f>(Fairbanks!$E$19*10^3)/Fairbanks!$B$8</f>
        <v>0</v>
      </c>
    </row>
    <row r="165" spans="1:18">
      <c r="A165" s="5"/>
      <c r="B165" s="9" t="s">
        <v>370</v>
      </c>
      <c r="C165" s="10">
        <f>(Miami!$E$20*10^3)/Miami!$B$8</f>
        <v>0</v>
      </c>
      <c r="D165" s="10">
        <f>(Houston!$E$20*10^3)/Houston!$B$8</f>
        <v>0</v>
      </c>
      <c r="E165" s="10">
        <f>(Phoenix!$E$20*10^3)/Phoenix!$B$8</f>
        <v>0</v>
      </c>
      <c r="F165" s="10">
        <f>(Atlanta!$E$20*10^3)/Atlanta!$B$8</f>
        <v>0</v>
      </c>
      <c r="G165" s="10">
        <f>(LosAngeles!$E$20*10^3)/LosAngeles!$B$8</f>
        <v>0</v>
      </c>
      <c r="H165" s="10">
        <f>(LasVegas!$E$20*10^3)/LasVegas!$B$8</f>
        <v>0</v>
      </c>
      <c r="I165" s="10">
        <f>(SanFrancisco!$E$20*10^3)/SanFrancisco!$B$8</f>
        <v>0</v>
      </c>
      <c r="J165" s="10">
        <f>(Baltimore!$E$20*10^3)/Baltimore!$B$8</f>
        <v>0</v>
      </c>
      <c r="K165" s="10">
        <f>(Albuquerque!$E$20*10^3)/Albuquerque!$B$8</f>
        <v>0</v>
      </c>
      <c r="L165" s="10">
        <f>(Seattle!$E$20*10^3)/Seattle!$B$8</f>
        <v>0</v>
      </c>
      <c r="M165" s="10">
        <f>(Chicago!$E$20*10^3)/Chicago!$B$8</f>
        <v>0</v>
      </c>
      <c r="N165" s="10">
        <f>(Boulder!$E$20*10^3)/Boulder!$B$8</f>
        <v>0</v>
      </c>
      <c r="O165" s="10">
        <f>(Minneapolis!$E$20*10^3)/Minneapolis!$B$8</f>
        <v>0</v>
      </c>
      <c r="P165" s="10">
        <f>(Helena!$E$20*10^3)/Helena!$B$8</f>
        <v>0</v>
      </c>
      <c r="Q165" s="10">
        <f>(Duluth!$E$20*10^3)/Duluth!$B$8</f>
        <v>0</v>
      </c>
      <c r="R165" s="10">
        <f>(Fairbanks!$E$20*10^3)/Fairbanks!$B$8</f>
        <v>0</v>
      </c>
    </row>
    <row r="166" spans="1:18">
      <c r="A166" s="5"/>
      <c r="B166" s="9" t="s">
        <v>371</v>
      </c>
      <c r="C166" s="10">
        <f>(Miami!$E$21*10^3)/Miami!$B$8</f>
        <v>0</v>
      </c>
      <c r="D166" s="10">
        <f>(Houston!$E$21*10^3)/Houston!$B$8</f>
        <v>0</v>
      </c>
      <c r="E166" s="10">
        <f>(Phoenix!$E$21*10^3)/Phoenix!$B$8</f>
        <v>0</v>
      </c>
      <c r="F166" s="10">
        <f>(Atlanta!$E$21*10^3)/Atlanta!$B$8</f>
        <v>0</v>
      </c>
      <c r="G166" s="10">
        <f>(LosAngeles!$E$21*10^3)/LosAngeles!$B$8</f>
        <v>0</v>
      </c>
      <c r="H166" s="10">
        <f>(LasVegas!$E$21*10^3)/LasVegas!$B$8</f>
        <v>0</v>
      </c>
      <c r="I166" s="10">
        <f>(SanFrancisco!$E$21*10^3)/SanFrancisco!$B$8</f>
        <v>0</v>
      </c>
      <c r="J166" s="10">
        <f>(Baltimore!$E$21*10^3)/Baltimore!$B$8</f>
        <v>0</v>
      </c>
      <c r="K166" s="10">
        <f>(Albuquerque!$E$21*10^3)/Albuquerque!$B$8</f>
        <v>0</v>
      </c>
      <c r="L166" s="10">
        <f>(Seattle!$E$21*10^3)/Seattle!$B$8</f>
        <v>0</v>
      </c>
      <c r="M166" s="10">
        <f>(Chicago!$E$21*10^3)/Chicago!$B$8</f>
        <v>0</v>
      </c>
      <c r="N166" s="10">
        <f>(Boulder!$E$21*10^3)/Boulder!$B$8</f>
        <v>0</v>
      </c>
      <c r="O166" s="10">
        <f>(Minneapolis!$E$21*10^3)/Minneapolis!$B$8</f>
        <v>0</v>
      </c>
      <c r="P166" s="10">
        <f>(Helena!$E$21*10^3)/Helena!$B$8</f>
        <v>0</v>
      </c>
      <c r="Q166" s="10">
        <f>(Duluth!$E$21*10^3)/Duluth!$B$8</f>
        <v>0</v>
      </c>
      <c r="R166" s="10">
        <f>(Fairbanks!$E$21*10^3)/Fairbanks!$B$8</f>
        <v>0</v>
      </c>
    </row>
    <row r="167" spans="1:18">
      <c r="A167" s="5"/>
      <c r="B167" s="9" t="s">
        <v>372</v>
      </c>
      <c r="C167" s="10">
        <f>(Miami!$E$22*10^3)/Miami!$B$8</f>
        <v>0</v>
      </c>
      <c r="D167" s="10">
        <f>(Houston!$E$22*10^3)/Houston!$B$8</f>
        <v>0</v>
      </c>
      <c r="E167" s="10">
        <f>(Phoenix!$E$22*10^3)/Phoenix!$B$8</f>
        <v>0</v>
      </c>
      <c r="F167" s="10">
        <f>(Atlanta!$E$22*10^3)/Atlanta!$B$8</f>
        <v>0</v>
      </c>
      <c r="G167" s="10">
        <f>(LosAngeles!$E$22*10^3)/LosAngeles!$B$8</f>
        <v>0</v>
      </c>
      <c r="H167" s="10">
        <f>(LasVegas!$E$22*10^3)/LasVegas!$B$8</f>
        <v>0</v>
      </c>
      <c r="I167" s="10">
        <f>(SanFrancisco!$E$22*10^3)/SanFrancisco!$B$8</f>
        <v>0</v>
      </c>
      <c r="J167" s="10">
        <f>(Baltimore!$E$22*10^3)/Baltimore!$B$8</f>
        <v>0</v>
      </c>
      <c r="K167" s="10">
        <f>(Albuquerque!$E$22*10^3)/Albuquerque!$B$8</f>
        <v>0</v>
      </c>
      <c r="L167" s="10">
        <f>(Seattle!$E$22*10^3)/Seattle!$B$8</f>
        <v>0</v>
      </c>
      <c r="M167" s="10">
        <f>(Chicago!$E$22*10^3)/Chicago!$B$8</f>
        <v>0</v>
      </c>
      <c r="N167" s="10">
        <f>(Boulder!$E$22*10^3)/Boulder!$B$8</f>
        <v>0</v>
      </c>
      <c r="O167" s="10">
        <f>(Minneapolis!$E$22*10^3)/Minneapolis!$B$8</f>
        <v>0</v>
      </c>
      <c r="P167" s="10">
        <f>(Helena!$E$22*10^3)/Helena!$B$8</f>
        <v>0</v>
      </c>
      <c r="Q167" s="10">
        <f>(Duluth!$E$22*10^3)/Duluth!$B$8</f>
        <v>0</v>
      </c>
      <c r="R167" s="10">
        <f>(Fairbanks!$E$22*10^3)/Fairbanks!$B$8</f>
        <v>0</v>
      </c>
    </row>
    <row r="168" spans="1:18">
      <c r="A168" s="5"/>
      <c r="B168" s="9" t="s">
        <v>351</v>
      </c>
      <c r="C168" s="10">
        <f>(Miami!$E$23*10^3)/Miami!$B$8</f>
        <v>0</v>
      </c>
      <c r="D168" s="10">
        <f>(Houston!$E$23*10^3)/Houston!$B$8</f>
        <v>0</v>
      </c>
      <c r="E168" s="10">
        <f>(Phoenix!$E$23*10^3)/Phoenix!$B$8</f>
        <v>0</v>
      </c>
      <c r="F168" s="10">
        <f>(Atlanta!$E$23*10^3)/Atlanta!$B$8</f>
        <v>0</v>
      </c>
      <c r="G168" s="10">
        <f>(LosAngeles!$E$23*10^3)/LosAngeles!$B$8</f>
        <v>0</v>
      </c>
      <c r="H168" s="10">
        <f>(LasVegas!$E$23*10^3)/LasVegas!$B$8</f>
        <v>0</v>
      </c>
      <c r="I168" s="10">
        <f>(SanFrancisco!$E$23*10^3)/SanFrancisco!$B$8</f>
        <v>0</v>
      </c>
      <c r="J168" s="10">
        <f>(Baltimore!$E$23*10^3)/Baltimore!$B$8</f>
        <v>0</v>
      </c>
      <c r="K168" s="10">
        <f>(Albuquerque!$E$23*10^3)/Albuquerque!$B$8</f>
        <v>0</v>
      </c>
      <c r="L168" s="10">
        <f>(Seattle!$E$23*10^3)/Seattle!$B$8</f>
        <v>0</v>
      </c>
      <c r="M168" s="10">
        <f>(Chicago!$E$23*10^3)/Chicago!$B$8</f>
        <v>0</v>
      </c>
      <c r="N168" s="10">
        <f>(Boulder!$E$23*10^3)/Boulder!$B$8</f>
        <v>0</v>
      </c>
      <c r="O168" s="10">
        <f>(Minneapolis!$E$23*10^3)/Minneapolis!$B$8</f>
        <v>0</v>
      </c>
      <c r="P168" s="10">
        <f>(Helena!$E$23*10^3)/Helena!$B$8</f>
        <v>0</v>
      </c>
      <c r="Q168" s="10">
        <f>(Duluth!$E$23*10^3)/Duluth!$B$8</f>
        <v>0</v>
      </c>
      <c r="R168" s="10">
        <f>(Fairbanks!$E$23*10^3)/Fairbanks!$B$8</f>
        <v>0</v>
      </c>
    </row>
    <row r="169" spans="1:18">
      <c r="A169" s="5"/>
      <c r="B169" s="9" t="s">
        <v>373</v>
      </c>
      <c r="C169" s="10">
        <f>(Miami!$E$24*10^3)/Miami!$B$8</f>
        <v>0</v>
      </c>
      <c r="D169" s="10">
        <f>(Houston!$E$24*10^3)/Houston!$B$8</f>
        <v>0</v>
      </c>
      <c r="E169" s="10">
        <f>(Phoenix!$E$24*10^3)/Phoenix!$B$8</f>
        <v>0</v>
      </c>
      <c r="F169" s="10">
        <f>(Atlanta!$E$24*10^3)/Atlanta!$B$8</f>
        <v>0</v>
      </c>
      <c r="G169" s="10">
        <f>(LosAngeles!$E$24*10^3)/LosAngeles!$B$8</f>
        <v>0</v>
      </c>
      <c r="H169" s="10">
        <f>(LasVegas!$E$24*10^3)/LasVegas!$B$8</f>
        <v>0</v>
      </c>
      <c r="I169" s="10">
        <f>(SanFrancisco!$E$24*10^3)/SanFrancisco!$B$8</f>
        <v>0</v>
      </c>
      <c r="J169" s="10">
        <f>(Baltimore!$E$24*10^3)/Baltimore!$B$8</f>
        <v>0</v>
      </c>
      <c r="K169" s="10">
        <f>(Albuquerque!$E$24*10^3)/Albuquerque!$B$8</f>
        <v>0</v>
      </c>
      <c r="L169" s="10">
        <f>(Seattle!$E$24*10^3)/Seattle!$B$8</f>
        <v>0</v>
      </c>
      <c r="M169" s="10">
        <f>(Chicago!$E$24*10^3)/Chicago!$B$8</f>
        <v>0</v>
      </c>
      <c r="N169" s="10">
        <f>(Boulder!$E$24*10^3)/Boulder!$B$8</f>
        <v>0</v>
      </c>
      <c r="O169" s="10">
        <f>(Minneapolis!$E$24*10^3)/Minneapolis!$B$8</f>
        <v>0</v>
      </c>
      <c r="P169" s="10">
        <f>(Helena!$E$24*10^3)/Helena!$B$8</f>
        <v>0</v>
      </c>
      <c r="Q169" s="10">
        <f>(Duluth!$E$24*10^3)/Duluth!$B$8</f>
        <v>0</v>
      </c>
      <c r="R169" s="10">
        <f>(Fairbanks!$E$24*10^3)/Fairbanks!$B$8</f>
        <v>0</v>
      </c>
    </row>
    <row r="170" spans="1:18">
      <c r="A170" s="5"/>
      <c r="B170" s="9" t="s">
        <v>374</v>
      </c>
      <c r="C170" s="10">
        <f>(Miami!$E$25*10^3)/Miami!$B$8</f>
        <v>0</v>
      </c>
      <c r="D170" s="10">
        <f>(Houston!$E$25*10^3)/Houston!$B$8</f>
        <v>0</v>
      </c>
      <c r="E170" s="10">
        <f>(Phoenix!$E$25*10^3)/Phoenix!$B$8</f>
        <v>0</v>
      </c>
      <c r="F170" s="10">
        <f>(Atlanta!$E$25*10^3)/Atlanta!$B$8</f>
        <v>0</v>
      </c>
      <c r="G170" s="10">
        <f>(LosAngeles!$E$25*10^3)/LosAngeles!$B$8</f>
        <v>0</v>
      </c>
      <c r="H170" s="10">
        <f>(LasVegas!$E$25*10^3)/LasVegas!$B$8</f>
        <v>0</v>
      </c>
      <c r="I170" s="10">
        <f>(SanFrancisco!$E$25*10^3)/SanFrancisco!$B$8</f>
        <v>0</v>
      </c>
      <c r="J170" s="10">
        <f>(Baltimore!$E$25*10^3)/Baltimore!$B$8</f>
        <v>0</v>
      </c>
      <c r="K170" s="10">
        <f>(Albuquerque!$E$25*10^3)/Albuquerque!$B$8</f>
        <v>0</v>
      </c>
      <c r="L170" s="10">
        <f>(Seattle!$E$25*10^3)/Seattle!$B$8</f>
        <v>0</v>
      </c>
      <c r="M170" s="10">
        <f>(Chicago!$E$25*10^3)/Chicago!$B$8</f>
        <v>0</v>
      </c>
      <c r="N170" s="10">
        <f>(Boulder!$E$25*10^3)/Boulder!$B$8</f>
        <v>0</v>
      </c>
      <c r="O170" s="10">
        <f>(Minneapolis!$E$25*10^3)/Minneapolis!$B$8</f>
        <v>0</v>
      </c>
      <c r="P170" s="10">
        <f>(Helena!$E$25*10^3)/Helena!$B$8</f>
        <v>0</v>
      </c>
      <c r="Q170" s="10">
        <f>(Duluth!$E$25*10^3)/Duluth!$B$8</f>
        <v>0</v>
      </c>
      <c r="R170" s="10">
        <f>(Fairbanks!$E$25*10^3)/Fairbanks!$B$8</f>
        <v>0</v>
      </c>
    </row>
    <row r="171" spans="1:18">
      <c r="A171" s="5"/>
      <c r="B171" s="9" t="s">
        <v>375</v>
      </c>
      <c r="C171" s="10">
        <f>(Miami!$E$26*10^3)/Miami!$B$8</f>
        <v>0</v>
      </c>
      <c r="D171" s="10">
        <f>(Houston!$E$26*10^3)/Houston!$B$8</f>
        <v>0</v>
      </c>
      <c r="E171" s="10">
        <f>(Phoenix!$E$26*10^3)/Phoenix!$B$8</f>
        <v>0</v>
      </c>
      <c r="F171" s="10">
        <f>(Atlanta!$E$26*10^3)/Atlanta!$B$8</f>
        <v>0</v>
      </c>
      <c r="G171" s="10">
        <f>(LosAngeles!$E$26*10^3)/LosAngeles!$B$8</f>
        <v>0</v>
      </c>
      <c r="H171" s="10">
        <f>(LasVegas!$E$26*10^3)/LasVegas!$B$8</f>
        <v>0</v>
      </c>
      <c r="I171" s="10">
        <f>(SanFrancisco!$E$26*10^3)/SanFrancisco!$B$8</f>
        <v>0</v>
      </c>
      <c r="J171" s="10">
        <f>(Baltimore!$E$26*10^3)/Baltimore!$B$8</f>
        <v>0</v>
      </c>
      <c r="K171" s="10">
        <f>(Albuquerque!$E$26*10^3)/Albuquerque!$B$8</f>
        <v>0</v>
      </c>
      <c r="L171" s="10">
        <f>(Seattle!$E$26*10^3)/Seattle!$B$8</f>
        <v>0</v>
      </c>
      <c r="M171" s="10">
        <f>(Chicago!$E$26*10^3)/Chicago!$B$8</f>
        <v>0</v>
      </c>
      <c r="N171" s="10">
        <f>(Boulder!$E$26*10^3)/Boulder!$B$8</f>
        <v>0</v>
      </c>
      <c r="O171" s="10">
        <f>(Minneapolis!$E$26*10^3)/Minneapolis!$B$8</f>
        <v>0</v>
      </c>
      <c r="P171" s="10">
        <f>(Helena!$E$26*10^3)/Helena!$B$8</f>
        <v>0</v>
      </c>
      <c r="Q171" s="10">
        <f>(Duluth!$E$26*10^3)/Duluth!$B$8</f>
        <v>0</v>
      </c>
      <c r="R171" s="10">
        <f>(Fairbanks!$E$26*10^3)/Fairbanks!$B$8</f>
        <v>0</v>
      </c>
    </row>
    <row r="172" spans="1:18">
      <c r="A172" s="5"/>
      <c r="B172" s="9" t="s">
        <v>376</v>
      </c>
      <c r="C172" s="10">
        <f>(Miami!$E$28*10^3)/Miami!$B$8</f>
        <v>0</v>
      </c>
      <c r="D172" s="10">
        <f>(Houston!$E$28*10^3)/Houston!$B$8</f>
        <v>0</v>
      </c>
      <c r="E172" s="10">
        <f>(Phoenix!$E$28*10^3)/Phoenix!$B$8</f>
        <v>0</v>
      </c>
      <c r="F172" s="10">
        <f>(Atlanta!$E$28*10^3)/Atlanta!$B$8</f>
        <v>0</v>
      </c>
      <c r="G172" s="10">
        <f>(LosAngeles!$E$28*10^3)/LosAngeles!$B$8</f>
        <v>0</v>
      </c>
      <c r="H172" s="10">
        <f>(LasVegas!$E$28*10^3)/LasVegas!$B$8</f>
        <v>0</v>
      </c>
      <c r="I172" s="10">
        <f>(SanFrancisco!$E$28*10^3)/SanFrancisco!$B$8</f>
        <v>0</v>
      </c>
      <c r="J172" s="10">
        <f>(Baltimore!$E$28*10^3)/Baltimore!$B$8</f>
        <v>0</v>
      </c>
      <c r="K172" s="10">
        <f>(Albuquerque!$E$28*10^3)/Albuquerque!$B$8</f>
        <v>0</v>
      </c>
      <c r="L172" s="10">
        <f>(Seattle!$E$28*10^3)/Seattle!$B$8</f>
        <v>0</v>
      </c>
      <c r="M172" s="10">
        <f>(Chicago!$E$28*10^3)/Chicago!$B$8</f>
        <v>0</v>
      </c>
      <c r="N172" s="10">
        <f>(Boulder!$E$28*10^3)/Boulder!$B$8</f>
        <v>0</v>
      </c>
      <c r="O172" s="10">
        <f>(Minneapolis!$E$28*10^3)/Minneapolis!$B$8</f>
        <v>0</v>
      </c>
      <c r="P172" s="10">
        <f>(Helena!$E$28*10^3)/Helena!$B$8</f>
        <v>0</v>
      </c>
      <c r="Q172" s="10">
        <f>(Duluth!$E$28*10^3)/Duluth!$B$8</f>
        <v>0</v>
      </c>
      <c r="R172" s="10">
        <f>(Fairbanks!$E$28*10^3)/Fairbanks!$B$8</f>
        <v>0</v>
      </c>
    </row>
    <row r="173" spans="1:18">
      <c r="A173" s="5"/>
      <c r="B173" s="8" t="s">
        <v>38</v>
      </c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</row>
    <row r="174" spans="1:18">
      <c r="A174" s="5"/>
      <c r="B174" s="9" t="s">
        <v>356</v>
      </c>
      <c r="C174" s="10">
        <f>(Miami!$F$13*10^3)/Miami!$B$8</f>
        <v>0</v>
      </c>
      <c r="D174" s="10">
        <f>(Houston!$F$13*10^3)/Houston!$B$8</f>
        <v>0</v>
      </c>
      <c r="E174" s="10">
        <f>(Phoenix!$F$13*10^3)/Phoenix!$B$8</f>
        <v>0</v>
      </c>
      <c r="F174" s="10">
        <f>(Atlanta!$F$13*10^3)/Atlanta!$B$8</f>
        <v>0</v>
      </c>
      <c r="G174" s="10">
        <f>(LosAngeles!$F$13*10^3)/LosAngeles!$B$8</f>
        <v>0</v>
      </c>
      <c r="H174" s="10">
        <f>(LasVegas!$F$13*10^3)/LasVegas!$B$8</f>
        <v>0</v>
      </c>
      <c r="I174" s="10">
        <f>(SanFrancisco!$F$13*10^3)/SanFrancisco!$B$8</f>
        <v>0</v>
      </c>
      <c r="J174" s="10">
        <f>(Baltimore!$F$13*10^3)/Baltimore!$B$8</f>
        <v>0</v>
      </c>
      <c r="K174" s="10">
        <f>(Albuquerque!$F$13*10^3)/Albuquerque!$B$8</f>
        <v>0</v>
      </c>
      <c r="L174" s="10">
        <f>(Seattle!$F$13*10^3)/Seattle!$B$8</f>
        <v>0</v>
      </c>
      <c r="M174" s="10">
        <f>(Chicago!$F$13*10^3)/Chicago!$B$8</f>
        <v>0</v>
      </c>
      <c r="N174" s="10">
        <f>(Boulder!$F$13*10^3)/Boulder!$B$8</f>
        <v>0</v>
      </c>
      <c r="O174" s="10">
        <f>(Minneapolis!$F$13*10^3)/Minneapolis!$B$8</f>
        <v>0</v>
      </c>
      <c r="P174" s="10">
        <f>(Helena!$F$13*10^3)/Helena!$B$8</f>
        <v>0</v>
      </c>
      <c r="Q174" s="10">
        <f>(Duluth!$F$13*10^3)/Duluth!$B$8</f>
        <v>0</v>
      </c>
      <c r="R174" s="10">
        <f>(Fairbanks!$F$13*10^3)/Fairbanks!$B$8</f>
        <v>0</v>
      </c>
    </row>
    <row r="175" spans="1:18">
      <c r="A175" s="5"/>
      <c r="B175" s="9" t="s">
        <v>357</v>
      </c>
      <c r="C175" s="10">
        <f>(Miami!$F$14*10^3)/Miami!$B$8</f>
        <v>0</v>
      </c>
      <c r="D175" s="10">
        <f>(Houston!$F$14*10^3)/Houston!$B$8</f>
        <v>0</v>
      </c>
      <c r="E175" s="10">
        <f>(Phoenix!$F$14*10^3)/Phoenix!$B$8</f>
        <v>0</v>
      </c>
      <c r="F175" s="10">
        <f>(Atlanta!$F$14*10^3)/Atlanta!$B$8</f>
        <v>0</v>
      </c>
      <c r="G175" s="10">
        <f>(LosAngeles!$F$14*10^3)/LosAngeles!$B$8</f>
        <v>0</v>
      </c>
      <c r="H175" s="10">
        <f>(LasVegas!$F$14*10^3)/LasVegas!$B$8</f>
        <v>0</v>
      </c>
      <c r="I175" s="10">
        <f>(SanFrancisco!$F$14*10^3)/SanFrancisco!$B$8</f>
        <v>0</v>
      </c>
      <c r="J175" s="10">
        <f>(Baltimore!$F$14*10^3)/Baltimore!$B$8</f>
        <v>0</v>
      </c>
      <c r="K175" s="10">
        <f>(Albuquerque!$F$14*10^3)/Albuquerque!$B$8</f>
        <v>0</v>
      </c>
      <c r="L175" s="10">
        <f>(Seattle!$F$14*10^3)/Seattle!$B$8</f>
        <v>0</v>
      </c>
      <c r="M175" s="10">
        <f>(Chicago!$F$14*10^3)/Chicago!$B$8</f>
        <v>0</v>
      </c>
      <c r="N175" s="10">
        <f>(Boulder!$F$14*10^3)/Boulder!$B$8</f>
        <v>0</v>
      </c>
      <c r="O175" s="10">
        <f>(Minneapolis!$F$14*10^3)/Minneapolis!$B$8</f>
        <v>0</v>
      </c>
      <c r="P175" s="10">
        <f>(Helena!$F$14*10^3)/Helena!$B$8</f>
        <v>0</v>
      </c>
      <c r="Q175" s="10">
        <f>(Duluth!$F$14*10^3)/Duluth!$B$8</f>
        <v>0</v>
      </c>
      <c r="R175" s="10">
        <f>(Fairbanks!$F$14*10^3)/Fairbanks!$B$8</f>
        <v>0</v>
      </c>
    </row>
    <row r="176" spans="1:18">
      <c r="A176" s="5"/>
      <c r="B176" s="9" t="s">
        <v>365</v>
      </c>
      <c r="C176" s="10">
        <f>(Miami!$F$15*10^3)/Miami!$B$8</f>
        <v>0</v>
      </c>
      <c r="D176" s="10">
        <f>(Houston!$F$15*10^3)/Houston!$B$8</f>
        <v>0</v>
      </c>
      <c r="E176" s="10">
        <f>(Phoenix!$F$15*10^3)/Phoenix!$B$8</f>
        <v>0</v>
      </c>
      <c r="F176" s="10">
        <f>(Atlanta!$F$15*10^3)/Atlanta!$B$8</f>
        <v>0</v>
      </c>
      <c r="G176" s="10">
        <f>(LosAngeles!$F$15*10^3)/LosAngeles!$B$8</f>
        <v>0</v>
      </c>
      <c r="H176" s="10">
        <f>(LasVegas!$F$15*10^3)/LasVegas!$B$8</f>
        <v>0</v>
      </c>
      <c r="I176" s="10">
        <f>(SanFrancisco!$F$15*10^3)/SanFrancisco!$B$8</f>
        <v>0</v>
      </c>
      <c r="J176" s="10">
        <f>(Baltimore!$F$15*10^3)/Baltimore!$B$8</f>
        <v>0</v>
      </c>
      <c r="K176" s="10">
        <f>(Albuquerque!$F$15*10^3)/Albuquerque!$B$8</f>
        <v>0</v>
      </c>
      <c r="L176" s="10">
        <f>(Seattle!$F$15*10^3)/Seattle!$B$8</f>
        <v>0</v>
      </c>
      <c r="M176" s="10">
        <f>(Chicago!$F$15*10^3)/Chicago!$B$8</f>
        <v>0</v>
      </c>
      <c r="N176" s="10">
        <f>(Boulder!$F$15*10^3)/Boulder!$B$8</f>
        <v>0</v>
      </c>
      <c r="O176" s="10">
        <f>(Minneapolis!$F$15*10^3)/Minneapolis!$B$8</f>
        <v>0</v>
      </c>
      <c r="P176" s="10">
        <f>(Helena!$F$15*10^3)/Helena!$B$8</f>
        <v>0</v>
      </c>
      <c r="Q176" s="10">
        <f>(Duluth!$F$15*10^3)/Duluth!$B$8</f>
        <v>0</v>
      </c>
      <c r="R176" s="10">
        <f>(Fairbanks!$F$15*10^3)/Fairbanks!$B$8</f>
        <v>0</v>
      </c>
    </row>
    <row r="177" spans="1:18">
      <c r="A177" s="5"/>
      <c r="B177" s="9" t="s">
        <v>366</v>
      </c>
      <c r="C177" s="10">
        <f>(Miami!$F$16*10^3)/Miami!$B$8</f>
        <v>0</v>
      </c>
      <c r="D177" s="10">
        <f>(Houston!$F$16*10^3)/Houston!$B$8</f>
        <v>0</v>
      </c>
      <c r="E177" s="10">
        <f>(Phoenix!$F$16*10^3)/Phoenix!$B$8</f>
        <v>0</v>
      </c>
      <c r="F177" s="10">
        <f>(Atlanta!$F$16*10^3)/Atlanta!$B$8</f>
        <v>0</v>
      </c>
      <c r="G177" s="10">
        <f>(LosAngeles!$F$16*10^3)/LosAngeles!$B$8</f>
        <v>0</v>
      </c>
      <c r="H177" s="10">
        <f>(LasVegas!$F$16*10^3)/LasVegas!$B$8</f>
        <v>0</v>
      </c>
      <c r="I177" s="10">
        <f>(SanFrancisco!$F$16*10^3)/SanFrancisco!$B$8</f>
        <v>0</v>
      </c>
      <c r="J177" s="10">
        <f>(Baltimore!$F$16*10^3)/Baltimore!$B$8</f>
        <v>0</v>
      </c>
      <c r="K177" s="10">
        <f>(Albuquerque!$F$16*10^3)/Albuquerque!$B$8</f>
        <v>0</v>
      </c>
      <c r="L177" s="10">
        <f>(Seattle!$F$16*10^3)/Seattle!$B$8</f>
        <v>0</v>
      </c>
      <c r="M177" s="10">
        <f>(Chicago!$F$16*10^3)/Chicago!$B$8</f>
        <v>0</v>
      </c>
      <c r="N177" s="10">
        <f>(Boulder!$F$16*10^3)/Boulder!$B$8</f>
        <v>0</v>
      </c>
      <c r="O177" s="10">
        <f>(Minneapolis!$F$16*10^3)/Minneapolis!$B$8</f>
        <v>0</v>
      </c>
      <c r="P177" s="10">
        <f>(Helena!$F$16*10^3)/Helena!$B$8</f>
        <v>0</v>
      </c>
      <c r="Q177" s="10">
        <f>(Duluth!$F$16*10^3)/Duluth!$B$8</f>
        <v>0</v>
      </c>
      <c r="R177" s="10">
        <f>(Fairbanks!$F$16*10^3)/Fairbanks!$B$8</f>
        <v>0</v>
      </c>
    </row>
    <row r="178" spans="1:18">
      <c r="A178" s="5"/>
      <c r="B178" s="9" t="s">
        <v>367</v>
      </c>
      <c r="C178" s="10">
        <f>(Miami!$F$17*10^3)/Miami!$B$8</f>
        <v>0</v>
      </c>
      <c r="D178" s="10">
        <f>(Houston!$F$17*10^3)/Houston!$B$8</f>
        <v>0</v>
      </c>
      <c r="E178" s="10">
        <f>(Phoenix!$F$17*10^3)/Phoenix!$B$8</f>
        <v>0</v>
      </c>
      <c r="F178" s="10">
        <f>(Atlanta!$F$17*10^3)/Atlanta!$B$8</f>
        <v>0</v>
      </c>
      <c r="G178" s="10">
        <f>(LosAngeles!$F$17*10^3)/LosAngeles!$B$8</f>
        <v>0</v>
      </c>
      <c r="H178" s="10">
        <f>(LasVegas!$F$17*10^3)/LasVegas!$B$8</f>
        <v>0</v>
      </c>
      <c r="I178" s="10">
        <f>(SanFrancisco!$F$17*10^3)/SanFrancisco!$B$8</f>
        <v>0</v>
      </c>
      <c r="J178" s="10">
        <f>(Baltimore!$F$17*10^3)/Baltimore!$B$8</f>
        <v>0</v>
      </c>
      <c r="K178" s="10">
        <f>(Albuquerque!$F$17*10^3)/Albuquerque!$B$8</f>
        <v>0</v>
      </c>
      <c r="L178" s="10">
        <f>(Seattle!$F$17*10^3)/Seattle!$B$8</f>
        <v>0</v>
      </c>
      <c r="M178" s="10">
        <f>(Chicago!$F$17*10^3)/Chicago!$B$8</f>
        <v>0</v>
      </c>
      <c r="N178" s="10">
        <f>(Boulder!$F$17*10^3)/Boulder!$B$8</f>
        <v>0</v>
      </c>
      <c r="O178" s="10">
        <f>(Minneapolis!$F$17*10^3)/Minneapolis!$B$8</f>
        <v>0</v>
      </c>
      <c r="P178" s="10">
        <f>(Helena!$F$17*10^3)/Helena!$B$8</f>
        <v>0</v>
      </c>
      <c r="Q178" s="10">
        <f>(Duluth!$F$17*10^3)/Duluth!$B$8</f>
        <v>0</v>
      </c>
      <c r="R178" s="10">
        <f>(Fairbanks!$F$17*10^3)/Fairbanks!$B$8</f>
        <v>0</v>
      </c>
    </row>
    <row r="179" spans="1:18">
      <c r="A179" s="5"/>
      <c r="B179" s="9" t="s">
        <v>368</v>
      </c>
      <c r="C179" s="10">
        <f>(Miami!$F$18*10^3)/Miami!$B$8</f>
        <v>0</v>
      </c>
      <c r="D179" s="10">
        <f>(Houston!$F$18*10^3)/Houston!$B$8</f>
        <v>0</v>
      </c>
      <c r="E179" s="10">
        <f>(Phoenix!$F$18*10^3)/Phoenix!$B$8</f>
        <v>0</v>
      </c>
      <c r="F179" s="10">
        <f>(Atlanta!$F$18*10^3)/Atlanta!$B$8</f>
        <v>0</v>
      </c>
      <c r="G179" s="10">
        <f>(LosAngeles!$F$18*10^3)/LosAngeles!$B$8</f>
        <v>0</v>
      </c>
      <c r="H179" s="10">
        <f>(LasVegas!$F$18*10^3)/LasVegas!$B$8</f>
        <v>0</v>
      </c>
      <c r="I179" s="10">
        <f>(SanFrancisco!$F$18*10^3)/SanFrancisco!$B$8</f>
        <v>0</v>
      </c>
      <c r="J179" s="10">
        <f>(Baltimore!$F$18*10^3)/Baltimore!$B$8</f>
        <v>0</v>
      </c>
      <c r="K179" s="10">
        <f>(Albuquerque!$F$18*10^3)/Albuquerque!$B$8</f>
        <v>0</v>
      </c>
      <c r="L179" s="10">
        <f>(Seattle!$F$18*10^3)/Seattle!$B$8</f>
        <v>0</v>
      </c>
      <c r="M179" s="10">
        <f>(Chicago!$F$18*10^3)/Chicago!$B$8</f>
        <v>0</v>
      </c>
      <c r="N179" s="10">
        <f>(Boulder!$F$18*10^3)/Boulder!$B$8</f>
        <v>0</v>
      </c>
      <c r="O179" s="10">
        <f>(Minneapolis!$F$18*10^3)/Minneapolis!$B$8</f>
        <v>0</v>
      </c>
      <c r="P179" s="10">
        <f>(Helena!$F$18*10^3)/Helena!$B$8</f>
        <v>0</v>
      </c>
      <c r="Q179" s="10">
        <f>(Duluth!$F$18*10^3)/Duluth!$B$8</f>
        <v>0</v>
      </c>
      <c r="R179" s="10">
        <f>(Fairbanks!$F$18*10^3)/Fairbanks!$B$8</f>
        <v>0</v>
      </c>
    </row>
    <row r="180" spans="1:18">
      <c r="A180" s="5"/>
      <c r="B180" s="9" t="s">
        <v>369</v>
      </c>
      <c r="C180" s="10">
        <f>(Miami!$F$19*10^3)/Miami!$B$8</f>
        <v>0</v>
      </c>
      <c r="D180" s="10">
        <f>(Houston!$F$19*10^3)/Houston!$B$8</f>
        <v>0</v>
      </c>
      <c r="E180" s="10">
        <f>(Phoenix!$F$19*10^3)/Phoenix!$B$8</f>
        <v>0</v>
      </c>
      <c r="F180" s="10">
        <f>(Atlanta!$F$19*10^3)/Atlanta!$B$8</f>
        <v>0</v>
      </c>
      <c r="G180" s="10">
        <f>(LosAngeles!$F$19*10^3)/LosAngeles!$B$8</f>
        <v>0</v>
      </c>
      <c r="H180" s="10">
        <f>(LasVegas!$F$19*10^3)/LasVegas!$B$8</f>
        <v>0</v>
      </c>
      <c r="I180" s="10">
        <f>(SanFrancisco!$F$19*10^3)/SanFrancisco!$B$8</f>
        <v>0</v>
      </c>
      <c r="J180" s="10">
        <f>(Baltimore!$F$19*10^3)/Baltimore!$B$8</f>
        <v>0</v>
      </c>
      <c r="K180" s="10">
        <f>(Albuquerque!$F$19*10^3)/Albuquerque!$B$8</f>
        <v>0</v>
      </c>
      <c r="L180" s="10">
        <f>(Seattle!$F$19*10^3)/Seattle!$B$8</f>
        <v>0</v>
      </c>
      <c r="M180" s="10">
        <f>(Chicago!$F$19*10^3)/Chicago!$B$8</f>
        <v>0</v>
      </c>
      <c r="N180" s="10">
        <f>(Boulder!$F$19*10^3)/Boulder!$B$8</f>
        <v>0</v>
      </c>
      <c r="O180" s="10">
        <f>(Minneapolis!$F$19*10^3)/Minneapolis!$B$8</f>
        <v>0</v>
      </c>
      <c r="P180" s="10">
        <f>(Helena!$F$19*10^3)/Helena!$B$8</f>
        <v>0</v>
      </c>
      <c r="Q180" s="10">
        <f>(Duluth!$F$19*10^3)/Duluth!$B$8</f>
        <v>0</v>
      </c>
      <c r="R180" s="10">
        <f>(Fairbanks!$F$19*10^3)/Fairbanks!$B$8</f>
        <v>0</v>
      </c>
    </row>
    <row r="181" spans="1:18">
      <c r="A181" s="5"/>
      <c r="B181" s="9" t="s">
        <v>370</v>
      </c>
      <c r="C181" s="10">
        <f>(Miami!$F$20*10^3)/Miami!$B$8</f>
        <v>0</v>
      </c>
      <c r="D181" s="10">
        <f>(Houston!$F$20*10^3)/Houston!$B$8</f>
        <v>0</v>
      </c>
      <c r="E181" s="10">
        <f>(Phoenix!$F$20*10^3)/Phoenix!$B$8</f>
        <v>0</v>
      </c>
      <c r="F181" s="10">
        <f>(Atlanta!$F$20*10^3)/Atlanta!$B$8</f>
        <v>0</v>
      </c>
      <c r="G181" s="10">
        <f>(LosAngeles!$F$20*10^3)/LosAngeles!$B$8</f>
        <v>0</v>
      </c>
      <c r="H181" s="10">
        <f>(LasVegas!$F$20*10^3)/LasVegas!$B$8</f>
        <v>0</v>
      </c>
      <c r="I181" s="10">
        <f>(SanFrancisco!$F$20*10^3)/SanFrancisco!$B$8</f>
        <v>0</v>
      </c>
      <c r="J181" s="10">
        <f>(Baltimore!$F$20*10^3)/Baltimore!$B$8</f>
        <v>0</v>
      </c>
      <c r="K181" s="10">
        <f>(Albuquerque!$F$20*10^3)/Albuquerque!$B$8</f>
        <v>0</v>
      </c>
      <c r="L181" s="10">
        <f>(Seattle!$F$20*10^3)/Seattle!$B$8</f>
        <v>0</v>
      </c>
      <c r="M181" s="10">
        <f>(Chicago!$F$20*10^3)/Chicago!$B$8</f>
        <v>0</v>
      </c>
      <c r="N181" s="10">
        <f>(Boulder!$F$20*10^3)/Boulder!$B$8</f>
        <v>0</v>
      </c>
      <c r="O181" s="10">
        <f>(Minneapolis!$F$20*10^3)/Minneapolis!$B$8</f>
        <v>0</v>
      </c>
      <c r="P181" s="10">
        <f>(Helena!$F$20*10^3)/Helena!$B$8</f>
        <v>0</v>
      </c>
      <c r="Q181" s="10">
        <f>(Duluth!$F$20*10^3)/Duluth!$B$8</f>
        <v>0</v>
      </c>
      <c r="R181" s="10">
        <f>(Fairbanks!$F$20*10^3)/Fairbanks!$B$8</f>
        <v>0</v>
      </c>
    </row>
    <row r="182" spans="1:18">
      <c r="A182" s="5"/>
      <c r="B182" s="9" t="s">
        <v>371</v>
      </c>
      <c r="C182" s="10">
        <f>(Miami!$F$21*10^3)/Miami!$B$8</f>
        <v>0</v>
      </c>
      <c r="D182" s="10">
        <f>(Houston!$F$21*10^3)/Houston!$B$8</f>
        <v>0</v>
      </c>
      <c r="E182" s="10">
        <f>(Phoenix!$F$21*10^3)/Phoenix!$B$8</f>
        <v>0</v>
      </c>
      <c r="F182" s="10">
        <f>(Atlanta!$F$21*10^3)/Atlanta!$B$8</f>
        <v>0</v>
      </c>
      <c r="G182" s="10">
        <f>(LosAngeles!$F$21*10^3)/LosAngeles!$B$8</f>
        <v>0</v>
      </c>
      <c r="H182" s="10">
        <f>(LasVegas!$F$21*10^3)/LasVegas!$B$8</f>
        <v>0</v>
      </c>
      <c r="I182" s="10">
        <f>(SanFrancisco!$F$21*10^3)/SanFrancisco!$B$8</f>
        <v>0</v>
      </c>
      <c r="J182" s="10">
        <f>(Baltimore!$F$21*10^3)/Baltimore!$B$8</f>
        <v>0</v>
      </c>
      <c r="K182" s="10">
        <f>(Albuquerque!$F$21*10^3)/Albuquerque!$B$8</f>
        <v>0</v>
      </c>
      <c r="L182" s="10">
        <f>(Seattle!$F$21*10^3)/Seattle!$B$8</f>
        <v>0</v>
      </c>
      <c r="M182" s="10">
        <f>(Chicago!$F$21*10^3)/Chicago!$B$8</f>
        <v>0</v>
      </c>
      <c r="N182" s="10">
        <f>(Boulder!$F$21*10^3)/Boulder!$B$8</f>
        <v>0</v>
      </c>
      <c r="O182" s="10">
        <f>(Minneapolis!$F$21*10^3)/Minneapolis!$B$8</f>
        <v>0</v>
      </c>
      <c r="P182" s="10">
        <f>(Helena!$F$21*10^3)/Helena!$B$8</f>
        <v>0</v>
      </c>
      <c r="Q182" s="10">
        <f>(Duluth!$F$21*10^3)/Duluth!$B$8</f>
        <v>0</v>
      </c>
      <c r="R182" s="10">
        <f>(Fairbanks!$F$21*10^3)/Fairbanks!$B$8</f>
        <v>0</v>
      </c>
    </row>
    <row r="183" spans="1:18">
      <c r="A183" s="5"/>
      <c r="B183" s="9" t="s">
        <v>372</v>
      </c>
      <c r="C183" s="10">
        <f>(Miami!$F$22*10^3)/Miami!$B$8</f>
        <v>0</v>
      </c>
      <c r="D183" s="10">
        <f>(Houston!$F$22*10^3)/Houston!$B$8</f>
        <v>0</v>
      </c>
      <c r="E183" s="10">
        <f>(Phoenix!$F$22*10^3)/Phoenix!$B$8</f>
        <v>0</v>
      </c>
      <c r="F183" s="10">
        <f>(Atlanta!$F$22*10^3)/Atlanta!$B$8</f>
        <v>0</v>
      </c>
      <c r="G183" s="10">
        <f>(LosAngeles!$F$22*10^3)/LosAngeles!$B$8</f>
        <v>0</v>
      </c>
      <c r="H183" s="10">
        <f>(LasVegas!$F$22*10^3)/LasVegas!$B$8</f>
        <v>0</v>
      </c>
      <c r="I183" s="10">
        <f>(SanFrancisco!$F$22*10^3)/SanFrancisco!$B$8</f>
        <v>0</v>
      </c>
      <c r="J183" s="10">
        <f>(Baltimore!$F$22*10^3)/Baltimore!$B$8</f>
        <v>0</v>
      </c>
      <c r="K183" s="10">
        <f>(Albuquerque!$F$22*10^3)/Albuquerque!$B$8</f>
        <v>0</v>
      </c>
      <c r="L183" s="10">
        <f>(Seattle!$F$22*10^3)/Seattle!$B$8</f>
        <v>0</v>
      </c>
      <c r="M183" s="10">
        <f>(Chicago!$F$22*10^3)/Chicago!$B$8</f>
        <v>0</v>
      </c>
      <c r="N183" s="10">
        <f>(Boulder!$F$22*10^3)/Boulder!$B$8</f>
        <v>0</v>
      </c>
      <c r="O183" s="10">
        <f>(Minneapolis!$F$22*10^3)/Minneapolis!$B$8</f>
        <v>0</v>
      </c>
      <c r="P183" s="10">
        <f>(Helena!$F$22*10^3)/Helena!$B$8</f>
        <v>0</v>
      </c>
      <c r="Q183" s="10">
        <f>(Duluth!$F$22*10^3)/Duluth!$B$8</f>
        <v>0</v>
      </c>
      <c r="R183" s="10">
        <f>(Fairbanks!$F$22*10^3)/Fairbanks!$B$8</f>
        <v>0</v>
      </c>
    </row>
    <row r="184" spans="1:18">
      <c r="A184" s="5"/>
      <c r="B184" s="9" t="s">
        <v>351</v>
      </c>
      <c r="C184" s="10">
        <f>(Miami!$F$23*10^3)/Miami!$B$8</f>
        <v>0</v>
      </c>
      <c r="D184" s="10">
        <f>(Houston!$F$23*10^3)/Houston!$B$8</f>
        <v>0</v>
      </c>
      <c r="E184" s="10">
        <f>(Phoenix!$F$23*10^3)/Phoenix!$B$8</f>
        <v>0</v>
      </c>
      <c r="F184" s="10">
        <f>(Atlanta!$F$23*10^3)/Atlanta!$B$8</f>
        <v>0</v>
      </c>
      <c r="G184" s="10">
        <f>(LosAngeles!$F$23*10^3)/LosAngeles!$B$8</f>
        <v>0</v>
      </c>
      <c r="H184" s="10">
        <f>(LasVegas!$F$23*10^3)/LasVegas!$B$8</f>
        <v>0</v>
      </c>
      <c r="I184" s="10">
        <f>(SanFrancisco!$F$23*10^3)/SanFrancisco!$B$8</f>
        <v>0</v>
      </c>
      <c r="J184" s="10">
        <f>(Baltimore!$F$23*10^3)/Baltimore!$B$8</f>
        <v>0</v>
      </c>
      <c r="K184" s="10">
        <f>(Albuquerque!$F$23*10^3)/Albuquerque!$B$8</f>
        <v>0</v>
      </c>
      <c r="L184" s="10">
        <f>(Seattle!$F$23*10^3)/Seattle!$B$8</f>
        <v>0</v>
      </c>
      <c r="M184" s="10">
        <f>(Chicago!$F$23*10^3)/Chicago!$B$8</f>
        <v>0</v>
      </c>
      <c r="N184" s="10">
        <f>(Boulder!$F$23*10^3)/Boulder!$B$8</f>
        <v>0</v>
      </c>
      <c r="O184" s="10">
        <f>(Minneapolis!$F$23*10^3)/Minneapolis!$B$8</f>
        <v>0</v>
      </c>
      <c r="P184" s="10">
        <f>(Helena!$F$23*10^3)/Helena!$B$8</f>
        <v>0</v>
      </c>
      <c r="Q184" s="10">
        <f>(Duluth!$F$23*10^3)/Duluth!$B$8</f>
        <v>0</v>
      </c>
      <c r="R184" s="10">
        <f>(Fairbanks!$F$23*10^3)/Fairbanks!$B$8</f>
        <v>0</v>
      </c>
    </row>
    <row r="185" spans="1:18">
      <c r="A185" s="5"/>
      <c r="B185" s="9" t="s">
        <v>373</v>
      </c>
      <c r="C185" s="10">
        <f>(Miami!$F$24*10^3)/Miami!$B$8</f>
        <v>0</v>
      </c>
      <c r="D185" s="10">
        <f>(Houston!$F$24*10^3)/Houston!$B$8</f>
        <v>0</v>
      </c>
      <c r="E185" s="10">
        <f>(Phoenix!$F$24*10^3)/Phoenix!$B$8</f>
        <v>0</v>
      </c>
      <c r="F185" s="10">
        <f>(Atlanta!$F$24*10^3)/Atlanta!$B$8</f>
        <v>0</v>
      </c>
      <c r="G185" s="10">
        <f>(LosAngeles!$F$24*10^3)/LosAngeles!$B$8</f>
        <v>0</v>
      </c>
      <c r="H185" s="10">
        <f>(LasVegas!$F$24*10^3)/LasVegas!$B$8</f>
        <v>0</v>
      </c>
      <c r="I185" s="10">
        <f>(SanFrancisco!$F$24*10^3)/SanFrancisco!$B$8</f>
        <v>0</v>
      </c>
      <c r="J185" s="10">
        <f>(Baltimore!$F$24*10^3)/Baltimore!$B$8</f>
        <v>0</v>
      </c>
      <c r="K185" s="10">
        <f>(Albuquerque!$F$24*10^3)/Albuquerque!$B$8</f>
        <v>0</v>
      </c>
      <c r="L185" s="10">
        <f>(Seattle!$F$24*10^3)/Seattle!$B$8</f>
        <v>0</v>
      </c>
      <c r="M185" s="10">
        <f>(Chicago!$F$24*10^3)/Chicago!$B$8</f>
        <v>0</v>
      </c>
      <c r="N185" s="10">
        <f>(Boulder!$F$24*10^3)/Boulder!$B$8</f>
        <v>0</v>
      </c>
      <c r="O185" s="10">
        <f>(Minneapolis!$F$24*10^3)/Minneapolis!$B$8</f>
        <v>0</v>
      </c>
      <c r="P185" s="10">
        <f>(Helena!$F$24*10^3)/Helena!$B$8</f>
        <v>0</v>
      </c>
      <c r="Q185" s="10">
        <f>(Duluth!$F$24*10^3)/Duluth!$B$8</f>
        <v>0</v>
      </c>
      <c r="R185" s="10">
        <f>(Fairbanks!$F$24*10^3)/Fairbanks!$B$8</f>
        <v>0</v>
      </c>
    </row>
    <row r="186" spans="1:18">
      <c r="A186" s="5"/>
      <c r="B186" s="9" t="s">
        <v>374</v>
      </c>
      <c r="C186" s="10">
        <f>(Miami!$F$25*10^3)/Miami!$B$8</f>
        <v>0</v>
      </c>
      <c r="D186" s="10">
        <f>(Houston!$F$25*10^3)/Houston!$B$8</f>
        <v>0</v>
      </c>
      <c r="E186" s="10">
        <f>(Phoenix!$F$25*10^3)/Phoenix!$B$8</f>
        <v>0</v>
      </c>
      <c r="F186" s="10">
        <f>(Atlanta!$F$25*10^3)/Atlanta!$B$8</f>
        <v>0</v>
      </c>
      <c r="G186" s="10">
        <f>(LosAngeles!$F$25*10^3)/LosAngeles!$B$8</f>
        <v>0</v>
      </c>
      <c r="H186" s="10">
        <f>(LasVegas!$F$25*10^3)/LasVegas!$B$8</f>
        <v>0</v>
      </c>
      <c r="I186" s="10">
        <f>(SanFrancisco!$F$25*10^3)/SanFrancisco!$B$8</f>
        <v>0</v>
      </c>
      <c r="J186" s="10">
        <f>(Baltimore!$F$25*10^3)/Baltimore!$B$8</f>
        <v>0</v>
      </c>
      <c r="K186" s="10">
        <f>(Albuquerque!$F$25*10^3)/Albuquerque!$B$8</f>
        <v>0</v>
      </c>
      <c r="L186" s="10">
        <f>(Seattle!$F$25*10^3)/Seattle!$B$8</f>
        <v>0</v>
      </c>
      <c r="M186" s="10">
        <f>(Chicago!$F$25*10^3)/Chicago!$B$8</f>
        <v>0</v>
      </c>
      <c r="N186" s="10">
        <f>(Boulder!$F$25*10^3)/Boulder!$B$8</f>
        <v>0</v>
      </c>
      <c r="O186" s="10">
        <f>(Minneapolis!$F$25*10^3)/Minneapolis!$B$8</f>
        <v>0</v>
      </c>
      <c r="P186" s="10">
        <f>(Helena!$F$25*10^3)/Helena!$B$8</f>
        <v>0</v>
      </c>
      <c r="Q186" s="10">
        <f>(Duluth!$F$25*10^3)/Duluth!$B$8</f>
        <v>0</v>
      </c>
      <c r="R186" s="10">
        <f>(Fairbanks!$F$25*10^3)/Fairbanks!$B$8</f>
        <v>0</v>
      </c>
    </row>
    <row r="187" spans="1:18">
      <c r="A187" s="5"/>
      <c r="B187" s="9" t="s">
        <v>375</v>
      </c>
      <c r="C187" s="10">
        <f>(Miami!$F$26*10^3)/Miami!$B$8</f>
        <v>0</v>
      </c>
      <c r="D187" s="10">
        <f>(Houston!$F$26*10^3)/Houston!$B$8</f>
        <v>0</v>
      </c>
      <c r="E187" s="10">
        <f>(Phoenix!$F$26*10^3)/Phoenix!$B$8</f>
        <v>0</v>
      </c>
      <c r="F187" s="10">
        <f>(Atlanta!$F$26*10^3)/Atlanta!$B$8</f>
        <v>0</v>
      </c>
      <c r="G187" s="10">
        <f>(LosAngeles!$F$26*10^3)/LosAngeles!$B$8</f>
        <v>0</v>
      </c>
      <c r="H187" s="10">
        <f>(LasVegas!$F$26*10^3)/LasVegas!$B$8</f>
        <v>0</v>
      </c>
      <c r="I187" s="10">
        <f>(SanFrancisco!$F$26*10^3)/SanFrancisco!$B$8</f>
        <v>0</v>
      </c>
      <c r="J187" s="10">
        <f>(Baltimore!$F$26*10^3)/Baltimore!$B$8</f>
        <v>0</v>
      </c>
      <c r="K187" s="10">
        <f>(Albuquerque!$F$26*10^3)/Albuquerque!$B$8</f>
        <v>0</v>
      </c>
      <c r="L187" s="10">
        <f>(Seattle!$F$26*10^3)/Seattle!$B$8</f>
        <v>0</v>
      </c>
      <c r="M187" s="10">
        <f>(Chicago!$F$26*10^3)/Chicago!$B$8</f>
        <v>0</v>
      </c>
      <c r="N187" s="10">
        <f>(Boulder!$F$26*10^3)/Boulder!$B$8</f>
        <v>0</v>
      </c>
      <c r="O187" s="10">
        <f>(Minneapolis!$F$26*10^3)/Minneapolis!$B$8</f>
        <v>0</v>
      </c>
      <c r="P187" s="10">
        <f>(Helena!$F$26*10^3)/Helena!$B$8</f>
        <v>0</v>
      </c>
      <c r="Q187" s="10">
        <f>(Duluth!$F$26*10^3)/Duluth!$B$8</f>
        <v>0</v>
      </c>
      <c r="R187" s="10">
        <f>(Fairbanks!$F$26*10^3)/Fairbanks!$B$8</f>
        <v>0</v>
      </c>
    </row>
    <row r="188" spans="1:18">
      <c r="A188" s="5"/>
      <c r="B188" s="9" t="s">
        <v>376</v>
      </c>
      <c r="C188" s="10">
        <f>(Miami!$F$28*10^3)/Miami!$B$8</f>
        <v>0</v>
      </c>
      <c r="D188" s="10">
        <f>(Houston!$F$28*10^3)/Houston!$B$8</f>
        <v>0</v>
      </c>
      <c r="E188" s="10">
        <f>(Phoenix!$F$28*10^3)/Phoenix!$B$8</f>
        <v>0</v>
      </c>
      <c r="F188" s="10">
        <f>(Atlanta!$F$28*10^3)/Atlanta!$B$8</f>
        <v>0</v>
      </c>
      <c r="G188" s="10">
        <f>(LosAngeles!$F$28*10^3)/LosAngeles!$B$8</f>
        <v>0</v>
      </c>
      <c r="H188" s="10">
        <f>(LasVegas!$F$28*10^3)/LasVegas!$B$8</f>
        <v>0</v>
      </c>
      <c r="I188" s="10">
        <f>(SanFrancisco!$F$28*10^3)/SanFrancisco!$B$8</f>
        <v>0</v>
      </c>
      <c r="J188" s="10">
        <f>(Baltimore!$F$28*10^3)/Baltimore!$B$8</f>
        <v>0</v>
      </c>
      <c r="K188" s="10">
        <f>(Albuquerque!$F$28*10^3)/Albuquerque!$B$8</f>
        <v>0</v>
      </c>
      <c r="L188" s="10">
        <f>(Seattle!$F$28*10^3)/Seattle!$B$8</f>
        <v>0</v>
      </c>
      <c r="M188" s="10">
        <f>(Chicago!$F$28*10^3)/Chicago!$B$8</f>
        <v>0</v>
      </c>
      <c r="N188" s="10">
        <f>(Boulder!$F$28*10^3)/Boulder!$B$8</f>
        <v>0</v>
      </c>
      <c r="O188" s="10">
        <f>(Minneapolis!$F$28*10^3)/Minneapolis!$B$8</f>
        <v>0</v>
      </c>
      <c r="P188" s="10">
        <f>(Helena!$F$28*10^3)/Helena!$B$8</f>
        <v>0</v>
      </c>
      <c r="Q188" s="10">
        <f>(Duluth!$F$28*10^3)/Duluth!$B$8</f>
        <v>0</v>
      </c>
      <c r="R188" s="10">
        <f>(Fairbanks!$F$28*10^3)/Fairbanks!$B$8</f>
        <v>0</v>
      </c>
    </row>
    <row r="189" spans="1:18">
      <c r="A189" s="5"/>
      <c r="B189" s="8" t="s">
        <v>39</v>
      </c>
      <c r="C189" s="10">
        <f>(10^3*Miami!$B$2)/Miami!$B$8</f>
        <v>1758.7734320924224</v>
      </c>
      <c r="D189" s="10">
        <f>(10^3*Houston!$B$2)/Houston!$B$8</f>
        <v>1807.3916789758739</v>
      </c>
      <c r="E189" s="10">
        <f>(10^3*Phoenix!$B$2)/Phoenix!$B$8</f>
        <v>1643.1181719578417</v>
      </c>
      <c r="F189" s="10">
        <f>(10^3*Atlanta!$B$2)/Atlanta!$B$8</f>
        <v>1756.8490034893925</v>
      </c>
      <c r="G189" s="10">
        <f>(10^3*LosAngeles!$B$2)/LosAngeles!$B$8</f>
        <v>1537.8142415744367</v>
      </c>
      <c r="H189" s="10">
        <f>(10^3*LasVegas!$B$2)/LasVegas!$B$8</f>
        <v>1573.0105466715188</v>
      </c>
      <c r="I189" s="10">
        <f>(10^3*SanFrancisco!$B$2)/SanFrancisco!$B$8</f>
        <v>1637.7939938204211</v>
      </c>
      <c r="J189" s="10">
        <f>(10^3*Baltimore!$B$2)/Baltimore!$B$8</f>
        <v>1844.8509158763798</v>
      </c>
      <c r="K189" s="10">
        <f>(10^3*Albuquerque!$B$2)/Albuquerque!$B$8</f>
        <v>1489.5567971799426</v>
      </c>
      <c r="L189" s="10">
        <f>(10^3*Seattle!$B$2)/Seattle!$B$8</f>
        <v>1634.6502401187392</v>
      </c>
      <c r="M189" s="10">
        <f>(10^3*Chicago!$B$2)/Chicago!$B$8</f>
        <v>1844.3919965177429</v>
      </c>
      <c r="N189" s="10">
        <f>(10^3*Boulder!$B$2)/Boulder!$B$8</f>
        <v>1585.3313495886225</v>
      </c>
      <c r="O189" s="10">
        <f>(10^3*Minneapolis!$B$2)/Minneapolis!$B$8</f>
        <v>1925.1702773674708</v>
      </c>
      <c r="P189" s="10">
        <f>(10^3*Helena!$B$2)/Helena!$B$8</f>
        <v>1714.7171736632913</v>
      </c>
      <c r="Q189" s="10">
        <f>(10^3*Duluth!$B$2)/Duluth!$B$8</f>
        <v>1942.6167947537801</v>
      </c>
      <c r="R189" s="10">
        <f>(10^3*Fairbanks!$B$2)/Fairbanks!$B$8</f>
        <v>2260.9449368127357</v>
      </c>
    </row>
    <row r="190" spans="1:18">
      <c r="A190" s="8" t="s">
        <v>463</v>
      </c>
      <c r="B190" s="2"/>
    </row>
    <row r="191" spans="1:18">
      <c r="A191" s="5"/>
      <c r="B191" s="8" t="s">
        <v>464</v>
      </c>
      <c r="C191" s="65"/>
      <c r="D191" s="65"/>
      <c r="E191" s="65"/>
      <c r="F191" s="65"/>
      <c r="G191" s="65"/>
      <c r="H191" s="65"/>
      <c r="I191" s="65"/>
      <c r="J191" s="65"/>
      <c r="K191" s="65"/>
      <c r="L191" s="65"/>
      <c r="M191" s="65"/>
      <c r="N191" s="65"/>
      <c r="O191" s="65"/>
      <c r="P191" s="65"/>
      <c r="Q191" s="65"/>
      <c r="R191" s="65"/>
    </row>
    <row r="192" spans="1:18">
      <c r="A192" s="5"/>
      <c r="B192" s="9" t="s">
        <v>465</v>
      </c>
      <c r="C192" s="18">
        <f>10^(-3)*Miami!$C334</f>
        <v>1072.314376</v>
      </c>
      <c r="D192" s="18">
        <f>10^(-3)*Houston!$C334</f>
        <v>1047.278836</v>
      </c>
      <c r="E192" s="18">
        <f>10^(-3)*Phoenix!$C334</f>
        <v>936.63267000000008</v>
      </c>
      <c r="F192" s="18">
        <f>10^(-3)*Atlanta!$C334</f>
        <v>939.89369999999997</v>
      </c>
      <c r="G192" s="18">
        <f>10^(-3)*LosAngeles!$C334</f>
        <v>911.85257100000001</v>
      </c>
      <c r="H192" s="18">
        <f>10^(-3)*LasVegas!$C334</f>
        <v>894.64885800000002</v>
      </c>
      <c r="I192" s="18">
        <f>10^(-3)*SanFrancisco!$C334</f>
        <v>846.38300400000003</v>
      </c>
      <c r="J192" s="18">
        <f>10^(-3)*Baltimore!$C334</f>
        <v>899.92574500000001</v>
      </c>
      <c r="K192" s="18">
        <f>10^(-3)*Albuquerque!$C334</f>
        <v>841.62340300000005</v>
      </c>
      <c r="L192" s="18">
        <f>10^(-3)*Seattle!$C334</f>
        <v>776.7034470000001</v>
      </c>
      <c r="M192" s="18">
        <f>10^(-3)*Chicago!$C334</f>
        <v>784.13559999999995</v>
      </c>
      <c r="N192" s="18">
        <f>10^(-3)*Boulder!$C334</f>
        <v>863.10058200000003</v>
      </c>
      <c r="O192" s="18">
        <f>10^(-3)*Minneapolis!$C334</f>
        <v>738.69652300000007</v>
      </c>
      <c r="P192" s="18">
        <f>10^(-3)*Helena!$C334</f>
        <v>734.0385379999999</v>
      </c>
      <c r="Q192" s="18">
        <f>10^(-3)*Duluth!$C334</f>
        <v>733.68770400000005</v>
      </c>
      <c r="R192" s="18">
        <f>10^(-3)*Fairbanks!$C334</f>
        <v>729.15921000000003</v>
      </c>
    </row>
    <row r="193" spans="1:18">
      <c r="A193" s="5"/>
      <c r="B193" s="9" t="s">
        <v>466</v>
      </c>
      <c r="C193" s="18">
        <f>10^(-3)*Miami!$C335</f>
        <v>1074.8249860000001</v>
      </c>
      <c r="D193" s="18">
        <f>10^(-3)*Houston!$C335</f>
        <v>1009.8348530000001</v>
      </c>
      <c r="E193" s="18">
        <f>10^(-3)*Phoenix!$C335</f>
        <v>947.87569900000005</v>
      </c>
      <c r="F193" s="18">
        <f>10^(-3)*Atlanta!$C335</f>
        <v>930.61807400000009</v>
      </c>
      <c r="G193" s="18">
        <f>10^(-3)*LosAngeles!$C335</f>
        <v>896.6612070000001</v>
      </c>
      <c r="H193" s="18">
        <f>10^(-3)*LasVegas!$C335</f>
        <v>909.79958599999998</v>
      </c>
      <c r="I193" s="18">
        <f>10^(-3)*SanFrancisco!$C335</f>
        <v>902.23138900000004</v>
      </c>
      <c r="J193" s="18">
        <f>10^(-3)*Baltimore!$C335</f>
        <v>898.53646500000002</v>
      </c>
      <c r="K193" s="18">
        <f>10^(-3)*Albuquerque!$C335</f>
        <v>883.67018000000007</v>
      </c>
      <c r="L193" s="18">
        <f>10^(-3)*Seattle!$C335</f>
        <v>848.02996400000006</v>
      </c>
      <c r="M193" s="18">
        <f>10^(-3)*Chicago!$C335</f>
        <v>790.36980799999992</v>
      </c>
      <c r="N193" s="18">
        <f>10^(-3)*Boulder!$C335</f>
        <v>842.21863399999995</v>
      </c>
      <c r="O193" s="18">
        <f>10^(-3)*Minneapolis!$C335</f>
        <v>739.016796</v>
      </c>
      <c r="P193" s="18">
        <f>10^(-3)*Helena!$C335</f>
        <v>852.79282799999999</v>
      </c>
      <c r="Q193" s="18">
        <f>10^(-3)*Duluth!$C335</f>
        <v>737.69287100000008</v>
      </c>
      <c r="R193" s="18">
        <f>10^(-3)*Fairbanks!$C335</f>
        <v>727.44894799999997</v>
      </c>
    </row>
    <row r="194" spans="1:18">
      <c r="A194" s="5"/>
      <c r="B194" s="66" t="s">
        <v>467</v>
      </c>
      <c r="C194" s="18">
        <f>10^(-3)*Miami!$C336</f>
        <v>1095.933945</v>
      </c>
      <c r="D194" s="18">
        <f>10^(-3)*Houston!$C336</f>
        <v>1036.9094030000001</v>
      </c>
      <c r="E194" s="18">
        <f>10^(-3)*Phoenix!$C336</f>
        <v>972.76791000000003</v>
      </c>
      <c r="F194" s="18">
        <f>10^(-3)*Atlanta!$C336</f>
        <v>967.22761500000001</v>
      </c>
      <c r="G194" s="18">
        <f>10^(-3)*LosAngeles!$C336</f>
        <v>903.58820300000002</v>
      </c>
      <c r="H194" s="18">
        <f>10^(-3)*LasVegas!$C336</f>
        <v>924.57023200000003</v>
      </c>
      <c r="I194" s="18">
        <f>10^(-3)*SanFrancisco!$C336</f>
        <v>865.87988500000006</v>
      </c>
      <c r="J194" s="18">
        <f>10^(-3)*Baltimore!$C336</f>
        <v>977.46234900000002</v>
      </c>
      <c r="K194" s="18">
        <f>10^(-3)*Albuquerque!$C336</f>
        <v>887.67782299999999</v>
      </c>
      <c r="L194" s="18">
        <f>10^(-3)*Seattle!$C336</f>
        <v>877.87906299999997</v>
      </c>
      <c r="M194" s="18">
        <f>10^(-3)*Chicago!$C336</f>
        <v>932.58323400000006</v>
      </c>
      <c r="N194" s="18">
        <f>10^(-3)*Boulder!$C336</f>
        <v>900.51223000000005</v>
      </c>
      <c r="O194" s="18">
        <f>10^(-3)*Minneapolis!$C336</f>
        <v>884.47039000000007</v>
      </c>
      <c r="P194" s="18">
        <f>10^(-3)*Helena!$C336</f>
        <v>883.09553500000004</v>
      </c>
      <c r="Q194" s="18">
        <f>10^(-3)*Duluth!$C336</f>
        <v>736.16373299999998</v>
      </c>
      <c r="R194" s="18">
        <f>10^(-3)*Fairbanks!$C336</f>
        <v>730.75509900000009</v>
      </c>
    </row>
    <row r="195" spans="1:18">
      <c r="A195" s="5"/>
      <c r="B195" s="66" t="s">
        <v>468</v>
      </c>
      <c r="C195" s="18">
        <f>10^(-3)*Miami!$C337</f>
        <v>1108.3841510000002</v>
      </c>
      <c r="D195" s="18">
        <f>10^(-3)*Houston!$C337</f>
        <v>1069.967114</v>
      </c>
      <c r="E195" s="18">
        <f>10^(-3)*Phoenix!$C337</f>
        <v>976.18522400000006</v>
      </c>
      <c r="F195" s="18">
        <f>10^(-3)*Atlanta!$C337</f>
        <v>995.77641799999992</v>
      </c>
      <c r="G195" s="18">
        <f>10^(-3)*LosAngeles!$C337</f>
        <v>933.60152500000004</v>
      </c>
      <c r="H195" s="18">
        <f>10^(-3)*LasVegas!$C337</f>
        <v>960.86836899999992</v>
      </c>
      <c r="I195" s="18">
        <f>10^(-3)*SanFrancisco!$C337</f>
        <v>899.77551800000003</v>
      </c>
      <c r="J195" s="18">
        <f>10^(-3)*Baltimore!$C337</f>
        <v>965.89141900000004</v>
      </c>
      <c r="K195" s="18">
        <f>10^(-3)*Albuquerque!$C337</f>
        <v>913.46992299999999</v>
      </c>
      <c r="L195" s="18">
        <f>10^(-3)*Seattle!$C337</f>
        <v>862.082043</v>
      </c>
      <c r="M195" s="18">
        <f>10^(-3)*Chicago!$C337</f>
        <v>956.1313560000001</v>
      </c>
      <c r="N195" s="18">
        <f>10^(-3)*Boulder!$C337</f>
        <v>908.25021300000003</v>
      </c>
      <c r="O195" s="18">
        <f>10^(-3)*Minneapolis!$C337</f>
        <v>925.08697800000004</v>
      </c>
      <c r="P195" s="18">
        <f>10^(-3)*Helena!$C337</f>
        <v>877.55959400000006</v>
      </c>
      <c r="Q195" s="18">
        <f>10^(-3)*Duluth!$C337</f>
        <v>872.77339300000006</v>
      </c>
      <c r="R195" s="18">
        <f>10^(-3)*Fairbanks!$C337</f>
        <v>771.47839899999997</v>
      </c>
    </row>
    <row r="196" spans="1:18">
      <c r="A196" s="5"/>
      <c r="B196" s="66" t="s">
        <v>462</v>
      </c>
      <c r="C196" s="18">
        <f>10^(-3)*Miami!$C338</f>
        <v>1174.8483659999999</v>
      </c>
      <c r="D196" s="18">
        <f>10^(-3)*Houston!$C338</f>
        <v>1169.4594339999999</v>
      </c>
      <c r="E196" s="18">
        <f>10^(-3)*Phoenix!$C338</f>
        <v>996.84648300000003</v>
      </c>
      <c r="F196" s="18">
        <f>10^(-3)*Atlanta!$C338</f>
        <v>1047.557378</v>
      </c>
      <c r="G196" s="18">
        <f>10^(-3)*LosAngeles!$C338</f>
        <v>953.02754600000003</v>
      </c>
      <c r="H196" s="18">
        <f>10^(-3)*LasVegas!$C338</f>
        <v>976.05733700000008</v>
      </c>
      <c r="I196" s="18">
        <f>10^(-3)*SanFrancisco!$C338</f>
        <v>923.17049199999997</v>
      </c>
      <c r="J196" s="18">
        <f>10^(-3)*Baltimore!$C338</f>
        <v>1068.7256689999999</v>
      </c>
      <c r="K196" s="18">
        <f>10^(-3)*Albuquerque!$C338</f>
        <v>924.78975100000002</v>
      </c>
      <c r="L196" s="18">
        <f>10^(-3)*Seattle!$C338</f>
        <v>921.45232499999997</v>
      </c>
      <c r="M196" s="18">
        <f>10^(-3)*Chicago!$C338</f>
        <v>1023.8639939999999</v>
      </c>
      <c r="N196" s="18">
        <f>10^(-3)*Boulder!$C338</f>
        <v>921.10482999999999</v>
      </c>
      <c r="O196" s="18">
        <f>10^(-3)*Minneapolis!$C338</f>
        <v>1005.7194760000001</v>
      </c>
      <c r="P196" s="18">
        <f>10^(-3)*Helena!$C338</f>
        <v>902.92751699999997</v>
      </c>
      <c r="Q196" s="18">
        <f>10^(-3)*Duluth!$C338</f>
        <v>917.57300500000008</v>
      </c>
      <c r="R196" s="18">
        <f>10^(-3)*Fairbanks!$C338</f>
        <v>873.85997800000007</v>
      </c>
    </row>
    <row r="197" spans="1:18">
      <c r="A197" s="5"/>
      <c r="B197" s="66" t="s">
        <v>469</v>
      </c>
      <c r="C197" s="18">
        <f>10^(-3)*Miami!$C339</f>
        <v>1237.5591710000001</v>
      </c>
      <c r="D197" s="18">
        <f>10^(-3)*Houston!$C339</f>
        <v>1161.3403840000001</v>
      </c>
      <c r="E197" s="18">
        <f>10^(-3)*Phoenix!$C339</f>
        <v>1072.502045</v>
      </c>
      <c r="F197" s="18">
        <f>10^(-3)*Atlanta!$C339</f>
        <v>1116.360375</v>
      </c>
      <c r="G197" s="18">
        <f>10^(-3)*LosAngeles!$C339</f>
        <v>950.02308800000003</v>
      </c>
      <c r="H197" s="18">
        <f>10^(-3)*LasVegas!$C339</f>
        <v>1020.765383</v>
      </c>
      <c r="I197" s="18">
        <f>10^(-3)*SanFrancisco!$C339</f>
        <v>920.24305000000004</v>
      </c>
      <c r="J197" s="18">
        <f>10^(-3)*Baltimore!$C339</f>
        <v>1164.0073670000002</v>
      </c>
      <c r="K197" s="18">
        <f>10^(-3)*Albuquerque!$C339</f>
        <v>949.05875600000002</v>
      </c>
      <c r="L197" s="18">
        <f>10^(-3)*Seattle!$C339</f>
        <v>924.14483499999994</v>
      </c>
      <c r="M197" s="18">
        <f>10^(-3)*Chicago!$C339</f>
        <v>1172.85924</v>
      </c>
      <c r="N197" s="18">
        <f>10^(-3)*Boulder!$C339</f>
        <v>945.31091700000002</v>
      </c>
      <c r="O197" s="18">
        <f>10^(-3)*Minneapolis!$C339</f>
        <v>1121.4611689999999</v>
      </c>
      <c r="P197" s="18">
        <f>10^(-3)*Helena!$C339</f>
        <v>957.91442099999995</v>
      </c>
      <c r="Q197" s="18">
        <f>10^(-3)*Duluth!$C339</f>
        <v>1033.80989</v>
      </c>
      <c r="R197" s="18">
        <f>10^(-3)*Fairbanks!$C339</f>
        <v>910.552775</v>
      </c>
    </row>
    <row r="198" spans="1:18">
      <c r="A198" s="5"/>
      <c r="B198" s="66" t="s">
        <v>470</v>
      </c>
      <c r="C198" s="18">
        <f>10^(-3)*Miami!$C340</f>
        <v>1204.710572</v>
      </c>
      <c r="D198" s="18">
        <f>10^(-3)*Houston!$C340</f>
        <v>1249.9839339999999</v>
      </c>
      <c r="E198" s="18">
        <f>10^(-3)*Phoenix!$C340</f>
        <v>1114.275564</v>
      </c>
      <c r="F198" s="18">
        <f>10^(-3)*Atlanta!$C340</f>
        <v>1146.4665759999998</v>
      </c>
      <c r="G198" s="18">
        <f>10^(-3)*LosAngeles!$C340</f>
        <v>975.07559700000002</v>
      </c>
      <c r="H198" s="18">
        <f>10^(-3)*LasVegas!$C340</f>
        <v>1027.037816</v>
      </c>
      <c r="I198" s="18">
        <f>10^(-3)*SanFrancisco!$C340</f>
        <v>941.64741800000002</v>
      </c>
      <c r="J198" s="18">
        <f>10^(-3)*Baltimore!$C340</f>
        <v>1200.8339779999999</v>
      </c>
      <c r="K198" s="18">
        <f>10^(-3)*Albuquerque!$C340</f>
        <v>951.11377900000002</v>
      </c>
      <c r="L198" s="18">
        <f>10^(-3)*Seattle!$C340</f>
        <v>948.31342299999994</v>
      </c>
      <c r="M198" s="18">
        <f>10^(-3)*Chicago!$C340</f>
        <v>1156.721659</v>
      </c>
      <c r="N198" s="18">
        <f>10^(-3)*Boulder!$C340</f>
        <v>970.76794800000005</v>
      </c>
      <c r="O198" s="18">
        <f>10^(-3)*Minneapolis!$C340</f>
        <v>1152.3895170000001</v>
      </c>
      <c r="P198" s="18">
        <f>10^(-3)*Helena!$C340</f>
        <v>948.96587199999999</v>
      </c>
      <c r="Q198" s="18">
        <f>10^(-3)*Duluth!$C340</f>
        <v>1050.002446</v>
      </c>
      <c r="R198" s="18">
        <f>10^(-3)*Fairbanks!$C340</f>
        <v>908.18399199999999</v>
      </c>
    </row>
    <row r="199" spans="1:18">
      <c r="A199" s="5"/>
      <c r="B199" s="66" t="s">
        <v>471</v>
      </c>
      <c r="C199" s="18">
        <f>10^(-3)*Miami!$C341</f>
        <v>1214.3279779999998</v>
      </c>
      <c r="D199" s="18">
        <f>10^(-3)*Houston!$C341</f>
        <v>1211.4448160000002</v>
      </c>
      <c r="E199" s="18">
        <f>10^(-3)*Phoenix!$C341</f>
        <v>1102.425407</v>
      </c>
      <c r="F199" s="18">
        <f>10^(-3)*Atlanta!$C341</f>
        <v>1145.3839800000001</v>
      </c>
      <c r="G199" s="18">
        <f>10^(-3)*LosAngeles!$C341</f>
        <v>1009.583313</v>
      </c>
      <c r="H199" s="18">
        <f>10^(-3)*LasVegas!$C341</f>
        <v>1065.316251</v>
      </c>
      <c r="I199" s="18">
        <f>10^(-3)*SanFrancisco!$C341</f>
        <v>936.72944900000005</v>
      </c>
      <c r="J199" s="18">
        <f>10^(-3)*Baltimore!$C341</f>
        <v>1216.810107</v>
      </c>
      <c r="K199" s="18">
        <f>10^(-3)*Albuquerque!$C341</f>
        <v>965.11372100000006</v>
      </c>
      <c r="L199" s="18">
        <f>10^(-3)*Seattle!$C341</f>
        <v>944.34431100000006</v>
      </c>
      <c r="M199" s="18">
        <f>10^(-3)*Chicago!$C341</f>
        <v>1201.110392</v>
      </c>
      <c r="N199" s="18">
        <f>10^(-3)*Boulder!$C341</f>
        <v>953.16239000000007</v>
      </c>
      <c r="O199" s="18">
        <f>10^(-3)*Minneapolis!$C341</f>
        <v>1130.365642</v>
      </c>
      <c r="P199" s="18">
        <f>10^(-3)*Helena!$C341</f>
        <v>937.14021200000013</v>
      </c>
      <c r="Q199" s="18">
        <f>10^(-3)*Duluth!$C341</f>
        <v>1038.13355</v>
      </c>
      <c r="R199" s="18">
        <f>10^(-3)*Fairbanks!$C341</f>
        <v>903.13362300000006</v>
      </c>
    </row>
    <row r="200" spans="1:18">
      <c r="A200" s="5"/>
      <c r="B200" s="66" t="s">
        <v>472</v>
      </c>
      <c r="C200" s="18">
        <f>10^(-3)*Miami!$C342</f>
        <v>1173.1762229999999</v>
      </c>
      <c r="D200" s="18">
        <f>10^(-3)*Houston!$C342</f>
        <v>1230.109827</v>
      </c>
      <c r="E200" s="18">
        <f>10^(-3)*Phoenix!$C342</f>
        <v>1063.6553309999999</v>
      </c>
      <c r="F200" s="18">
        <f>10^(-3)*Atlanta!$C342</f>
        <v>1093.8511429999999</v>
      </c>
      <c r="G200" s="18">
        <f>10^(-3)*LosAngeles!$C342</f>
        <v>961.07148199999995</v>
      </c>
      <c r="H200" s="18">
        <f>10^(-3)*LasVegas!$C342</f>
        <v>1003.022606</v>
      </c>
      <c r="I200" s="18">
        <f>10^(-3)*SanFrancisco!$C342</f>
        <v>959.13277400000004</v>
      </c>
      <c r="J200" s="18">
        <f>10^(-3)*Baltimore!$C342</f>
        <v>1061.3168529999998</v>
      </c>
      <c r="K200" s="18">
        <f>10^(-3)*Albuquerque!$C342</f>
        <v>932.75398199999995</v>
      </c>
      <c r="L200" s="18">
        <f>10^(-3)*Seattle!$C342</f>
        <v>949.93044999999995</v>
      </c>
      <c r="M200" s="18">
        <f>10^(-3)*Chicago!$C342</f>
        <v>1046.2097690000001</v>
      </c>
      <c r="N200" s="18">
        <f>10^(-3)*Boulder!$C342</f>
        <v>934.2841380000001</v>
      </c>
      <c r="O200" s="18">
        <f>10^(-3)*Minneapolis!$C342</f>
        <v>1028.7322449999999</v>
      </c>
      <c r="P200" s="18">
        <f>10^(-3)*Helena!$C342</f>
        <v>921.15109499999994</v>
      </c>
      <c r="Q200" s="18">
        <f>10^(-3)*Duluth!$C342</f>
        <v>1007.009899</v>
      </c>
      <c r="R200" s="18">
        <f>10^(-3)*Fairbanks!$C342</f>
        <v>824.09920999999997</v>
      </c>
    </row>
    <row r="201" spans="1:18">
      <c r="A201" s="5"/>
      <c r="B201" s="66" t="s">
        <v>473</v>
      </c>
      <c r="C201" s="18">
        <f>10^(-3)*Miami!$C343</f>
        <v>1157.967656</v>
      </c>
      <c r="D201" s="18">
        <f>10^(-3)*Houston!$C343</f>
        <v>1131.661435</v>
      </c>
      <c r="E201" s="18">
        <f>10^(-3)*Phoenix!$C343</f>
        <v>1007.0995429999999</v>
      </c>
      <c r="F201" s="18">
        <f>10^(-3)*Atlanta!$C343</f>
        <v>1008.7398340000001</v>
      </c>
      <c r="G201" s="18">
        <f>10^(-3)*LosAngeles!$C343</f>
        <v>946.84486100000004</v>
      </c>
      <c r="H201" s="18">
        <f>10^(-3)*LasVegas!$C343</f>
        <v>960.05808500000001</v>
      </c>
      <c r="I201" s="18">
        <f>10^(-3)*SanFrancisco!$C343</f>
        <v>913.93422100000009</v>
      </c>
      <c r="J201" s="18">
        <f>10^(-3)*Baltimore!$C343</f>
        <v>1022.144546</v>
      </c>
      <c r="K201" s="18">
        <f>10^(-3)*Albuquerque!$C343</f>
        <v>908.77943800000003</v>
      </c>
      <c r="L201" s="18">
        <f>10^(-3)*Seattle!$C343</f>
        <v>885.62285199999997</v>
      </c>
      <c r="M201" s="18">
        <f>10^(-3)*Chicago!$C343</f>
        <v>1004.7547040000001</v>
      </c>
      <c r="N201" s="18">
        <f>10^(-3)*Boulder!$C343</f>
        <v>923.60168500000009</v>
      </c>
      <c r="O201" s="18">
        <f>10^(-3)*Minneapolis!$C343</f>
        <v>934.47244599999999</v>
      </c>
      <c r="P201" s="18">
        <f>10^(-3)*Helena!$C343</f>
        <v>895.30801500000007</v>
      </c>
      <c r="Q201" s="18">
        <f>10^(-3)*Duluth!$C343</f>
        <v>884.52169400000002</v>
      </c>
      <c r="R201" s="18">
        <f>10^(-3)*Fairbanks!$C343</f>
        <v>792.48381499999994</v>
      </c>
    </row>
    <row r="202" spans="1:18">
      <c r="A202" s="5"/>
      <c r="B202" s="66" t="s">
        <v>474</v>
      </c>
      <c r="C202" s="18">
        <f>10^(-3)*Miami!$C344</f>
        <v>1115.461456</v>
      </c>
      <c r="D202" s="18">
        <f>10^(-3)*Houston!$C344</f>
        <v>1080.1189080000001</v>
      </c>
      <c r="E202" s="18">
        <f>10^(-3)*Phoenix!$C344</f>
        <v>957.17819799999995</v>
      </c>
      <c r="F202" s="18">
        <f>10^(-3)*Atlanta!$C344</f>
        <v>951.65117700000008</v>
      </c>
      <c r="G202" s="18">
        <f>10^(-3)*LosAngeles!$C344</f>
        <v>922.16277200000002</v>
      </c>
      <c r="H202" s="18">
        <f>10^(-3)*LasVegas!$C344</f>
        <v>911.47179400000005</v>
      </c>
      <c r="I202" s="18">
        <f>10^(-3)*SanFrancisco!$C344</f>
        <v>896.60957600000006</v>
      </c>
      <c r="J202" s="18">
        <f>10^(-3)*Baltimore!$C344</f>
        <v>984.60855500000002</v>
      </c>
      <c r="K202" s="18">
        <f>10^(-3)*Albuquerque!$C344</f>
        <v>873.57267400000001</v>
      </c>
      <c r="L202" s="18">
        <f>10^(-3)*Seattle!$C344</f>
        <v>868.26618099999996</v>
      </c>
      <c r="M202" s="18">
        <f>10^(-3)*Chicago!$C344</f>
        <v>1011.768012</v>
      </c>
      <c r="N202" s="18">
        <f>10^(-3)*Boulder!$C344</f>
        <v>887.06301399999995</v>
      </c>
      <c r="O202" s="18">
        <f>10^(-3)*Minneapolis!$C344</f>
        <v>905.12799800000005</v>
      </c>
      <c r="P202" s="18">
        <f>10^(-3)*Helena!$C344</f>
        <v>827.52177099999994</v>
      </c>
      <c r="Q202" s="18">
        <f>10^(-3)*Duluth!$C344</f>
        <v>839.74176699999998</v>
      </c>
      <c r="R202" s="18">
        <f>10^(-3)*Fairbanks!$C344</f>
        <v>724.42527500000006</v>
      </c>
    </row>
    <row r="203" spans="1:18">
      <c r="A203" s="5"/>
      <c r="B203" s="66" t="s">
        <v>475</v>
      </c>
      <c r="C203" s="18">
        <f>10^(-3)*Miami!$C345</f>
        <v>1070.2312020000002</v>
      </c>
      <c r="D203" s="18">
        <f>10^(-3)*Houston!$C345</f>
        <v>1044.007194</v>
      </c>
      <c r="E203" s="18">
        <f>10^(-3)*Phoenix!$C345</f>
        <v>930.67260499999998</v>
      </c>
      <c r="F203" s="18">
        <f>10^(-3)*Atlanta!$C345</f>
        <v>948.86273000000006</v>
      </c>
      <c r="G203" s="18">
        <f>10^(-3)*LosAngeles!$C345</f>
        <v>908.86308900000006</v>
      </c>
      <c r="H203" s="18">
        <f>10^(-3)*LasVegas!$C345</f>
        <v>908.71154899999999</v>
      </c>
      <c r="I203" s="18">
        <f>10^(-3)*SanFrancisco!$C345</f>
        <v>847.33880599999998</v>
      </c>
      <c r="J203" s="18">
        <f>10^(-3)*Baltimore!$C345</f>
        <v>870.53470600000003</v>
      </c>
      <c r="K203" s="18">
        <f>10^(-3)*Albuquerque!$C345</f>
        <v>832.61452599999996</v>
      </c>
      <c r="L203" s="18">
        <f>10^(-3)*Seattle!$C345</f>
        <v>742.50892199999998</v>
      </c>
      <c r="M203" s="18">
        <f>10^(-3)*Chicago!$C345</f>
        <v>795.41319900000008</v>
      </c>
      <c r="N203" s="18">
        <f>10^(-3)*Boulder!$C345</f>
        <v>832.65665100000001</v>
      </c>
      <c r="O203" s="18">
        <f>10^(-3)*Minneapolis!$C345</f>
        <v>738.60374300000001</v>
      </c>
      <c r="P203" s="18">
        <f>10^(-3)*Helena!$C345</f>
        <v>736.68751800000007</v>
      </c>
      <c r="Q203" s="18">
        <f>10^(-3)*Duluth!$C345</f>
        <v>733.73406799999998</v>
      </c>
      <c r="R203" s="18">
        <f>10^(-3)*Fairbanks!$C345</f>
        <v>727.70315700000003</v>
      </c>
    </row>
    <row r="204" spans="1:18">
      <c r="A204" s="5"/>
      <c r="B204" s="66" t="s">
        <v>476</v>
      </c>
      <c r="C204" s="67"/>
      <c r="D204" s="67"/>
      <c r="E204" s="67"/>
      <c r="F204" s="67"/>
      <c r="G204" s="67"/>
      <c r="H204" s="67"/>
      <c r="I204" s="67"/>
      <c r="J204" s="67"/>
      <c r="K204" s="67"/>
      <c r="L204" s="67"/>
      <c r="M204" s="67"/>
      <c r="N204" s="67"/>
      <c r="O204" s="67"/>
      <c r="P204" s="67"/>
      <c r="Q204" s="67"/>
      <c r="R204" s="67"/>
    </row>
    <row r="205" spans="1:18">
      <c r="A205" s="5"/>
      <c r="B205" s="9" t="s">
        <v>465</v>
      </c>
      <c r="C205" s="18" t="str">
        <f>Miami!$D334</f>
        <v>06-JAN-11:00</v>
      </c>
      <c r="D205" s="18" t="str">
        <f>Houston!$D334</f>
        <v>03-JAN-11:50</v>
      </c>
      <c r="E205" s="18" t="str">
        <f>Phoenix!$D334</f>
        <v>26-JAN-15:00</v>
      </c>
      <c r="F205" s="18" t="str">
        <f>Atlanta!$D334</f>
        <v>24-JAN-15:00</v>
      </c>
      <c r="G205" s="18" t="str">
        <f>LosAngeles!$D334</f>
        <v>26-JAN-13:00</v>
      </c>
      <c r="H205" s="18" t="str">
        <f>LasVegas!$D334</f>
        <v>18-JAN-14:00</v>
      </c>
      <c r="I205" s="18" t="str">
        <f>SanFrancisco!$D334</f>
        <v>06-JAN-15:00</v>
      </c>
      <c r="J205" s="18" t="str">
        <f>Baltimore!$D334</f>
        <v>09-JAN-13:09</v>
      </c>
      <c r="K205" s="18" t="str">
        <f>Albuquerque!$D334</f>
        <v>26-JAN-15:00</v>
      </c>
      <c r="L205" s="18" t="str">
        <f>Seattle!$D334</f>
        <v>27-JAN-15:00</v>
      </c>
      <c r="M205" s="18" t="str">
        <f>Chicago!$D334</f>
        <v>17-JAN-14:09</v>
      </c>
      <c r="N205" s="18" t="str">
        <f>Boulder!$D334</f>
        <v>24-JAN-13:00</v>
      </c>
      <c r="O205" s="18" t="str">
        <f>Minneapolis!$D334</f>
        <v>04-JAN-11:39</v>
      </c>
      <c r="P205" s="18" t="str">
        <f>Helena!$D334</f>
        <v>25-JAN-11:39</v>
      </c>
      <c r="Q205" s="18" t="str">
        <f>Duluth!$D334</f>
        <v>26-JAN-11:39</v>
      </c>
      <c r="R205" s="18" t="str">
        <f>Fairbanks!$D334</f>
        <v>10-JAN-11:39</v>
      </c>
    </row>
    <row r="206" spans="1:18">
      <c r="A206" s="5"/>
      <c r="B206" s="9" t="s">
        <v>466</v>
      </c>
      <c r="C206" s="18" t="str">
        <f>Miami!$D335</f>
        <v>23-FEB-11:39</v>
      </c>
      <c r="D206" s="18" t="str">
        <f>Houston!$D335</f>
        <v>15-FEB-14:00</v>
      </c>
      <c r="E206" s="18" t="str">
        <f>Phoenix!$D335</f>
        <v>28-FEB-15:00</v>
      </c>
      <c r="F206" s="18" t="str">
        <f>Atlanta!$D335</f>
        <v>21-FEB-13:00</v>
      </c>
      <c r="G206" s="18" t="str">
        <f>LosAngeles!$D335</f>
        <v>13-FEB-11:00</v>
      </c>
      <c r="H206" s="18" t="str">
        <f>LasVegas!$D335</f>
        <v>08-FEB-15:00</v>
      </c>
      <c r="I206" s="18" t="str">
        <f>SanFrancisco!$D335</f>
        <v>15-FEB-15:00</v>
      </c>
      <c r="J206" s="18" t="str">
        <f>Baltimore!$D335</f>
        <v>15-FEB-15:00</v>
      </c>
      <c r="K206" s="18" t="str">
        <f>Albuquerque!$D335</f>
        <v>14-FEB-15:00</v>
      </c>
      <c r="L206" s="18" t="str">
        <f>Seattle!$D335</f>
        <v>21-FEB-13:00</v>
      </c>
      <c r="M206" s="18" t="str">
        <f>Chicago!$D335</f>
        <v>28-FEB-11:50</v>
      </c>
      <c r="N206" s="18" t="str">
        <f>Boulder!$D335</f>
        <v>07-FEB-14:00</v>
      </c>
      <c r="O206" s="18" t="str">
        <f>Minneapolis!$D335</f>
        <v>03-FEB-11:39</v>
      </c>
      <c r="P206" s="18" t="str">
        <f>Helena!$D335</f>
        <v>02-FEB-14:00</v>
      </c>
      <c r="Q206" s="18" t="str">
        <f>Duluth!$D335</f>
        <v>28-FEB-15:00</v>
      </c>
      <c r="R206" s="18" t="str">
        <f>Fairbanks!$D335</f>
        <v>02-FEB-11:39</v>
      </c>
    </row>
    <row r="207" spans="1:18">
      <c r="A207" s="5"/>
      <c r="B207" s="66" t="s">
        <v>467</v>
      </c>
      <c r="C207" s="18" t="str">
        <f>Miami!$D336</f>
        <v>14-MAR-10:39</v>
      </c>
      <c r="D207" s="18" t="str">
        <f>Houston!$D336</f>
        <v>24-MAR-12:09</v>
      </c>
      <c r="E207" s="18" t="str">
        <f>Phoenix!$D336</f>
        <v>17-MAR-14:00</v>
      </c>
      <c r="F207" s="18" t="str">
        <f>Atlanta!$D336</f>
        <v>29-MAR-14:00</v>
      </c>
      <c r="G207" s="18" t="str">
        <f>LosAngeles!$D336</f>
        <v>31-MAR-14:00</v>
      </c>
      <c r="H207" s="18" t="str">
        <f>LasVegas!$D336</f>
        <v>31-MAR-14:00</v>
      </c>
      <c r="I207" s="18" t="str">
        <f>SanFrancisco!$D336</f>
        <v>01-MAR-13:09</v>
      </c>
      <c r="J207" s="18" t="str">
        <f>Baltimore!$D336</f>
        <v>09-MAR-15:00</v>
      </c>
      <c r="K207" s="18" t="str">
        <f>Albuquerque!$D336</f>
        <v>02-MAR-14:00</v>
      </c>
      <c r="L207" s="18" t="str">
        <f>Seattle!$D336</f>
        <v>29-MAR-14:00</v>
      </c>
      <c r="M207" s="18" t="str">
        <f>Chicago!$D336</f>
        <v>31-MAR-14:00</v>
      </c>
      <c r="N207" s="18" t="str">
        <f>Boulder!$D336</f>
        <v>30-MAR-14:00</v>
      </c>
      <c r="O207" s="18" t="str">
        <f>Minneapolis!$D336</f>
        <v>23-MAR-14:00</v>
      </c>
      <c r="P207" s="18" t="str">
        <f>Helena!$D336</f>
        <v>30-MAR-14:00</v>
      </c>
      <c r="Q207" s="18" t="str">
        <f>Duluth!$D336</f>
        <v>21-MAR-14:00</v>
      </c>
      <c r="R207" s="18" t="str">
        <f>Fairbanks!$D336</f>
        <v>31-MAR-14:00</v>
      </c>
    </row>
    <row r="208" spans="1:18">
      <c r="A208" s="5"/>
      <c r="B208" s="66" t="s">
        <v>468</v>
      </c>
      <c r="C208" s="18" t="str">
        <f>Miami!$D337</f>
        <v>05-APR-12:00</v>
      </c>
      <c r="D208" s="18" t="str">
        <f>Houston!$D337</f>
        <v>10-APR-12:00</v>
      </c>
      <c r="E208" s="18" t="str">
        <f>Phoenix!$D337</f>
        <v>26-APR-14:00</v>
      </c>
      <c r="F208" s="18" t="str">
        <f>Atlanta!$D337</f>
        <v>13-APR-14:00</v>
      </c>
      <c r="G208" s="18" t="str">
        <f>LosAngeles!$D337</f>
        <v>11-APR-13:00</v>
      </c>
      <c r="H208" s="18" t="str">
        <f>LasVegas!$D337</f>
        <v>21-APR-14:00</v>
      </c>
      <c r="I208" s="18" t="str">
        <f>SanFrancisco!$D337</f>
        <v>13-APR-14:00</v>
      </c>
      <c r="J208" s="18" t="str">
        <f>Baltimore!$D337</f>
        <v>04-APR-14:00</v>
      </c>
      <c r="K208" s="18" t="str">
        <f>Albuquerque!$D337</f>
        <v>21-APR-14:00</v>
      </c>
      <c r="L208" s="18" t="str">
        <f>Seattle!$D337</f>
        <v>14-APR-14:00</v>
      </c>
      <c r="M208" s="18" t="str">
        <f>Chicago!$D337</f>
        <v>03-APR-13:50</v>
      </c>
      <c r="N208" s="18" t="str">
        <f>Boulder!$D337</f>
        <v>25-APR-14:00</v>
      </c>
      <c r="O208" s="18" t="str">
        <f>Minneapolis!$D337</f>
        <v>14-APR-14:00</v>
      </c>
      <c r="P208" s="18" t="str">
        <f>Helena!$D337</f>
        <v>06-APR-14:00</v>
      </c>
      <c r="Q208" s="18" t="str">
        <f>Duluth!$D337</f>
        <v>04-APR-14:00</v>
      </c>
      <c r="R208" s="18" t="str">
        <f>Fairbanks!$D337</f>
        <v>25-APR-14:00</v>
      </c>
    </row>
    <row r="209" spans="1:18">
      <c r="A209" s="5"/>
      <c r="B209" s="66" t="s">
        <v>462</v>
      </c>
      <c r="C209" s="18" t="str">
        <f>Miami!$D338</f>
        <v>19-MAY-14:00</v>
      </c>
      <c r="D209" s="18" t="str">
        <f>Houston!$D338</f>
        <v>18-MAY-14:09</v>
      </c>
      <c r="E209" s="18" t="str">
        <f>Phoenix!$D338</f>
        <v>19-MAY-14:00</v>
      </c>
      <c r="F209" s="18" t="str">
        <f>Atlanta!$D338</f>
        <v>31-MAY-14:00</v>
      </c>
      <c r="G209" s="18" t="str">
        <f>LosAngeles!$D338</f>
        <v>30-MAY-13:30</v>
      </c>
      <c r="H209" s="18" t="str">
        <f>LasVegas!$D338</f>
        <v>31-MAY-14:00</v>
      </c>
      <c r="I209" s="18" t="str">
        <f>SanFrancisco!$D338</f>
        <v>25-MAY-12:09</v>
      </c>
      <c r="J209" s="18" t="str">
        <f>Baltimore!$D338</f>
        <v>31-MAY-14:00</v>
      </c>
      <c r="K209" s="18" t="str">
        <f>Albuquerque!$D338</f>
        <v>19-MAY-14:00</v>
      </c>
      <c r="L209" s="18" t="str">
        <f>Seattle!$D338</f>
        <v>05-MAY-14:00</v>
      </c>
      <c r="M209" s="18" t="str">
        <f>Chicago!$D338</f>
        <v>30-MAY-09:00</v>
      </c>
      <c r="N209" s="18" t="str">
        <f>Boulder!$D338</f>
        <v>23-MAY-14:00</v>
      </c>
      <c r="O209" s="18" t="str">
        <f>Minneapolis!$D338</f>
        <v>31-MAY-12:20</v>
      </c>
      <c r="P209" s="18" t="str">
        <f>Helena!$D338</f>
        <v>16-MAY-14:00</v>
      </c>
      <c r="Q209" s="18" t="str">
        <f>Duluth!$D338</f>
        <v>31-MAY-14:00</v>
      </c>
      <c r="R209" s="18" t="str">
        <f>Fairbanks!$D338</f>
        <v>24-MAY-14:00</v>
      </c>
    </row>
    <row r="210" spans="1:18">
      <c r="A210" s="5"/>
      <c r="B210" s="66" t="s">
        <v>469</v>
      </c>
      <c r="C210" s="18" t="str">
        <f>Miami!$D339</f>
        <v>27-JUN-14:00</v>
      </c>
      <c r="D210" s="18" t="str">
        <f>Houston!$D339</f>
        <v>29-JUN-14:00</v>
      </c>
      <c r="E210" s="18" t="str">
        <f>Phoenix!$D339</f>
        <v>30-JUN-12:00</v>
      </c>
      <c r="F210" s="18" t="str">
        <f>Atlanta!$D339</f>
        <v>08-JUN-14:00</v>
      </c>
      <c r="G210" s="18" t="str">
        <f>LosAngeles!$D339</f>
        <v>28-JUN-13:00</v>
      </c>
      <c r="H210" s="18" t="str">
        <f>LasVegas!$D339</f>
        <v>27-JUN-14:00</v>
      </c>
      <c r="I210" s="18" t="str">
        <f>SanFrancisco!$D339</f>
        <v>15-JUN-12:00</v>
      </c>
      <c r="J210" s="18" t="str">
        <f>Baltimore!$D339</f>
        <v>30-JUN-14:00</v>
      </c>
      <c r="K210" s="18" t="str">
        <f>Albuquerque!$D339</f>
        <v>29-JUN-14:00</v>
      </c>
      <c r="L210" s="18" t="str">
        <f>Seattle!$D339</f>
        <v>28-JUN-12:00</v>
      </c>
      <c r="M210" s="18" t="str">
        <f>Chicago!$D339</f>
        <v>08-JUN-12:00</v>
      </c>
      <c r="N210" s="18" t="str">
        <f>Boulder!$D339</f>
        <v>30-JUN-10:09</v>
      </c>
      <c r="O210" s="18" t="str">
        <f>Minneapolis!$D339</f>
        <v>29-JUN-14:00</v>
      </c>
      <c r="P210" s="18" t="str">
        <f>Helena!$D339</f>
        <v>30-JUN-12:00</v>
      </c>
      <c r="Q210" s="18" t="str">
        <f>Duluth!$D339</f>
        <v>14-JUN-14:00</v>
      </c>
      <c r="R210" s="18" t="str">
        <f>Fairbanks!$D339</f>
        <v>21-JUN-14:00</v>
      </c>
    </row>
    <row r="211" spans="1:18">
      <c r="A211" s="5"/>
      <c r="B211" s="66" t="s">
        <v>470</v>
      </c>
      <c r="C211" s="18" t="str">
        <f>Miami!$D340</f>
        <v>13-JUL-14:00</v>
      </c>
      <c r="D211" s="18" t="str">
        <f>Houston!$D340</f>
        <v>18-JUL-12:50</v>
      </c>
      <c r="E211" s="18" t="str">
        <f>Phoenix!$D340</f>
        <v>18-JUL-14:00</v>
      </c>
      <c r="F211" s="18" t="str">
        <f>Atlanta!$D340</f>
        <v>03-JUL-12:09</v>
      </c>
      <c r="G211" s="18" t="str">
        <f>LosAngeles!$D340</f>
        <v>20-JUL-14:00</v>
      </c>
      <c r="H211" s="18" t="str">
        <f>LasVegas!$D340</f>
        <v>11-JUL-14:00</v>
      </c>
      <c r="I211" s="18" t="str">
        <f>SanFrancisco!$D340</f>
        <v>03-JUL-12:00</v>
      </c>
      <c r="J211" s="18" t="str">
        <f>Baltimore!$D340</f>
        <v>25-JUL-10:39</v>
      </c>
      <c r="K211" s="18" t="str">
        <f>Albuquerque!$D340</f>
        <v>25-JUL-14:09</v>
      </c>
      <c r="L211" s="18" t="str">
        <f>Seattle!$D340</f>
        <v>24-JUL-14:00</v>
      </c>
      <c r="M211" s="18" t="str">
        <f>Chicago!$D340</f>
        <v>13-JUL-12:00</v>
      </c>
      <c r="N211" s="18" t="str">
        <f>Boulder!$D340</f>
        <v>25-JUL-13:20</v>
      </c>
      <c r="O211" s="18" t="str">
        <f>Minneapolis!$D340</f>
        <v>13-JUL-14:00</v>
      </c>
      <c r="P211" s="18" t="str">
        <f>Helena!$D340</f>
        <v>21-JUL-14:00</v>
      </c>
      <c r="Q211" s="18" t="str">
        <f>Duluth!$D340</f>
        <v>31-JUL-14:00</v>
      </c>
      <c r="R211" s="18" t="str">
        <f>Fairbanks!$D340</f>
        <v>19-JUL-12:00</v>
      </c>
    </row>
    <row r="212" spans="1:18">
      <c r="A212" s="5"/>
      <c r="B212" s="66" t="s">
        <v>471</v>
      </c>
      <c r="C212" s="18" t="str">
        <f>Miami!$D341</f>
        <v>21-AUG-14:30</v>
      </c>
      <c r="D212" s="18" t="str">
        <f>Houston!$D341</f>
        <v>03-AUG-14:00</v>
      </c>
      <c r="E212" s="18" t="str">
        <f>Phoenix!$D341</f>
        <v>11-AUG-14:00</v>
      </c>
      <c r="F212" s="18" t="str">
        <f>Atlanta!$D341</f>
        <v>17-AUG-14:00</v>
      </c>
      <c r="G212" s="18" t="str">
        <f>LosAngeles!$D341</f>
        <v>09-AUG-14:00</v>
      </c>
      <c r="H212" s="18" t="str">
        <f>LasVegas!$D341</f>
        <v>07-AUG-14:20</v>
      </c>
      <c r="I212" s="18" t="str">
        <f>SanFrancisco!$D341</f>
        <v>15-AUG-12:09</v>
      </c>
      <c r="J212" s="18" t="str">
        <f>Baltimore!$D341</f>
        <v>09-AUG-14:00</v>
      </c>
      <c r="K212" s="18" t="str">
        <f>Albuquerque!$D341</f>
        <v>01-AUG-14:00</v>
      </c>
      <c r="L212" s="18" t="str">
        <f>Seattle!$D341</f>
        <v>18-AUG-14:00</v>
      </c>
      <c r="M212" s="18" t="str">
        <f>Chicago!$D341</f>
        <v>04-AUG-14:00</v>
      </c>
      <c r="N212" s="18" t="str">
        <f>Boulder!$D341</f>
        <v>30-AUG-13:00</v>
      </c>
      <c r="O212" s="18" t="str">
        <f>Minneapolis!$D341</f>
        <v>25-AUG-14:00</v>
      </c>
      <c r="P212" s="18" t="str">
        <f>Helena!$D341</f>
        <v>09-AUG-14:00</v>
      </c>
      <c r="Q212" s="18" t="str">
        <f>Duluth!$D341</f>
        <v>11-AUG-14:00</v>
      </c>
      <c r="R212" s="18" t="str">
        <f>Fairbanks!$D341</f>
        <v>15-AUG-14:00</v>
      </c>
    </row>
    <row r="213" spans="1:18">
      <c r="A213" s="5"/>
      <c r="B213" s="66" t="s">
        <v>472</v>
      </c>
      <c r="C213" s="18" t="str">
        <f>Miami!$D342</f>
        <v>07-SEP-13:00</v>
      </c>
      <c r="D213" s="18" t="str">
        <f>Houston!$D342</f>
        <v>15-SEP-14:00</v>
      </c>
      <c r="E213" s="18" t="str">
        <f>Phoenix!$D342</f>
        <v>12-SEP-14:00</v>
      </c>
      <c r="F213" s="18" t="str">
        <f>Atlanta!$D342</f>
        <v>01-SEP-14:20</v>
      </c>
      <c r="G213" s="18" t="str">
        <f>LosAngeles!$D342</f>
        <v>08-SEP-14:00</v>
      </c>
      <c r="H213" s="18" t="str">
        <f>LasVegas!$D342</f>
        <v>01-SEP-14:00</v>
      </c>
      <c r="I213" s="18" t="str">
        <f>SanFrancisco!$D342</f>
        <v>28-SEP-14:00</v>
      </c>
      <c r="J213" s="18" t="str">
        <f>Baltimore!$D342</f>
        <v>27-SEP-14:00</v>
      </c>
      <c r="K213" s="18" t="str">
        <f>Albuquerque!$D342</f>
        <v>05-SEP-12:50</v>
      </c>
      <c r="L213" s="18" t="str">
        <f>Seattle!$D342</f>
        <v>01-SEP-14:00</v>
      </c>
      <c r="M213" s="18" t="str">
        <f>Chicago!$D342</f>
        <v>07-SEP-13:09</v>
      </c>
      <c r="N213" s="18" t="str">
        <f>Boulder!$D342</f>
        <v>06-SEP-14:00</v>
      </c>
      <c r="O213" s="18" t="str">
        <f>Minneapolis!$D342</f>
        <v>22-SEP-12:30</v>
      </c>
      <c r="P213" s="18" t="str">
        <f>Helena!$D342</f>
        <v>12-SEP-14:30</v>
      </c>
      <c r="Q213" s="18" t="str">
        <f>Duluth!$D342</f>
        <v>08-SEP-13:20</v>
      </c>
      <c r="R213" s="18" t="str">
        <f>Fairbanks!$D342</f>
        <v>07-SEP-14:00</v>
      </c>
    </row>
    <row r="214" spans="1:18">
      <c r="A214" s="5"/>
      <c r="B214" s="66" t="s">
        <v>473</v>
      </c>
      <c r="C214" s="18" t="str">
        <f>Miami!$D343</f>
        <v>06-OCT-14:00</v>
      </c>
      <c r="D214" s="18" t="str">
        <f>Houston!$D343</f>
        <v>30-OCT-14:09</v>
      </c>
      <c r="E214" s="18" t="str">
        <f>Phoenix!$D343</f>
        <v>03-OCT-08:39</v>
      </c>
      <c r="F214" s="18" t="str">
        <f>Atlanta!$D343</f>
        <v>20-OCT-14:00</v>
      </c>
      <c r="G214" s="18" t="str">
        <f>LosAngeles!$D343</f>
        <v>17-OCT-14:09</v>
      </c>
      <c r="H214" s="18" t="str">
        <f>LasVegas!$D343</f>
        <v>03-OCT-14:00</v>
      </c>
      <c r="I214" s="18" t="str">
        <f>SanFrancisco!$D343</f>
        <v>17-OCT-12:00</v>
      </c>
      <c r="J214" s="18" t="str">
        <f>Baltimore!$D343</f>
        <v>03-OCT-10:39</v>
      </c>
      <c r="K214" s="18" t="str">
        <f>Albuquerque!$D343</f>
        <v>13-OCT-14:00</v>
      </c>
      <c r="L214" s="18" t="str">
        <f>Seattle!$D343</f>
        <v>17-OCT-14:00</v>
      </c>
      <c r="M214" s="18" t="str">
        <f>Chicago!$D343</f>
        <v>30-OCT-10:50</v>
      </c>
      <c r="N214" s="18" t="str">
        <f>Boulder!$D343</f>
        <v>05-OCT-14:00</v>
      </c>
      <c r="O214" s="18" t="str">
        <f>Minneapolis!$D343</f>
        <v>06-OCT-14:00</v>
      </c>
      <c r="P214" s="18" t="str">
        <f>Helena!$D343</f>
        <v>06-OCT-14:00</v>
      </c>
      <c r="Q214" s="18" t="str">
        <f>Duluth!$D343</f>
        <v>27-OCT-14:00</v>
      </c>
      <c r="R214" s="18" t="str">
        <f>Fairbanks!$D343</f>
        <v>03-OCT-14:00</v>
      </c>
    </row>
    <row r="215" spans="1:18">
      <c r="A215" s="5"/>
      <c r="B215" s="66" t="s">
        <v>474</v>
      </c>
      <c r="C215" s="18" t="str">
        <f>Miami!$D344</f>
        <v>03-NOV-14:00</v>
      </c>
      <c r="D215" s="18" t="str">
        <f>Houston!$D344</f>
        <v>27-NOV-14:00</v>
      </c>
      <c r="E215" s="18" t="str">
        <f>Phoenix!$D344</f>
        <v>13-NOV-15:00</v>
      </c>
      <c r="F215" s="18" t="str">
        <f>Atlanta!$D344</f>
        <v>22-NOV-11:39</v>
      </c>
      <c r="G215" s="18" t="str">
        <f>LosAngeles!$D344</f>
        <v>07-NOV-13:09</v>
      </c>
      <c r="H215" s="18" t="str">
        <f>LasVegas!$D344</f>
        <v>10-NOV-15:00</v>
      </c>
      <c r="I215" s="18" t="str">
        <f>SanFrancisco!$D344</f>
        <v>16-NOV-15:00</v>
      </c>
      <c r="J215" s="18" t="str">
        <f>Baltimore!$D344</f>
        <v>03-NOV-13:00</v>
      </c>
      <c r="K215" s="18" t="str">
        <f>Albuquerque!$D344</f>
        <v>08-NOV-15:00</v>
      </c>
      <c r="L215" s="18" t="str">
        <f>Seattle!$D344</f>
        <v>03-NOV-13:00</v>
      </c>
      <c r="M215" s="18" t="str">
        <f>Chicago!$D344</f>
        <v>02-NOV-09:20</v>
      </c>
      <c r="N215" s="18" t="str">
        <f>Boulder!$D344</f>
        <v>10-NOV-13:00</v>
      </c>
      <c r="O215" s="18" t="str">
        <f>Minneapolis!$D344</f>
        <v>02-NOV-14:00</v>
      </c>
      <c r="P215" s="18" t="str">
        <f>Helena!$D344</f>
        <v>21-NOV-11:39</v>
      </c>
      <c r="Q215" s="18" t="str">
        <f>Duluth!$D344</f>
        <v>09-NOV-11:39</v>
      </c>
      <c r="R215" s="18" t="str">
        <f>Fairbanks!$D344</f>
        <v>15-NOV-11:39</v>
      </c>
    </row>
    <row r="216" spans="1:18">
      <c r="A216" s="5"/>
      <c r="B216" s="66" t="s">
        <v>475</v>
      </c>
      <c r="C216" s="18" t="str">
        <f>Miami!$D345</f>
        <v>15-DEC-15:00</v>
      </c>
      <c r="D216" s="18" t="str">
        <f>Houston!$D345</f>
        <v>06-DEC-14:00</v>
      </c>
      <c r="E216" s="18" t="str">
        <f>Phoenix!$D345</f>
        <v>08-DEC-14:00</v>
      </c>
      <c r="F216" s="18" t="str">
        <f>Atlanta!$D345</f>
        <v>26-DEC-14:30</v>
      </c>
      <c r="G216" s="18" t="str">
        <f>LosAngeles!$D345</f>
        <v>19-DEC-13:09</v>
      </c>
      <c r="H216" s="18" t="str">
        <f>LasVegas!$D345</f>
        <v>05-DEC-14:00</v>
      </c>
      <c r="I216" s="18" t="str">
        <f>SanFrancisco!$D345</f>
        <v>14-DEC-14:00</v>
      </c>
      <c r="J216" s="18" t="str">
        <f>Baltimore!$D345</f>
        <v>08-DEC-11:09</v>
      </c>
      <c r="K216" s="18" t="str">
        <f>Albuquerque!$D345</f>
        <v>05-DEC-14:00</v>
      </c>
      <c r="L216" s="18" t="str">
        <f>Seattle!$D345</f>
        <v>06-DEC-11:20</v>
      </c>
      <c r="M216" s="18" t="str">
        <f>Chicago!$D345</f>
        <v>12-DEC-13:09</v>
      </c>
      <c r="N216" s="18" t="str">
        <f>Boulder!$D345</f>
        <v>29-DEC-14:00</v>
      </c>
      <c r="O216" s="18" t="str">
        <f>Minneapolis!$D345</f>
        <v>29-DEC-11:39</v>
      </c>
      <c r="P216" s="18" t="str">
        <f>Helena!$D345</f>
        <v>01-DEC-14:00</v>
      </c>
      <c r="Q216" s="18" t="str">
        <f>Duluth!$D345</f>
        <v>29-DEC-11:39</v>
      </c>
      <c r="R216" s="18" t="str">
        <f>Fairbanks!$D345</f>
        <v>28-DEC-11:39</v>
      </c>
    </row>
    <row r="217" spans="1:18">
      <c r="A217" s="68" t="s">
        <v>477</v>
      </c>
      <c r="B217" s="69"/>
    </row>
    <row r="218" spans="1:18">
      <c r="A218" s="68"/>
      <c r="B218" s="70" t="s">
        <v>357</v>
      </c>
      <c r="C218" s="11">
        <f>Miami!$G$14</f>
        <v>0</v>
      </c>
      <c r="D218" s="11">
        <f>Houston!$G$14</f>
        <v>0</v>
      </c>
      <c r="E218" s="11">
        <f>Phoenix!$G$14</f>
        <v>0</v>
      </c>
      <c r="F218" s="11">
        <f>Atlanta!$G$14</f>
        <v>0</v>
      </c>
      <c r="G218" s="11">
        <f>LosAngeles!$G$14</f>
        <v>0</v>
      </c>
      <c r="H218" s="11">
        <f>LasVegas!$G$14</f>
        <v>0</v>
      </c>
      <c r="I218" s="11">
        <f>SanFrancisco!$G$14</f>
        <v>0</v>
      </c>
      <c r="J218" s="11">
        <f>Baltimore!$G$14</f>
        <v>0</v>
      </c>
      <c r="K218" s="11">
        <f>Albuquerque!$G$14</f>
        <v>0</v>
      </c>
      <c r="L218" s="11">
        <f>Seattle!$G$14</f>
        <v>0</v>
      </c>
      <c r="M218" s="11">
        <f>Chicago!$G$14</f>
        <v>0</v>
      </c>
      <c r="N218" s="11">
        <f>Boulder!$G$14</f>
        <v>0</v>
      </c>
      <c r="O218" s="11">
        <f>Minneapolis!$G$14</f>
        <v>0</v>
      </c>
      <c r="P218" s="11">
        <f>Helena!$G$14</f>
        <v>0</v>
      </c>
      <c r="Q218" s="11">
        <f>Duluth!$G$14</f>
        <v>0</v>
      </c>
      <c r="R218" s="11">
        <f>Fairbanks!$G$14</f>
        <v>0</v>
      </c>
    </row>
    <row r="219" spans="1:18">
      <c r="A219" s="68"/>
      <c r="B219" s="70" t="s">
        <v>371</v>
      </c>
      <c r="C219" s="11">
        <f>Miami!$G$21</f>
        <v>30953.83</v>
      </c>
      <c r="D219" s="11">
        <f>Houston!$G$21</f>
        <v>25183.49</v>
      </c>
      <c r="E219" s="11">
        <f>Phoenix!$G$21</f>
        <v>27036.04</v>
      </c>
      <c r="F219" s="11">
        <f>Atlanta!$G$21</f>
        <v>19565.23</v>
      </c>
      <c r="G219" s="11">
        <f>LosAngeles!$G$21</f>
        <v>13517.54</v>
      </c>
      <c r="H219" s="11">
        <f>LasVegas!$G$21</f>
        <v>22330.14</v>
      </c>
      <c r="I219" s="11">
        <f>SanFrancisco!$G$21</f>
        <v>7402.52</v>
      </c>
      <c r="J219" s="11">
        <f>Baltimore!$G$21</f>
        <v>16731.2</v>
      </c>
      <c r="K219" s="11">
        <f>Albuquerque!$G$21</f>
        <v>12406.64</v>
      </c>
      <c r="L219" s="11">
        <f>Seattle!$G$21</f>
        <v>6242.73</v>
      </c>
      <c r="M219" s="11">
        <f>Chicago!$G$21</f>
        <v>11291.71</v>
      </c>
      <c r="N219" s="11">
        <f>Boulder!$G$21</f>
        <v>9649.06</v>
      </c>
      <c r="O219" s="11">
        <f>Minneapolis!$G$21</f>
        <v>10164.86</v>
      </c>
      <c r="P219" s="11">
        <f>Helena!$G$21</f>
        <v>6960.81</v>
      </c>
      <c r="Q219" s="11">
        <f>Duluth!$G$21</f>
        <v>5497.96</v>
      </c>
      <c r="R219" s="11">
        <f>Fairbanks!$G$21</f>
        <v>3341.37</v>
      </c>
    </row>
    <row r="220" spans="1:18">
      <c r="A220" s="68"/>
      <c r="B220" s="70" t="s">
        <v>373</v>
      </c>
      <c r="C220" s="11">
        <f>Miami!$G$24</f>
        <v>4037.86</v>
      </c>
      <c r="D220" s="11">
        <f>Houston!$G$24</f>
        <v>4037.86</v>
      </c>
      <c r="E220" s="11">
        <f>Phoenix!$G$24</f>
        <v>4037.86</v>
      </c>
      <c r="F220" s="11">
        <f>Atlanta!$G$24</f>
        <v>4037.86</v>
      </c>
      <c r="G220" s="11">
        <f>LosAngeles!$G$24</f>
        <v>4037.86</v>
      </c>
      <c r="H220" s="11">
        <f>LasVegas!$G$24</f>
        <v>4037.86</v>
      </c>
      <c r="I220" s="11">
        <f>SanFrancisco!$G$24</f>
        <v>4037.86</v>
      </c>
      <c r="J220" s="11">
        <f>Baltimore!$G$24</f>
        <v>4037.86</v>
      </c>
      <c r="K220" s="11">
        <f>Albuquerque!$G$24</f>
        <v>4037.86</v>
      </c>
      <c r="L220" s="11">
        <f>Seattle!$G$24</f>
        <v>4037.86</v>
      </c>
      <c r="M220" s="11">
        <f>Chicago!$G$24</f>
        <v>4037.86</v>
      </c>
      <c r="N220" s="11">
        <f>Boulder!$G$24</f>
        <v>4037.86</v>
      </c>
      <c r="O220" s="11">
        <f>Minneapolis!$G$24</f>
        <v>4037.86</v>
      </c>
      <c r="P220" s="11">
        <f>Helena!$G$24</f>
        <v>4037.86</v>
      </c>
      <c r="Q220" s="11">
        <f>Duluth!$G$24</f>
        <v>4037.86</v>
      </c>
      <c r="R220" s="11">
        <f>Fairbanks!$G$24</f>
        <v>4037.86</v>
      </c>
    </row>
    <row r="221" spans="1:18">
      <c r="A221" s="68"/>
      <c r="B221" s="69" t="s">
        <v>478</v>
      </c>
      <c r="C221" s="11">
        <f>Miami!$G$28</f>
        <v>34997.72</v>
      </c>
      <c r="D221" s="11">
        <f>Houston!$G$28</f>
        <v>29330.54</v>
      </c>
      <c r="E221" s="11">
        <f>Phoenix!$G$28</f>
        <v>31995.73</v>
      </c>
      <c r="F221" s="11">
        <f>Atlanta!$G$28</f>
        <v>23965.31</v>
      </c>
      <c r="G221" s="11">
        <f>LosAngeles!$G$28</f>
        <v>17834.12</v>
      </c>
      <c r="H221" s="11">
        <f>LasVegas!$G$28</f>
        <v>28725.8</v>
      </c>
      <c r="I221" s="11">
        <f>SanFrancisco!$G$28</f>
        <v>11565.26</v>
      </c>
      <c r="J221" s="11">
        <f>Baltimore!$G$28</f>
        <v>21344.82</v>
      </c>
      <c r="K221" s="11">
        <f>Albuquerque!$G$28</f>
        <v>18788.97</v>
      </c>
      <c r="L221" s="11">
        <f>Seattle!$G$28</f>
        <v>10625.7</v>
      </c>
      <c r="M221" s="11">
        <f>Chicago!$G$28</f>
        <v>16327.51</v>
      </c>
      <c r="N221" s="11">
        <f>Boulder!$G$28</f>
        <v>15847.42</v>
      </c>
      <c r="O221" s="11">
        <f>Minneapolis!$G$28</f>
        <v>15302.14</v>
      </c>
      <c r="P221" s="11">
        <f>Helena!$G$28</f>
        <v>12877.66</v>
      </c>
      <c r="Q221" s="11">
        <f>Duluth!$G$28</f>
        <v>10887.48</v>
      </c>
      <c r="R221" s="11">
        <f>Fairbanks!$G$28</f>
        <v>9023.19</v>
      </c>
    </row>
    <row r="222" spans="1:18">
      <c r="A222" s="68" t="s">
        <v>479</v>
      </c>
      <c r="B222" s="70"/>
      <c r="C222" s="65"/>
      <c r="D222" s="65"/>
      <c r="E222" s="65"/>
      <c r="F222" s="65"/>
      <c r="G222" s="65"/>
      <c r="H222" s="65"/>
      <c r="I222" s="65"/>
      <c r="J222" s="65"/>
      <c r="K222" s="65"/>
      <c r="L222" s="65"/>
      <c r="M222" s="65"/>
      <c r="N222" s="65"/>
      <c r="O222" s="65"/>
      <c r="P222" s="65"/>
      <c r="Q222" s="65"/>
      <c r="R222" s="65"/>
    </row>
    <row r="223" spans="1:18">
      <c r="A223" s="5"/>
      <c r="B223" s="66" t="s">
        <v>480</v>
      </c>
      <c r="C223" s="11">
        <f>Miami!$H$329</f>
        <v>2090220</v>
      </c>
      <c r="D223" s="11">
        <f>Houston!$H$329</f>
        <v>2411820</v>
      </c>
      <c r="E223" s="11">
        <f>Phoenix!$H$329</f>
        <v>1977870</v>
      </c>
      <c r="F223" s="11">
        <f>Atlanta!$H$329</f>
        <v>2099600</v>
      </c>
      <c r="G223" s="11">
        <f>LosAngeles!$H$329</f>
        <v>888229.40139999997</v>
      </c>
      <c r="H223" s="11">
        <f>LasVegas!$H$329</f>
        <v>2043290</v>
      </c>
      <c r="I223" s="11">
        <f>SanFrancisco!$H$329</f>
        <v>904730.99970000004</v>
      </c>
      <c r="J223" s="11">
        <f>Baltimore!$H$329</f>
        <v>1877870</v>
      </c>
      <c r="K223" s="11">
        <f>Albuquerque!$H$329</f>
        <v>2225240</v>
      </c>
      <c r="L223" s="11">
        <f>Seattle!$H$329</f>
        <v>696355.29500000004</v>
      </c>
      <c r="M223" s="11">
        <f>Chicago!$H$329</f>
        <v>3062620</v>
      </c>
      <c r="N223" s="11">
        <f>Boulder!$H$329</f>
        <v>2222060</v>
      </c>
      <c r="O223" s="11">
        <f>Minneapolis!$H$329</f>
        <v>2128540</v>
      </c>
      <c r="P223" s="11">
        <f>Helena!$H$329</f>
        <v>2031880</v>
      </c>
      <c r="Q223" s="11">
        <f>Duluth!$H$329</f>
        <v>2028460</v>
      </c>
      <c r="R223" s="11">
        <f>Fairbanks!$H$329</f>
        <v>1832050</v>
      </c>
    </row>
    <row r="224" spans="1:18">
      <c r="A224" s="5"/>
      <c r="B224" s="9" t="s">
        <v>481</v>
      </c>
      <c r="C224" s="11">
        <f>Miami!$B$329</f>
        <v>5002610</v>
      </c>
      <c r="D224" s="11">
        <f>Houston!$B$329</f>
        <v>6175260</v>
      </c>
      <c r="E224" s="11">
        <f>Phoenix!$B$329</f>
        <v>4815020</v>
      </c>
      <c r="F224" s="11">
        <f>Atlanta!$B$329</f>
        <v>4975550</v>
      </c>
      <c r="G224" s="11">
        <f>LosAngeles!$B$329</f>
        <v>2434780</v>
      </c>
      <c r="H224" s="11">
        <f>LasVegas!$B$329</f>
        <v>4996070</v>
      </c>
      <c r="I224" s="11">
        <f>SanFrancisco!$B$329</f>
        <v>2494260</v>
      </c>
      <c r="J224" s="11">
        <f>Baltimore!$B$329</f>
        <v>4461690</v>
      </c>
      <c r="K224" s="11">
        <f>Albuquerque!$B$329</f>
        <v>5350320</v>
      </c>
      <c r="L224" s="11">
        <f>Seattle!$B$329</f>
        <v>1844540</v>
      </c>
      <c r="M224" s="11">
        <f>Chicago!$B$329</f>
        <v>7313350</v>
      </c>
      <c r="N224" s="11">
        <f>Boulder!$B$329</f>
        <v>5368980</v>
      </c>
      <c r="O224" s="11">
        <f>Minneapolis!$B$329</f>
        <v>5177080</v>
      </c>
      <c r="P224" s="11">
        <f>Helena!$B$329</f>
        <v>4953570</v>
      </c>
      <c r="Q224" s="11">
        <f>Duluth!$B$329</f>
        <v>4965110</v>
      </c>
      <c r="R224" s="11">
        <f>Fairbanks!$B$329</f>
        <v>4834780</v>
      </c>
    </row>
    <row r="225" spans="1:18">
      <c r="A225" s="5"/>
      <c r="B225" s="66" t="s">
        <v>482</v>
      </c>
      <c r="C225" s="11">
        <f>Miami!$C$329</f>
        <v>8121.8337000000001</v>
      </c>
      <c r="D225" s="11">
        <f>Houston!$C$329</f>
        <v>7735.5878000000002</v>
      </c>
      <c r="E225" s="11">
        <f>Phoenix!$C$329</f>
        <v>7449.8999000000003</v>
      </c>
      <c r="F225" s="11">
        <f>Atlanta!$C$329</f>
        <v>8604.5218999999997</v>
      </c>
      <c r="G225" s="11">
        <f>LosAngeles!$C$329</f>
        <v>2127.0965000000001</v>
      </c>
      <c r="H225" s="11">
        <f>LasVegas!$C$329</f>
        <v>7557.4278000000004</v>
      </c>
      <c r="I225" s="11">
        <f>SanFrancisco!$C$329</f>
        <v>2188.5843</v>
      </c>
      <c r="J225" s="11">
        <f>Baltimore!$C$329</f>
        <v>7699.0925999999999</v>
      </c>
      <c r="K225" s="11">
        <f>Albuquerque!$C$329</f>
        <v>8664.1789000000008</v>
      </c>
      <c r="L225" s="11">
        <f>Seattle!$C$329</f>
        <v>2215.4755</v>
      </c>
      <c r="M225" s="11">
        <f>Chicago!$C$329</f>
        <v>12196.973400000001</v>
      </c>
      <c r="N225" s="11">
        <f>Boulder!$C$329</f>
        <v>8582.8259999999991</v>
      </c>
      <c r="O225" s="11">
        <f>Minneapolis!$C$329</f>
        <v>8222.1594000000005</v>
      </c>
      <c r="P225" s="11">
        <f>Helena!$C$329</f>
        <v>7780.3837000000003</v>
      </c>
      <c r="Q225" s="11">
        <f>Duluth!$C$329</f>
        <v>7750.2311</v>
      </c>
      <c r="R225" s="11">
        <f>Fairbanks!$C$329</f>
        <v>5420.3212000000003</v>
      </c>
    </row>
    <row r="226" spans="1:18">
      <c r="A226" s="5"/>
      <c r="B226" s="66" t="s">
        <v>483</v>
      </c>
      <c r="C226" s="11">
        <f>Miami!$D$329</f>
        <v>28203.6512</v>
      </c>
      <c r="D226" s="11">
        <f>Houston!$D$329</f>
        <v>29853.071100000001</v>
      </c>
      <c r="E226" s="11">
        <f>Phoenix!$D$329</f>
        <v>22294.7487</v>
      </c>
      <c r="F226" s="11">
        <f>Atlanta!$D$329</f>
        <v>20062.1865</v>
      </c>
      <c r="G226" s="11">
        <f>LosAngeles!$D$329</f>
        <v>14928.930200000001</v>
      </c>
      <c r="H226" s="11">
        <f>LasVegas!$D$329</f>
        <v>28427.087500000001</v>
      </c>
      <c r="I226" s="11">
        <f>SanFrancisco!$D$329</f>
        <v>13589.8914</v>
      </c>
      <c r="J226" s="11">
        <f>Baltimore!$D$329</f>
        <v>20168.12</v>
      </c>
      <c r="K226" s="11">
        <f>Albuquerque!$D$329</f>
        <v>20631.789700000001</v>
      </c>
      <c r="L226" s="11">
        <f>Seattle!$D$329</f>
        <v>3462.8906999999999</v>
      </c>
      <c r="M226" s="11">
        <f>Chicago!$D$329</f>
        <v>33352.796399999999</v>
      </c>
      <c r="N226" s="11">
        <f>Boulder!$D$329</f>
        <v>20099.856199999998</v>
      </c>
      <c r="O226" s="11">
        <f>Minneapolis!$D$329</f>
        <v>11494.9802</v>
      </c>
      <c r="P226" s="11">
        <f>Helena!$D$329</f>
        <v>11899.145399999999</v>
      </c>
      <c r="Q226" s="11">
        <f>Duluth!$D$329</f>
        <v>10583.842500000001</v>
      </c>
      <c r="R226" s="11">
        <f>Fairbanks!$D$329</f>
        <v>21593.893899999999</v>
      </c>
    </row>
    <row r="227" spans="1:18">
      <c r="A227" s="5"/>
      <c r="B227" s="66" t="s">
        <v>484</v>
      </c>
      <c r="C227" s="11">
        <f>Miami!$E$329</f>
        <v>0</v>
      </c>
      <c r="D227" s="11">
        <f>Houston!$E$329</f>
        <v>0</v>
      </c>
      <c r="E227" s="11">
        <f>Phoenix!$E$329</f>
        <v>0</v>
      </c>
      <c r="F227" s="11">
        <f>Atlanta!$E$329</f>
        <v>0</v>
      </c>
      <c r="G227" s="11">
        <f>LosAngeles!$E$329</f>
        <v>0</v>
      </c>
      <c r="H227" s="11">
        <f>LasVegas!$E$329</f>
        <v>0</v>
      </c>
      <c r="I227" s="11">
        <f>SanFrancisco!$E$329</f>
        <v>0</v>
      </c>
      <c r="J227" s="11">
        <f>Baltimore!$E$329</f>
        <v>0</v>
      </c>
      <c r="K227" s="11">
        <f>Albuquerque!$E$329</f>
        <v>0</v>
      </c>
      <c r="L227" s="11">
        <f>Seattle!$E$329</f>
        <v>0</v>
      </c>
      <c r="M227" s="11">
        <f>Chicago!$E$329</f>
        <v>0</v>
      </c>
      <c r="N227" s="11">
        <f>Boulder!$E$329</f>
        <v>0</v>
      </c>
      <c r="O227" s="11">
        <f>Minneapolis!$E$329</f>
        <v>0</v>
      </c>
      <c r="P227" s="11">
        <f>Helena!$E$329</f>
        <v>0</v>
      </c>
      <c r="Q227" s="11">
        <f>Duluth!$E$329</f>
        <v>0</v>
      </c>
      <c r="R227" s="11">
        <f>Fairbanks!$E$329</f>
        <v>0</v>
      </c>
    </row>
    <row r="228" spans="1:18">
      <c r="A228" s="5"/>
      <c r="B228" s="66" t="s">
        <v>485</v>
      </c>
      <c r="C228" s="74">
        <f>Miami!$F$329</f>
        <v>0.13020000000000001</v>
      </c>
      <c r="D228" s="74">
        <f>Houston!$F$329</f>
        <v>8.5800000000000001E-2</v>
      </c>
      <c r="E228" s="74">
        <f>Phoenix!$F$329</f>
        <v>6.2300000000000001E-2</v>
      </c>
      <c r="F228" s="74">
        <f>Atlanta!$F$329</f>
        <v>7.5200000000000003E-2</v>
      </c>
      <c r="G228" s="74">
        <f>LosAngeles!$F$329</f>
        <v>8.3999999999999995E-3</v>
      </c>
      <c r="H228" s="74">
        <f>LasVegas!$F$329</f>
        <v>5.5100000000000003E-2</v>
      </c>
      <c r="I228" s="74">
        <f>SanFrancisco!$F$329</f>
        <v>8.3000000000000001E-3</v>
      </c>
      <c r="J228" s="74">
        <f>Baltimore!$F$329</f>
        <v>8.3599999999999994E-2</v>
      </c>
      <c r="K228" s="74">
        <f>Albuquerque!$F$329</f>
        <v>8.2100000000000006E-2</v>
      </c>
      <c r="L228" s="74">
        <f>Seattle!$F$329</f>
        <v>1.5699999999999999E-2</v>
      </c>
      <c r="M228" s="74">
        <f>Chicago!$F$329</f>
        <v>0.1031</v>
      </c>
      <c r="N228" s="74">
        <f>Boulder!$F$329</f>
        <v>8.0299999999999996E-2</v>
      </c>
      <c r="O228" s="74">
        <f>Minneapolis!$F$329</f>
        <v>8.6599999999999996E-2</v>
      </c>
      <c r="P228" s="74">
        <f>Helena!$F$329</f>
        <v>8.4900000000000003E-2</v>
      </c>
      <c r="Q228" s="74">
        <f>Duluth!$F$329</f>
        <v>8.0100000000000005E-2</v>
      </c>
      <c r="R228" s="74">
        <f>Fairbanks!$F$329</f>
        <v>7.6899999999999996E-2</v>
      </c>
    </row>
    <row r="229" spans="1:18">
      <c r="A229" s="5"/>
      <c r="B229" s="66" t="s">
        <v>1051</v>
      </c>
      <c r="C229" s="11">
        <f>10^(-3)*Miami!$G$329</f>
        <v>3490.07</v>
      </c>
      <c r="D229" s="11">
        <f>10^(-3)*Houston!$G$329</f>
        <v>10181.700000000001</v>
      </c>
      <c r="E229" s="11">
        <f>10^(-3)*Phoenix!$G$329</f>
        <v>164657</v>
      </c>
      <c r="F229" s="11">
        <f>10^(-3)*Atlanta!$G$329</f>
        <v>35677.700000000004</v>
      </c>
      <c r="G229" s="11">
        <f>10^(-3)*LosAngeles!$G$329</f>
        <v>90052.900000000009</v>
      </c>
      <c r="H229" s="11">
        <f>10^(-3)*LasVegas!$G$329</f>
        <v>141751</v>
      </c>
      <c r="I229" s="11">
        <f>10^(-3)*SanFrancisco!$G$329</f>
        <v>81967.100000000006</v>
      </c>
      <c r="J229" s="11">
        <f>10^(-3)*Baltimore!$G$329</f>
        <v>1254</v>
      </c>
      <c r="K229" s="11">
        <f>10^(-3)*Albuquerque!$G$329</f>
        <v>21449.3</v>
      </c>
      <c r="L229" s="11">
        <f>10^(-3)*Seattle!$G$329</f>
        <v>45701.200000000004</v>
      </c>
      <c r="M229" s="11">
        <f>10^(-3)*Chicago!$G$329</f>
        <v>7676.74</v>
      </c>
      <c r="N229" s="11">
        <f>10^(-3)*Boulder!$G$329</f>
        <v>20895.5</v>
      </c>
      <c r="O229" s="11">
        <f>10^(-3)*Minneapolis!$G$329</f>
        <v>7551.6500000000005</v>
      </c>
      <c r="P229" s="11">
        <f>10^(-3)*Helena!$G$329</f>
        <v>282145</v>
      </c>
      <c r="Q229" s="11">
        <f>10^(-3)*Duluth!$G$329</f>
        <v>6952.41</v>
      </c>
      <c r="R229" s="11">
        <f>10^(-3)*Fairbanks!$G$329</f>
        <v>4332.1400000000003</v>
      </c>
    </row>
    <row r="230" spans="1:18">
      <c r="B230" s="17"/>
      <c r="C230" s="18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</row>
    <row r="231" spans="1:18">
      <c r="B231" s="17"/>
      <c r="C231" s="18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</row>
    <row r="232" spans="1:18">
      <c r="B232" s="17"/>
      <c r="C232" s="18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</row>
    <row r="233" spans="1:18">
      <c r="B233" s="17"/>
      <c r="C233" s="18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</row>
    <row r="234" spans="1:18">
      <c r="B234" s="17"/>
      <c r="C234" s="18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</row>
    <row r="235" spans="1:18">
      <c r="B235" s="17"/>
      <c r="C235" s="18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</row>
    <row r="236" spans="1:18">
      <c r="B236" s="17"/>
      <c r="C236" s="18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</row>
    <row r="237" spans="1:18">
      <c r="B237" s="17"/>
      <c r="C237" s="18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</row>
    <row r="238" spans="1:18">
      <c r="B238" s="17"/>
      <c r="C238" s="18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</row>
    <row r="239" spans="1:18">
      <c r="B239" s="17"/>
      <c r="C239" s="18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</row>
    <row r="240" spans="1:18">
      <c r="B240" s="17"/>
      <c r="C240" s="18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</row>
    <row r="241" spans="2:18">
      <c r="B241" s="17"/>
      <c r="C241" s="18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</row>
    <row r="242" spans="2:18">
      <c r="B242" s="17"/>
      <c r="C242" s="18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</row>
    <row r="243" spans="2:18">
      <c r="B243" s="17"/>
      <c r="C243" s="18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</row>
    <row r="244" spans="2:18">
      <c r="B244" s="17"/>
      <c r="C244" s="18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</row>
    <row r="245" spans="2:18">
      <c r="B245" s="17"/>
      <c r="C245" s="18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</row>
    <row r="246" spans="2:18">
      <c r="B246" s="17"/>
      <c r="C246" s="18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</row>
    <row r="247" spans="2:18">
      <c r="B247" s="17"/>
      <c r="C247" s="18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</row>
    <row r="248" spans="2:18">
      <c r="B248" s="17"/>
      <c r="C248" s="18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</row>
    <row r="249" spans="2:18">
      <c r="B249" s="17"/>
      <c r="C249" s="18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</row>
    <row r="250" spans="2:18">
      <c r="B250" s="17"/>
      <c r="C250" s="18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</row>
    <row r="251" spans="2:18">
      <c r="B251" s="17"/>
      <c r="C251" s="18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</row>
    <row r="253" spans="2:18">
      <c r="B253" s="16"/>
    </row>
    <row r="254" spans="2:18">
      <c r="B254" s="17"/>
      <c r="C254" s="18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</row>
    <row r="255" spans="2:18">
      <c r="B255" s="17"/>
      <c r="C255" s="18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</row>
    <row r="256" spans="2:18">
      <c r="B256" s="17"/>
      <c r="C256" s="18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</row>
    <row r="257" spans="2:18">
      <c r="B257" s="17"/>
      <c r="C257" s="18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</row>
    <row r="258" spans="2:18">
      <c r="B258" s="17"/>
      <c r="C258" s="18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</row>
    <row r="259" spans="2:18">
      <c r="B259" s="17"/>
      <c r="C259" s="18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</row>
    <row r="260" spans="2:18">
      <c r="B260" s="17"/>
      <c r="C260" s="18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</row>
    <row r="261" spans="2:18">
      <c r="B261" s="17"/>
      <c r="C261" s="18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</row>
    <row r="262" spans="2:18">
      <c r="B262" s="17"/>
      <c r="C262" s="18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</row>
    <row r="263" spans="2:18">
      <c r="B263" s="17"/>
      <c r="C263" s="18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</row>
    <row r="264" spans="2:18">
      <c r="B264" s="17"/>
      <c r="C264" s="18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</row>
    <row r="265" spans="2:18">
      <c r="B265" s="17"/>
      <c r="C265" s="18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</row>
    <row r="266" spans="2:18">
      <c r="B266" s="17"/>
      <c r="C266" s="18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</row>
    <row r="267" spans="2:18">
      <c r="B267" s="17"/>
      <c r="C267" s="18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</row>
    <row r="268" spans="2:18">
      <c r="B268" s="17"/>
      <c r="C268" s="18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</row>
    <row r="269" spans="2:18">
      <c r="B269" s="17"/>
      <c r="C269" s="18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</row>
    <row r="270" spans="2:18">
      <c r="B270" s="17"/>
      <c r="C270" s="18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</row>
    <row r="271" spans="2:18">
      <c r="B271" s="17"/>
      <c r="C271" s="18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</row>
    <row r="272" spans="2:18">
      <c r="B272" s="17"/>
      <c r="C272" s="18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</row>
    <row r="273" spans="2:18">
      <c r="B273" s="17"/>
      <c r="C273" s="18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</row>
    <row r="274" spans="2:18">
      <c r="B274" s="17"/>
      <c r="C274" s="18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</row>
    <row r="275" spans="2:18">
      <c r="B275" s="17"/>
      <c r="C275" s="18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</row>
    <row r="276" spans="2:18">
      <c r="B276" s="17"/>
      <c r="C276" s="18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</row>
    <row r="277" spans="2:18">
      <c r="B277" s="17"/>
      <c r="C277" s="18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</row>
    <row r="278" spans="2:18">
      <c r="B278" s="17"/>
      <c r="C278" s="18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</row>
    <row r="279" spans="2:18">
      <c r="B279" s="17"/>
      <c r="C279" s="18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</row>
    <row r="280" spans="2:18">
      <c r="B280" s="17"/>
      <c r="C280" s="18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</row>
    <row r="281" spans="2:18">
      <c r="B281" s="17"/>
      <c r="C281" s="18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</row>
    <row r="282" spans="2:18">
      <c r="B282" s="17"/>
      <c r="C282" s="18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</row>
    <row r="284" spans="2:18">
      <c r="B284" s="16"/>
    </row>
    <row r="285" spans="2:18">
      <c r="B285" s="17"/>
      <c r="C285" s="18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</row>
    <row r="286" spans="2:18">
      <c r="B286" s="17"/>
      <c r="C286" s="18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</row>
    <row r="287" spans="2:18">
      <c r="B287" s="17"/>
      <c r="C287" s="18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</row>
    <row r="288" spans="2:18">
      <c r="B288" s="17"/>
      <c r="C288" s="18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</row>
    <row r="289" spans="2:18">
      <c r="B289" s="17"/>
      <c r="C289" s="18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</row>
    <row r="290" spans="2:18">
      <c r="B290" s="17"/>
      <c r="C290" s="18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</row>
    <row r="291" spans="2:18">
      <c r="B291" s="17"/>
      <c r="C291" s="18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</row>
    <row r="292" spans="2:18">
      <c r="B292" s="17"/>
      <c r="C292" s="18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</row>
    <row r="293" spans="2:18">
      <c r="B293" s="17"/>
      <c r="C293" s="18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</row>
    <row r="294" spans="2:18">
      <c r="B294" s="17"/>
      <c r="C294" s="18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</row>
    <row r="295" spans="2:18">
      <c r="B295" s="17"/>
      <c r="C295" s="18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</row>
    <row r="296" spans="2:18">
      <c r="B296" s="17"/>
      <c r="C296" s="18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</row>
    <row r="297" spans="2:18">
      <c r="B297" s="17"/>
      <c r="C297" s="18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</row>
    <row r="298" spans="2:18">
      <c r="B298" s="17"/>
      <c r="C298" s="18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</row>
    <row r="299" spans="2:18">
      <c r="B299" s="17"/>
      <c r="C299" s="18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</row>
    <row r="300" spans="2:18">
      <c r="B300" s="17"/>
      <c r="C300" s="18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</row>
    <row r="301" spans="2:18">
      <c r="B301" s="17"/>
      <c r="C301" s="18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</row>
    <row r="302" spans="2:18">
      <c r="B302" s="17"/>
      <c r="C302" s="18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</row>
    <row r="303" spans="2:18">
      <c r="B303" s="17"/>
      <c r="C303" s="18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</row>
    <row r="304" spans="2:18">
      <c r="B304" s="17"/>
      <c r="C304" s="18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</row>
    <row r="305" spans="2:18">
      <c r="B305" s="17"/>
      <c r="C305" s="18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</row>
    <row r="306" spans="2:18">
      <c r="B306" s="17"/>
      <c r="C306" s="18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</row>
    <row r="307" spans="2:18">
      <c r="B307" s="17"/>
      <c r="C307" s="18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</row>
    <row r="308" spans="2:18">
      <c r="B308" s="17"/>
      <c r="C308" s="18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</row>
    <row r="309" spans="2:18">
      <c r="B309" s="17"/>
      <c r="C309" s="18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</row>
    <row r="310" spans="2:18">
      <c r="B310" s="17"/>
      <c r="C310" s="18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</row>
    <row r="311" spans="2:18">
      <c r="B311" s="17"/>
      <c r="C311" s="18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</row>
    <row r="312" spans="2:18">
      <c r="B312" s="17"/>
      <c r="C312" s="18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</row>
    <row r="313" spans="2:18">
      <c r="B313" s="17"/>
      <c r="C313" s="18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</row>
    <row r="315" spans="2:18">
      <c r="B315" s="16"/>
    </row>
    <row r="316" spans="2:18">
      <c r="B316" s="17"/>
      <c r="C316" s="18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</row>
    <row r="317" spans="2:18">
      <c r="B317" s="17"/>
      <c r="C317" s="18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</row>
    <row r="318" spans="2:18">
      <c r="B318" s="17"/>
      <c r="C318" s="18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</row>
    <row r="319" spans="2:18">
      <c r="B319" s="17"/>
      <c r="C319" s="18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</row>
    <row r="320" spans="2:18">
      <c r="B320" s="17"/>
      <c r="C320" s="18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</row>
    <row r="321" spans="2:18">
      <c r="B321" s="17"/>
      <c r="C321" s="18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</row>
    <row r="322" spans="2:18">
      <c r="B322" s="17"/>
      <c r="C322" s="18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</row>
    <row r="323" spans="2:18">
      <c r="B323" s="17"/>
      <c r="C323" s="18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</row>
    <row r="324" spans="2:18">
      <c r="B324" s="17"/>
      <c r="C324" s="18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</row>
    <row r="325" spans="2:18">
      <c r="B325" s="17"/>
      <c r="C325" s="18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</row>
    <row r="326" spans="2:18">
      <c r="B326" s="17"/>
      <c r="C326" s="18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</row>
    <row r="327" spans="2:18">
      <c r="B327" s="17"/>
      <c r="C327" s="18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</row>
    <row r="328" spans="2:18">
      <c r="B328" s="17"/>
      <c r="C328" s="18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</row>
    <row r="329" spans="2:18">
      <c r="B329" s="17"/>
      <c r="C329" s="18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</row>
    <row r="330" spans="2:18">
      <c r="B330" s="17"/>
      <c r="C330" s="18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</row>
    <row r="331" spans="2:18">
      <c r="B331" s="17"/>
      <c r="C331" s="18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</row>
    <row r="332" spans="2:18">
      <c r="B332" s="17"/>
      <c r="C332" s="18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</row>
    <row r="333" spans="2:18">
      <c r="B333" s="17"/>
      <c r="C333" s="18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</row>
    <row r="334" spans="2:18">
      <c r="B334" s="17"/>
      <c r="C334" s="18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</row>
    <row r="335" spans="2:18">
      <c r="B335" s="17"/>
      <c r="C335" s="18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</row>
    <row r="336" spans="2:18">
      <c r="B336" s="17"/>
      <c r="C336" s="18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</row>
    <row r="337" spans="2:18">
      <c r="B337" s="17"/>
      <c r="C337" s="18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</row>
    <row r="338" spans="2:18">
      <c r="B338" s="17"/>
      <c r="C338" s="18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</row>
    <row r="339" spans="2:18">
      <c r="B339" s="17"/>
      <c r="C339" s="18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</row>
    <row r="340" spans="2:18">
      <c r="B340" s="17"/>
      <c r="C340" s="18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</row>
    <row r="341" spans="2:18">
      <c r="B341" s="17"/>
      <c r="C341" s="18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</row>
    <row r="342" spans="2:18">
      <c r="B342" s="17"/>
      <c r="C342" s="18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</row>
    <row r="343" spans="2:18">
      <c r="B343" s="17"/>
      <c r="C343" s="18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</row>
    <row r="344" spans="2:18">
      <c r="B344" s="17"/>
      <c r="C344" s="18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</row>
    <row r="346" spans="2:18">
      <c r="B346" s="16"/>
    </row>
    <row r="347" spans="2:18">
      <c r="B347" s="17"/>
      <c r="C347" s="18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</row>
    <row r="348" spans="2:18">
      <c r="B348" s="17"/>
      <c r="C348" s="18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</row>
    <row r="349" spans="2:18">
      <c r="B349" s="17"/>
      <c r="C349" s="18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</row>
    <row r="350" spans="2:18">
      <c r="B350" s="17"/>
      <c r="C350" s="18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</row>
    <row r="351" spans="2:18">
      <c r="B351" s="17"/>
      <c r="C351" s="18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</row>
    <row r="352" spans="2:18">
      <c r="B352" s="17"/>
      <c r="C352" s="18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</row>
    <row r="353" spans="2:18">
      <c r="B353" s="17"/>
      <c r="C353" s="18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</row>
    <row r="354" spans="2:18">
      <c r="B354" s="17"/>
      <c r="C354" s="18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</row>
    <row r="355" spans="2:18">
      <c r="B355" s="17"/>
      <c r="C355" s="18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</row>
    <row r="356" spans="2:18">
      <c r="B356" s="17"/>
      <c r="C356" s="18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</row>
    <row r="357" spans="2:18">
      <c r="B357" s="17"/>
      <c r="C357" s="18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</row>
    <row r="358" spans="2:18">
      <c r="B358" s="17"/>
      <c r="C358" s="18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</row>
    <row r="359" spans="2:18">
      <c r="B359" s="17"/>
      <c r="C359" s="18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</row>
    <row r="360" spans="2:18">
      <c r="B360" s="17"/>
      <c r="C360" s="18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</row>
    <row r="361" spans="2:18">
      <c r="B361" s="17"/>
      <c r="C361" s="18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</row>
    <row r="362" spans="2:18">
      <c r="B362" s="17"/>
      <c r="C362" s="18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</row>
    <row r="363" spans="2:18">
      <c r="B363" s="17"/>
      <c r="C363" s="18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</row>
    <row r="364" spans="2:18">
      <c r="B364" s="17"/>
      <c r="C364" s="18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</row>
    <row r="365" spans="2:18">
      <c r="B365" s="17"/>
      <c r="C365" s="18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</row>
    <row r="366" spans="2:18">
      <c r="B366" s="17"/>
      <c r="C366" s="18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</row>
    <row r="367" spans="2:18">
      <c r="B367" s="17"/>
      <c r="C367" s="18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</row>
    <row r="368" spans="2:18">
      <c r="B368" s="17"/>
      <c r="C368" s="18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</row>
    <row r="369" spans="2:18">
      <c r="B369" s="17"/>
      <c r="C369" s="18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</row>
    <row r="370" spans="2:18">
      <c r="B370" s="17"/>
      <c r="C370" s="18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</row>
    <row r="371" spans="2:18">
      <c r="B371" s="17"/>
      <c r="C371" s="18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</row>
    <row r="372" spans="2:18">
      <c r="B372" s="17"/>
      <c r="C372" s="18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</row>
    <row r="373" spans="2:18">
      <c r="B373" s="17"/>
      <c r="C373" s="18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</row>
    <row r="374" spans="2:18">
      <c r="B374" s="17"/>
      <c r="C374" s="18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</row>
    <row r="375" spans="2:18">
      <c r="B375" s="17"/>
      <c r="C375" s="18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</row>
    <row r="377" spans="2:18">
      <c r="B377" s="16"/>
    </row>
    <row r="378" spans="2:18">
      <c r="B378" s="17"/>
      <c r="C378" s="18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</row>
    <row r="379" spans="2:18">
      <c r="B379" s="17"/>
      <c r="C379" s="18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</row>
    <row r="380" spans="2:18">
      <c r="B380" s="17"/>
      <c r="C380" s="18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</row>
    <row r="381" spans="2:18">
      <c r="B381" s="17"/>
      <c r="C381" s="18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</row>
    <row r="382" spans="2:18">
      <c r="B382" s="17"/>
      <c r="C382" s="18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</row>
    <row r="383" spans="2:18">
      <c r="B383" s="17"/>
      <c r="C383" s="18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</row>
    <row r="384" spans="2:18">
      <c r="B384" s="17"/>
      <c r="C384" s="18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</row>
    <row r="385" spans="2:18">
      <c r="B385" s="17"/>
      <c r="C385" s="18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</row>
    <row r="386" spans="2:18">
      <c r="B386" s="17"/>
      <c r="C386" s="18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</row>
    <row r="387" spans="2:18">
      <c r="B387" s="17"/>
      <c r="C387" s="18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</row>
    <row r="388" spans="2:18">
      <c r="B388" s="17"/>
      <c r="C388" s="18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</row>
    <row r="389" spans="2:18">
      <c r="B389" s="17"/>
      <c r="C389" s="18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</row>
    <row r="390" spans="2:18">
      <c r="B390" s="17"/>
      <c r="C390" s="18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</row>
    <row r="391" spans="2:18">
      <c r="B391" s="17"/>
      <c r="C391" s="18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</row>
    <row r="392" spans="2:18">
      <c r="B392" s="17"/>
      <c r="C392" s="18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</row>
    <row r="393" spans="2:18">
      <c r="B393" s="17"/>
      <c r="C393" s="18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</row>
    <row r="394" spans="2:18">
      <c r="B394" s="17"/>
      <c r="C394" s="18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</row>
    <row r="395" spans="2:18">
      <c r="B395" s="17"/>
      <c r="C395" s="18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</row>
    <row r="396" spans="2:18">
      <c r="B396" s="17"/>
      <c r="C396" s="18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</row>
    <row r="397" spans="2:18">
      <c r="B397" s="17"/>
      <c r="C397" s="18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</row>
    <row r="398" spans="2:18">
      <c r="B398" s="17"/>
      <c r="C398" s="18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</row>
    <row r="399" spans="2:18">
      <c r="B399" s="17"/>
      <c r="C399" s="18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</row>
    <row r="400" spans="2:18">
      <c r="B400" s="17"/>
      <c r="C400" s="18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</row>
    <row r="401" spans="2:18">
      <c r="B401" s="17"/>
      <c r="C401" s="18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</row>
    <row r="402" spans="2:18">
      <c r="B402" s="17"/>
      <c r="C402" s="18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</row>
    <row r="403" spans="2:18">
      <c r="B403" s="17"/>
      <c r="C403" s="18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</row>
    <row r="404" spans="2:18">
      <c r="B404" s="17"/>
      <c r="C404" s="18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</row>
    <row r="405" spans="2:18">
      <c r="B405" s="17"/>
      <c r="C405" s="18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</row>
    <row r="406" spans="2:18">
      <c r="B406" s="17"/>
      <c r="C406" s="18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</row>
    <row r="408" spans="2:18">
      <c r="B408" s="16"/>
    </row>
    <row r="409" spans="2:18">
      <c r="B409" s="17"/>
      <c r="C409" s="18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</row>
    <row r="410" spans="2:18">
      <c r="B410" s="17"/>
      <c r="C410" s="18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</row>
    <row r="411" spans="2:18">
      <c r="B411" s="17"/>
      <c r="C411" s="18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</row>
    <row r="412" spans="2:18">
      <c r="B412" s="17"/>
      <c r="C412" s="18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</row>
    <row r="413" spans="2:18">
      <c r="B413" s="17"/>
      <c r="C413" s="18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</row>
    <row r="414" spans="2:18">
      <c r="B414" s="17"/>
      <c r="C414" s="18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</row>
    <row r="415" spans="2:18">
      <c r="B415" s="17"/>
      <c r="C415" s="18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</row>
    <row r="416" spans="2:18">
      <c r="B416" s="17"/>
      <c r="C416" s="18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</row>
    <row r="417" spans="2:18">
      <c r="B417" s="17"/>
      <c r="C417" s="18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</row>
    <row r="418" spans="2:18">
      <c r="B418" s="17"/>
      <c r="C418" s="18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</row>
    <row r="419" spans="2:18">
      <c r="B419" s="17"/>
      <c r="C419" s="18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</row>
    <row r="420" spans="2:18">
      <c r="B420" s="17"/>
      <c r="C420" s="18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</row>
    <row r="421" spans="2:18">
      <c r="B421" s="17"/>
      <c r="C421" s="18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</row>
    <row r="422" spans="2:18">
      <c r="B422" s="17"/>
      <c r="C422" s="18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</row>
    <row r="423" spans="2:18">
      <c r="B423" s="17"/>
      <c r="C423" s="18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</row>
    <row r="424" spans="2:18">
      <c r="B424" s="17"/>
      <c r="C424" s="18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</row>
    <row r="425" spans="2:18">
      <c r="B425" s="17"/>
      <c r="C425" s="18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</row>
    <row r="426" spans="2:18">
      <c r="B426" s="17"/>
      <c r="C426" s="18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</row>
    <row r="427" spans="2:18">
      <c r="B427" s="17"/>
      <c r="C427" s="18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</row>
    <row r="428" spans="2:18">
      <c r="B428" s="17"/>
      <c r="C428" s="18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</row>
    <row r="429" spans="2:18">
      <c r="B429" s="17"/>
      <c r="C429" s="18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</row>
    <row r="430" spans="2:18">
      <c r="B430" s="17"/>
      <c r="C430" s="18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</row>
    <row r="431" spans="2:18">
      <c r="B431" s="17"/>
      <c r="C431" s="18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</row>
    <row r="432" spans="2:18">
      <c r="B432" s="17"/>
      <c r="C432" s="18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</row>
    <row r="433" spans="2:18">
      <c r="B433" s="17"/>
      <c r="C433" s="18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</row>
    <row r="434" spans="2:18">
      <c r="B434" s="17"/>
      <c r="C434" s="18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</row>
    <row r="435" spans="2:18">
      <c r="B435" s="17"/>
      <c r="C435" s="18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</row>
    <row r="436" spans="2:18">
      <c r="B436" s="17"/>
      <c r="C436" s="18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</row>
    <row r="437" spans="2:18">
      <c r="B437" s="17"/>
      <c r="C437" s="18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</row>
    <row r="439" spans="2:18">
      <c r="B439" s="16"/>
    </row>
    <row r="440" spans="2:18">
      <c r="B440" s="17"/>
      <c r="C440" s="18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</row>
    <row r="441" spans="2:18">
      <c r="B441" s="17"/>
      <c r="C441" s="18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</row>
    <row r="442" spans="2:18">
      <c r="B442" s="17"/>
      <c r="C442" s="18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</row>
    <row r="443" spans="2:18">
      <c r="B443" s="17"/>
      <c r="C443" s="18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</row>
    <row r="444" spans="2:18">
      <c r="B444" s="17"/>
      <c r="C444" s="18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</row>
    <row r="445" spans="2:18">
      <c r="B445" s="17"/>
      <c r="C445" s="18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</row>
    <row r="446" spans="2:18">
      <c r="B446" s="17"/>
      <c r="C446" s="18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</row>
    <row r="447" spans="2:18">
      <c r="B447" s="17"/>
      <c r="C447" s="18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</row>
    <row r="448" spans="2:18">
      <c r="B448" s="17"/>
      <c r="C448" s="18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</row>
    <row r="449" spans="2:18">
      <c r="B449" s="17"/>
      <c r="C449" s="18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</row>
    <row r="450" spans="2:18">
      <c r="B450" s="17"/>
      <c r="C450" s="18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</row>
    <row r="451" spans="2:18">
      <c r="B451" s="17"/>
      <c r="C451" s="18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</row>
    <row r="452" spans="2:18">
      <c r="B452" s="17"/>
      <c r="C452" s="18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</row>
    <row r="453" spans="2:18">
      <c r="B453" s="17"/>
      <c r="C453" s="18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</row>
    <row r="454" spans="2:18">
      <c r="B454" s="17"/>
      <c r="C454" s="18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</row>
    <row r="455" spans="2:18">
      <c r="B455" s="17"/>
      <c r="C455" s="18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</row>
    <row r="456" spans="2:18">
      <c r="B456" s="17"/>
      <c r="C456" s="18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</row>
    <row r="457" spans="2:18">
      <c r="B457" s="17"/>
      <c r="C457" s="18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</row>
    <row r="458" spans="2:18">
      <c r="B458" s="17"/>
      <c r="C458" s="18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</row>
    <row r="459" spans="2:18">
      <c r="B459" s="17"/>
      <c r="C459" s="18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</row>
    <row r="460" spans="2:18">
      <c r="B460" s="17"/>
      <c r="C460" s="18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</row>
    <row r="461" spans="2:18">
      <c r="B461" s="17"/>
      <c r="C461" s="18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</row>
    <row r="462" spans="2:18">
      <c r="B462" s="17"/>
      <c r="C462" s="18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</row>
    <row r="463" spans="2:18">
      <c r="B463" s="17"/>
      <c r="C463" s="18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</row>
    <row r="464" spans="2:18">
      <c r="B464" s="17"/>
      <c r="C464" s="18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</row>
    <row r="465" spans="2:18">
      <c r="B465" s="17"/>
      <c r="C465" s="18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</row>
    <row r="466" spans="2:18">
      <c r="B466" s="17"/>
      <c r="C466" s="18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</row>
    <row r="467" spans="2:18">
      <c r="B467" s="17"/>
      <c r="C467" s="18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</row>
    <row r="468" spans="2:18">
      <c r="B468" s="17"/>
      <c r="C468" s="18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</row>
    <row r="470" spans="2:18">
      <c r="B470" s="16"/>
    </row>
    <row r="471" spans="2:18">
      <c r="B471" s="17"/>
      <c r="C471" s="18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</row>
    <row r="472" spans="2:18">
      <c r="B472" s="17"/>
      <c r="C472" s="18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</row>
    <row r="473" spans="2:18">
      <c r="B473" s="17"/>
      <c r="C473" s="18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</row>
    <row r="474" spans="2:18">
      <c r="B474" s="17"/>
      <c r="C474" s="18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</row>
    <row r="475" spans="2:18">
      <c r="B475" s="17"/>
      <c r="C475" s="18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</row>
    <row r="476" spans="2:18">
      <c r="B476" s="17"/>
      <c r="C476" s="18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</row>
    <row r="477" spans="2:18">
      <c r="B477" s="17"/>
      <c r="C477" s="18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</row>
    <row r="478" spans="2:18">
      <c r="B478" s="17"/>
      <c r="C478" s="18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</row>
    <row r="479" spans="2:18">
      <c r="B479" s="17"/>
      <c r="C479" s="18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</row>
    <row r="480" spans="2:18">
      <c r="B480" s="17"/>
      <c r="C480" s="18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</row>
    <row r="481" spans="2:18">
      <c r="B481" s="17"/>
      <c r="C481" s="18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</row>
    <row r="482" spans="2:18">
      <c r="B482" s="17"/>
      <c r="C482" s="18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</row>
    <row r="483" spans="2:18">
      <c r="B483" s="17"/>
      <c r="C483" s="18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</row>
    <row r="484" spans="2:18">
      <c r="B484" s="17"/>
      <c r="C484" s="18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</row>
    <row r="485" spans="2:18">
      <c r="B485" s="17"/>
      <c r="C485" s="18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</row>
    <row r="486" spans="2:18">
      <c r="B486" s="17"/>
      <c r="C486" s="18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</row>
    <row r="487" spans="2:18">
      <c r="B487" s="17"/>
      <c r="C487" s="18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</row>
    <row r="488" spans="2:18">
      <c r="B488" s="17"/>
      <c r="C488" s="18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</row>
    <row r="489" spans="2:18">
      <c r="B489" s="17"/>
      <c r="C489" s="18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</row>
    <row r="490" spans="2:18">
      <c r="B490" s="17"/>
      <c r="C490" s="18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</row>
    <row r="491" spans="2:18">
      <c r="B491" s="17"/>
      <c r="C491" s="18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</row>
    <row r="492" spans="2:18">
      <c r="B492" s="17"/>
      <c r="C492" s="18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</row>
    <row r="493" spans="2:18">
      <c r="B493" s="17"/>
      <c r="C493" s="18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</row>
    <row r="494" spans="2:18">
      <c r="B494" s="17"/>
      <c r="C494" s="18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</row>
    <row r="495" spans="2:18">
      <c r="B495" s="17"/>
      <c r="C495" s="18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</row>
    <row r="496" spans="2:18">
      <c r="B496" s="17"/>
      <c r="C496" s="18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</row>
    <row r="497" spans="2:18">
      <c r="B497" s="17"/>
      <c r="C497" s="18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</row>
    <row r="498" spans="2:18">
      <c r="B498" s="17"/>
      <c r="C498" s="18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</row>
    <row r="499" spans="2:18">
      <c r="B499" s="17"/>
      <c r="C499" s="18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</row>
    <row r="501" spans="2:18">
      <c r="B501" s="16"/>
    </row>
    <row r="502" spans="2:18">
      <c r="B502" s="17"/>
      <c r="C502" s="18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</row>
    <row r="503" spans="2:18">
      <c r="B503" s="17"/>
      <c r="C503" s="18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</row>
    <row r="504" spans="2:18">
      <c r="B504" s="17"/>
      <c r="C504" s="18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</row>
    <row r="505" spans="2:18">
      <c r="B505" s="17"/>
      <c r="C505" s="18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</row>
    <row r="506" spans="2:18">
      <c r="B506" s="17"/>
      <c r="C506" s="18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</row>
    <row r="507" spans="2:18">
      <c r="B507" s="17"/>
      <c r="C507" s="18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</row>
    <row r="508" spans="2:18">
      <c r="B508" s="17"/>
      <c r="C508" s="18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</row>
    <row r="509" spans="2:18">
      <c r="B509" s="17"/>
      <c r="C509" s="18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</row>
    <row r="510" spans="2:18">
      <c r="B510" s="17"/>
      <c r="C510" s="18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</row>
    <row r="511" spans="2:18">
      <c r="B511" s="17"/>
      <c r="C511" s="18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</row>
    <row r="512" spans="2:18">
      <c r="B512" s="17"/>
      <c r="C512" s="18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</row>
    <row r="513" spans="2:18">
      <c r="B513" s="17"/>
      <c r="C513" s="18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</row>
    <row r="514" spans="2:18">
      <c r="B514" s="17"/>
      <c r="C514" s="18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</row>
    <row r="515" spans="2:18">
      <c r="B515" s="17"/>
      <c r="C515" s="18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</row>
    <row r="516" spans="2:18">
      <c r="B516" s="17"/>
      <c r="C516" s="18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</row>
    <row r="517" spans="2:18">
      <c r="B517" s="17"/>
      <c r="C517" s="18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</row>
    <row r="518" spans="2:18">
      <c r="B518" s="17"/>
      <c r="C518" s="18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</row>
    <row r="519" spans="2:18">
      <c r="B519" s="17"/>
      <c r="C519" s="18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</row>
    <row r="520" spans="2:18">
      <c r="B520" s="17"/>
      <c r="C520" s="18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</row>
    <row r="521" spans="2:18">
      <c r="B521" s="17"/>
      <c r="C521" s="18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</row>
    <row r="522" spans="2:18">
      <c r="B522" s="17"/>
      <c r="C522" s="18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</row>
    <row r="523" spans="2:18">
      <c r="B523" s="17"/>
      <c r="C523" s="18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</row>
    <row r="524" spans="2:18">
      <c r="B524" s="17"/>
      <c r="C524" s="18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</row>
    <row r="525" spans="2:18">
      <c r="B525" s="17"/>
      <c r="C525" s="18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</row>
    <row r="526" spans="2:18">
      <c r="B526" s="17"/>
      <c r="C526" s="18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</row>
    <row r="527" spans="2:18">
      <c r="B527" s="17"/>
      <c r="C527" s="18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</row>
    <row r="528" spans="2:18">
      <c r="B528" s="17"/>
      <c r="C528" s="18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</row>
    <row r="529" spans="2:18">
      <c r="B529" s="17"/>
      <c r="C529" s="18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</row>
    <row r="530" spans="2:18">
      <c r="B530" s="17"/>
      <c r="C530" s="18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</row>
    <row r="532" spans="2:18">
      <c r="B532" s="16"/>
    </row>
    <row r="533" spans="2:18">
      <c r="B533" s="17"/>
      <c r="C533" s="18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</row>
    <row r="534" spans="2:18">
      <c r="B534" s="17"/>
      <c r="C534" s="18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</row>
    <row r="535" spans="2:18">
      <c r="B535" s="17"/>
      <c r="C535" s="18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</row>
    <row r="536" spans="2:18">
      <c r="B536" s="17"/>
      <c r="C536" s="18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</row>
    <row r="537" spans="2:18">
      <c r="B537" s="17"/>
      <c r="C537" s="18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</row>
    <row r="538" spans="2:18">
      <c r="B538" s="17"/>
      <c r="C538" s="18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</row>
    <row r="539" spans="2:18">
      <c r="B539" s="17"/>
      <c r="C539" s="18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</row>
    <row r="540" spans="2:18">
      <c r="B540" s="17"/>
      <c r="C540" s="18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</row>
    <row r="541" spans="2:18">
      <c r="B541" s="17"/>
      <c r="C541" s="18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</row>
    <row r="542" spans="2:18">
      <c r="B542" s="17"/>
      <c r="C542" s="18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</row>
    <row r="543" spans="2:18">
      <c r="B543" s="17"/>
      <c r="C543" s="18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</row>
    <row r="544" spans="2:18">
      <c r="B544" s="17"/>
      <c r="C544" s="18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</row>
    <row r="545" spans="2:18">
      <c r="B545" s="17"/>
      <c r="C545" s="18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</row>
    <row r="546" spans="2:18">
      <c r="B546" s="17"/>
      <c r="C546" s="18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</row>
    <row r="547" spans="2:18">
      <c r="B547" s="17"/>
      <c r="C547" s="18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</row>
    <row r="548" spans="2:18">
      <c r="B548" s="17"/>
      <c r="C548" s="18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</row>
    <row r="549" spans="2:18">
      <c r="B549" s="17"/>
      <c r="C549" s="18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</row>
    <row r="550" spans="2:18">
      <c r="B550" s="17"/>
      <c r="C550" s="18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</row>
    <row r="551" spans="2:18">
      <c r="B551" s="17"/>
      <c r="C551" s="18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</row>
    <row r="552" spans="2:18">
      <c r="B552" s="17"/>
      <c r="C552" s="18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</row>
    <row r="553" spans="2:18">
      <c r="B553" s="17"/>
      <c r="C553" s="18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</row>
    <row r="554" spans="2:18">
      <c r="B554" s="17"/>
      <c r="C554" s="18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</row>
    <row r="555" spans="2:18">
      <c r="B555" s="17"/>
      <c r="C555" s="18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</row>
    <row r="556" spans="2:18">
      <c r="B556" s="17"/>
      <c r="C556" s="18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</row>
    <row r="557" spans="2:18">
      <c r="B557" s="17"/>
      <c r="C557" s="18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</row>
    <row r="558" spans="2:18">
      <c r="B558" s="17"/>
      <c r="C558" s="18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</row>
    <row r="559" spans="2:18">
      <c r="B559" s="17"/>
      <c r="C559" s="18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</row>
    <row r="560" spans="2:18">
      <c r="B560" s="17"/>
      <c r="C560" s="18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</row>
    <row r="561" spans="2:18">
      <c r="B561" s="17"/>
      <c r="C561" s="18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</row>
    <row r="563" spans="2:18">
      <c r="B563" s="16"/>
    </row>
    <row r="564" spans="2:18">
      <c r="B564" s="17"/>
      <c r="C564" s="18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</row>
    <row r="565" spans="2:18">
      <c r="B565" s="17"/>
      <c r="C565" s="18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</row>
    <row r="566" spans="2:18">
      <c r="B566" s="17"/>
      <c r="C566" s="18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</row>
    <row r="567" spans="2:18">
      <c r="B567" s="17"/>
      <c r="C567" s="18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</row>
    <row r="568" spans="2:18">
      <c r="B568" s="17"/>
      <c r="C568" s="18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</row>
    <row r="569" spans="2:18">
      <c r="B569" s="17"/>
      <c r="C569" s="18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</row>
    <row r="570" spans="2:18">
      <c r="B570" s="17"/>
      <c r="C570" s="18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</row>
    <row r="571" spans="2:18">
      <c r="B571" s="17"/>
      <c r="C571" s="18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</row>
    <row r="572" spans="2:18">
      <c r="B572" s="17"/>
      <c r="C572" s="18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</row>
    <row r="573" spans="2:18">
      <c r="B573" s="17"/>
      <c r="C573" s="18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</row>
    <row r="574" spans="2:18">
      <c r="B574" s="17"/>
      <c r="C574" s="18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</row>
    <row r="575" spans="2:18">
      <c r="B575" s="17"/>
      <c r="C575" s="18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</row>
    <row r="576" spans="2:18">
      <c r="B576" s="17"/>
      <c r="C576" s="18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</row>
    <row r="577" spans="2:18">
      <c r="B577" s="17"/>
      <c r="C577" s="18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</row>
    <row r="578" spans="2:18">
      <c r="B578" s="17"/>
      <c r="C578" s="18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</row>
    <row r="579" spans="2:18">
      <c r="B579" s="17"/>
      <c r="C579" s="18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</row>
    <row r="580" spans="2:18">
      <c r="B580" s="17"/>
      <c r="C580" s="18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</row>
    <row r="581" spans="2:18">
      <c r="B581" s="17"/>
      <c r="C581" s="18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</row>
    <row r="582" spans="2:18">
      <c r="B582" s="17"/>
      <c r="C582" s="18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</row>
    <row r="583" spans="2:18">
      <c r="B583" s="17"/>
      <c r="C583" s="18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</row>
    <row r="584" spans="2:18">
      <c r="B584" s="17"/>
      <c r="C584" s="18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</row>
    <row r="585" spans="2:18">
      <c r="B585" s="17"/>
      <c r="C585" s="18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</row>
    <row r="586" spans="2:18">
      <c r="B586" s="17"/>
      <c r="C586" s="18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</row>
    <row r="587" spans="2:18">
      <c r="B587" s="17"/>
      <c r="C587" s="18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</row>
    <row r="588" spans="2:18">
      <c r="B588" s="17"/>
      <c r="C588" s="18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</row>
    <row r="589" spans="2:18">
      <c r="B589" s="17"/>
      <c r="C589" s="18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</row>
    <row r="590" spans="2:18">
      <c r="B590" s="17"/>
      <c r="C590" s="18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</row>
    <row r="591" spans="2:18">
      <c r="B591" s="17"/>
      <c r="C591" s="18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</row>
    <row r="592" spans="2:18">
      <c r="B592" s="17"/>
      <c r="C592" s="18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</row>
    <row r="594" spans="2:18">
      <c r="B594" s="16"/>
    </row>
    <row r="595" spans="2:18">
      <c r="B595" s="17"/>
      <c r="C595" s="18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</row>
    <row r="596" spans="2:18">
      <c r="B596" s="17"/>
      <c r="C596" s="18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</row>
    <row r="597" spans="2:18">
      <c r="B597" s="17"/>
      <c r="C597" s="18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</row>
    <row r="598" spans="2:18">
      <c r="B598" s="17"/>
      <c r="C598" s="18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</row>
    <row r="599" spans="2:18">
      <c r="B599" s="17"/>
      <c r="C599" s="18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</row>
    <row r="600" spans="2:18">
      <c r="B600" s="17"/>
      <c r="C600" s="18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</row>
    <row r="601" spans="2:18">
      <c r="B601" s="17"/>
      <c r="C601" s="18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</row>
    <row r="602" spans="2:18">
      <c r="B602" s="17"/>
      <c r="C602" s="18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</row>
    <row r="603" spans="2:18">
      <c r="B603" s="17"/>
      <c r="C603" s="18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</row>
    <row r="604" spans="2:18">
      <c r="B604" s="17"/>
      <c r="C604" s="18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</row>
    <row r="605" spans="2:18">
      <c r="B605" s="17"/>
      <c r="C605" s="18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</row>
    <row r="606" spans="2:18">
      <c r="B606" s="17"/>
      <c r="C606" s="18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</row>
    <row r="607" spans="2:18">
      <c r="B607" s="17"/>
      <c r="C607" s="18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</row>
    <row r="608" spans="2:18">
      <c r="B608" s="17"/>
      <c r="C608" s="18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</row>
    <row r="609" spans="2:18">
      <c r="B609" s="17"/>
      <c r="C609" s="18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</row>
    <row r="610" spans="2:18">
      <c r="B610" s="17"/>
      <c r="C610" s="18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</row>
    <row r="611" spans="2:18">
      <c r="B611" s="17"/>
      <c r="C611" s="18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</row>
    <row r="612" spans="2:18">
      <c r="B612" s="17"/>
      <c r="C612" s="18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</row>
    <row r="613" spans="2:18">
      <c r="B613" s="17"/>
      <c r="C613" s="18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</row>
    <row r="614" spans="2:18">
      <c r="B614" s="17"/>
      <c r="C614" s="18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</row>
    <row r="615" spans="2:18">
      <c r="B615" s="17"/>
      <c r="C615" s="18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</row>
    <row r="616" spans="2:18">
      <c r="B616" s="17"/>
      <c r="C616" s="18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</row>
    <row r="617" spans="2:18">
      <c r="B617" s="17"/>
      <c r="C617" s="18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</row>
    <row r="618" spans="2:18">
      <c r="B618" s="17"/>
      <c r="C618" s="18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</row>
    <row r="619" spans="2:18">
      <c r="B619" s="17"/>
      <c r="C619" s="18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</row>
    <row r="620" spans="2:18">
      <c r="B620" s="17"/>
      <c r="C620" s="18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</row>
    <row r="621" spans="2:18">
      <c r="B621" s="17"/>
      <c r="C621" s="18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</row>
    <row r="622" spans="2:18">
      <c r="B622" s="17"/>
      <c r="C622" s="18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</row>
    <row r="623" spans="2:18">
      <c r="B623" s="17"/>
      <c r="C623" s="18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</row>
    <row r="625" spans="2:18">
      <c r="B625" s="16"/>
    </row>
    <row r="626" spans="2:18">
      <c r="B626" s="17"/>
      <c r="C626" s="18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</row>
    <row r="627" spans="2:18">
      <c r="B627" s="17"/>
      <c r="C627" s="18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</row>
    <row r="628" spans="2:18">
      <c r="B628" s="17"/>
      <c r="C628" s="18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</row>
    <row r="629" spans="2:18">
      <c r="B629" s="17"/>
      <c r="C629" s="18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</row>
    <row r="630" spans="2:18">
      <c r="B630" s="17"/>
      <c r="C630" s="18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</row>
    <row r="631" spans="2:18">
      <c r="B631" s="17"/>
      <c r="C631" s="18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</row>
    <row r="632" spans="2:18">
      <c r="B632" s="17"/>
      <c r="C632" s="18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</row>
    <row r="633" spans="2:18">
      <c r="B633" s="17"/>
      <c r="C633" s="18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</row>
    <row r="634" spans="2:18">
      <c r="B634" s="17"/>
      <c r="C634" s="18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</row>
    <row r="635" spans="2:18">
      <c r="B635" s="17"/>
      <c r="C635" s="18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</row>
    <row r="636" spans="2:18">
      <c r="B636" s="17"/>
      <c r="C636" s="18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</row>
    <row r="637" spans="2:18">
      <c r="B637" s="17"/>
      <c r="C637" s="18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</row>
    <row r="638" spans="2:18">
      <c r="B638" s="17"/>
      <c r="C638" s="18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</row>
    <row r="639" spans="2:18">
      <c r="B639" s="17"/>
      <c r="C639" s="18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</row>
    <row r="640" spans="2:18">
      <c r="B640" s="17"/>
      <c r="C640" s="18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</row>
    <row r="641" spans="2:18">
      <c r="B641" s="17"/>
      <c r="C641" s="18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</row>
    <row r="642" spans="2:18">
      <c r="B642" s="17"/>
      <c r="C642" s="18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</row>
    <row r="643" spans="2:18">
      <c r="B643" s="17"/>
      <c r="C643" s="18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</row>
    <row r="644" spans="2:18">
      <c r="B644" s="17"/>
      <c r="C644" s="18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</row>
    <row r="645" spans="2:18">
      <c r="B645" s="17"/>
      <c r="C645" s="18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</row>
    <row r="646" spans="2:18">
      <c r="B646" s="17"/>
      <c r="C646" s="18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</row>
    <row r="647" spans="2:18">
      <c r="B647" s="17"/>
      <c r="C647" s="18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</row>
    <row r="648" spans="2:18">
      <c r="B648" s="17"/>
      <c r="C648" s="18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</row>
    <row r="649" spans="2:18">
      <c r="B649" s="17"/>
      <c r="C649" s="18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</row>
    <row r="650" spans="2:18">
      <c r="B650" s="17"/>
      <c r="C650" s="18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</row>
    <row r="651" spans="2:18">
      <c r="B651" s="17"/>
      <c r="C651" s="18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</row>
    <row r="652" spans="2:18">
      <c r="B652" s="17"/>
      <c r="C652" s="18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</row>
    <row r="653" spans="2:18">
      <c r="B653" s="17"/>
      <c r="C653" s="18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</row>
    <row r="654" spans="2:18">
      <c r="B654" s="17"/>
      <c r="C654" s="18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</row>
  </sheetData>
  <mergeCells count="1">
    <mergeCell ref="A2:B2"/>
  </mergeCells>
  <phoneticPr fontId="0" type="noConversion"/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21"/>
  <dimension ref="A1:S354"/>
  <sheetViews>
    <sheetView topLeftCell="A309" workbookViewId="0"/>
  </sheetViews>
  <sheetFormatPr defaultRowHeight="10.5"/>
  <cols>
    <col min="1" max="1" width="51.5" style="76" customWidth="1"/>
    <col min="2" max="2" width="31" style="76" customWidth="1"/>
    <col min="3" max="3" width="33.6640625" style="76" customWidth="1"/>
    <col min="4" max="4" width="38.6640625" style="76" customWidth="1"/>
    <col min="5" max="5" width="45.6640625" style="76" customWidth="1"/>
    <col min="6" max="6" width="50" style="76" customWidth="1"/>
    <col min="7" max="7" width="43.6640625" style="76" customWidth="1"/>
    <col min="8" max="8" width="38.33203125" style="76" customWidth="1"/>
    <col min="9" max="9" width="41.83203125" style="76" customWidth="1"/>
    <col min="10" max="10" width="45.83203125" style="76" customWidth="1"/>
    <col min="11" max="11" width="36.5" style="76" customWidth="1"/>
    <col min="12" max="12" width="45.33203125" style="76" customWidth="1"/>
    <col min="13" max="13" width="50.1640625" style="76" customWidth="1"/>
    <col min="14" max="15" width="44.83203125" style="76" customWidth="1"/>
    <col min="16" max="16" width="45.33203125" style="76" customWidth="1"/>
    <col min="17" max="17" width="45.1640625" style="76" customWidth="1"/>
    <col min="18" max="18" width="42.6640625" style="76" customWidth="1"/>
    <col min="19" max="19" width="48.1640625" style="76" customWidth="1"/>
    <col min="20" max="27" width="9.33203125" style="76" customWidth="1"/>
    <col min="28" max="16384" width="9.33203125" style="76"/>
  </cols>
  <sheetData>
    <row r="1" spans="1:19">
      <c r="A1" s="78"/>
      <c r="B1" s="79" t="s">
        <v>489</v>
      </c>
      <c r="C1" s="79" t="s">
        <v>490</v>
      </c>
      <c r="D1" s="79" t="s">
        <v>491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79" t="s">
        <v>492</v>
      </c>
      <c r="B2" s="79">
        <v>39435.64</v>
      </c>
      <c r="C2" s="79">
        <v>1758.77</v>
      </c>
      <c r="D2" s="79">
        <v>1758.77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79" t="s">
        <v>493</v>
      </c>
      <c r="B3" s="79">
        <v>39435.64</v>
      </c>
      <c r="C3" s="79">
        <v>1758.77</v>
      </c>
      <c r="D3" s="79">
        <v>1758.77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79" t="s">
        <v>494</v>
      </c>
      <c r="B4" s="79">
        <v>95833.9</v>
      </c>
      <c r="C4" s="79">
        <v>4274.0600000000004</v>
      </c>
      <c r="D4" s="79">
        <v>4274.0600000000004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79" t="s">
        <v>495</v>
      </c>
      <c r="B5" s="79">
        <v>95833.9</v>
      </c>
      <c r="C5" s="79">
        <v>4274.0600000000004</v>
      </c>
      <c r="D5" s="79">
        <v>4274.0600000000004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78"/>
      <c r="B7" s="79" t="s">
        <v>496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79" t="s">
        <v>497</v>
      </c>
      <c r="B8" s="79">
        <v>22422.240000000002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79" t="s">
        <v>498</v>
      </c>
      <c r="B9" s="79">
        <v>22422.240000000002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79" t="s">
        <v>499</v>
      </c>
      <c r="B10" s="79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78"/>
      <c r="B12" s="79" t="s">
        <v>500</v>
      </c>
      <c r="C12" s="79" t="s">
        <v>501</v>
      </c>
      <c r="D12" s="79" t="s">
        <v>502</v>
      </c>
      <c r="E12" s="79" t="s">
        <v>503</v>
      </c>
      <c r="F12" s="79" t="s">
        <v>504</v>
      </c>
      <c r="G12" s="79" t="s">
        <v>505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79" t="s">
        <v>356</v>
      </c>
      <c r="B13" s="79">
        <v>0</v>
      </c>
      <c r="C13" s="79">
        <v>13224.5</v>
      </c>
      <c r="D13" s="79">
        <v>0</v>
      </c>
      <c r="E13" s="79">
        <v>0</v>
      </c>
      <c r="F13" s="79">
        <v>0</v>
      </c>
      <c r="G13" s="79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79" t="s">
        <v>357</v>
      </c>
      <c r="B14" s="79">
        <v>7427.76</v>
      </c>
      <c r="C14" s="79">
        <v>0</v>
      </c>
      <c r="D14" s="79">
        <v>0</v>
      </c>
      <c r="E14" s="79">
        <v>0</v>
      </c>
      <c r="F14" s="79">
        <v>0</v>
      </c>
      <c r="G14" s="79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79" t="s">
        <v>365</v>
      </c>
      <c r="B15" s="79">
        <v>4029.97</v>
      </c>
      <c r="C15" s="79">
        <v>0</v>
      </c>
      <c r="D15" s="79">
        <v>0</v>
      </c>
      <c r="E15" s="79">
        <v>0</v>
      </c>
      <c r="F15" s="79">
        <v>0</v>
      </c>
      <c r="G15" s="79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79" t="s">
        <v>366</v>
      </c>
      <c r="B16" s="79">
        <v>0</v>
      </c>
      <c r="C16" s="79">
        <v>0</v>
      </c>
      <c r="D16" s="79">
        <v>0</v>
      </c>
      <c r="E16" s="79">
        <v>0</v>
      </c>
      <c r="F16" s="79">
        <v>0</v>
      </c>
      <c r="G16" s="79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79" t="s">
        <v>367</v>
      </c>
      <c r="B17" s="79">
        <v>7000.33</v>
      </c>
      <c r="C17" s="79">
        <v>2037.6</v>
      </c>
      <c r="D17" s="79">
        <v>0</v>
      </c>
      <c r="E17" s="79">
        <v>0</v>
      </c>
      <c r="F17" s="79">
        <v>0</v>
      </c>
      <c r="G17" s="79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79" t="s">
        <v>368</v>
      </c>
      <c r="B18" s="79">
        <v>0</v>
      </c>
      <c r="C18" s="79">
        <v>0</v>
      </c>
      <c r="D18" s="79">
        <v>0</v>
      </c>
      <c r="E18" s="79">
        <v>0</v>
      </c>
      <c r="F18" s="79">
        <v>0</v>
      </c>
      <c r="G18" s="79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79" t="s">
        <v>369</v>
      </c>
      <c r="B19" s="79">
        <v>2513.0700000000002</v>
      </c>
      <c r="C19" s="79">
        <v>0</v>
      </c>
      <c r="D19" s="79">
        <v>0</v>
      </c>
      <c r="E19" s="79">
        <v>0</v>
      </c>
      <c r="F19" s="79">
        <v>0</v>
      </c>
      <c r="G19" s="79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79" t="s">
        <v>370</v>
      </c>
      <c r="B20" s="79">
        <v>1515.57</v>
      </c>
      <c r="C20" s="79">
        <v>0</v>
      </c>
      <c r="D20" s="79">
        <v>0</v>
      </c>
      <c r="E20" s="79">
        <v>0</v>
      </c>
      <c r="F20" s="79">
        <v>0</v>
      </c>
      <c r="G20" s="79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79" t="s">
        <v>371</v>
      </c>
      <c r="B21" s="79">
        <v>1018.62</v>
      </c>
      <c r="C21" s="79">
        <v>0</v>
      </c>
      <c r="D21" s="79">
        <v>0</v>
      </c>
      <c r="E21" s="79">
        <v>0</v>
      </c>
      <c r="F21" s="79">
        <v>0</v>
      </c>
      <c r="G21" s="79">
        <v>30953.83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79" t="s">
        <v>372</v>
      </c>
      <c r="B22" s="79">
        <v>0.06</v>
      </c>
      <c r="C22" s="79">
        <v>0</v>
      </c>
      <c r="D22" s="79">
        <v>0</v>
      </c>
      <c r="E22" s="79">
        <v>0</v>
      </c>
      <c r="F22" s="79">
        <v>0</v>
      </c>
      <c r="G22" s="79">
        <v>6.04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79" t="s">
        <v>351</v>
      </c>
      <c r="B23" s="79">
        <v>0</v>
      </c>
      <c r="C23" s="79">
        <v>0</v>
      </c>
      <c r="D23" s="79">
        <v>0</v>
      </c>
      <c r="E23" s="79">
        <v>0</v>
      </c>
      <c r="F23" s="79">
        <v>0</v>
      </c>
      <c r="G23" s="79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79" t="s">
        <v>373</v>
      </c>
      <c r="B24" s="79">
        <v>0</v>
      </c>
      <c r="C24" s="79">
        <v>456.6</v>
      </c>
      <c r="D24" s="79">
        <v>0</v>
      </c>
      <c r="E24" s="79">
        <v>0</v>
      </c>
      <c r="F24" s="79">
        <v>0</v>
      </c>
      <c r="G24" s="79">
        <v>4037.86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79" t="s">
        <v>374</v>
      </c>
      <c r="B25" s="79">
        <v>211.54</v>
      </c>
      <c r="C25" s="79">
        <v>0</v>
      </c>
      <c r="D25" s="79">
        <v>0</v>
      </c>
      <c r="E25" s="79">
        <v>0</v>
      </c>
      <c r="F25" s="79">
        <v>0</v>
      </c>
      <c r="G25" s="79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79" t="s">
        <v>375</v>
      </c>
      <c r="B26" s="79">
        <v>0</v>
      </c>
      <c r="C26" s="79">
        <v>0</v>
      </c>
      <c r="D26" s="79">
        <v>0</v>
      </c>
      <c r="E26" s="79">
        <v>0</v>
      </c>
      <c r="F26" s="79">
        <v>0</v>
      </c>
      <c r="G26" s="79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79"/>
      <c r="B27" s="79"/>
      <c r="C27" s="79"/>
      <c r="D27" s="79"/>
      <c r="E27" s="79"/>
      <c r="F27" s="79"/>
      <c r="G27" s="79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79" t="s">
        <v>376</v>
      </c>
      <c r="B28" s="79">
        <v>23716.94</v>
      </c>
      <c r="C28" s="79">
        <v>15718.7</v>
      </c>
      <c r="D28" s="79">
        <v>0</v>
      </c>
      <c r="E28" s="79">
        <v>0</v>
      </c>
      <c r="F28" s="79">
        <v>0</v>
      </c>
      <c r="G28" s="79">
        <v>34997.72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78"/>
      <c r="B30" s="79" t="s">
        <v>496</v>
      </c>
      <c r="C30" s="79" t="s">
        <v>43</v>
      </c>
      <c r="D30" s="79" t="s">
        <v>506</v>
      </c>
      <c r="E30" s="79" t="s">
        <v>507</v>
      </c>
      <c r="F30" s="79" t="s">
        <v>508</v>
      </c>
      <c r="G30" s="79" t="s">
        <v>509</v>
      </c>
      <c r="H30" s="79" t="s">
        <v>510</v>
      </c>
      <c r="I30" s="79" t="s">
        <v>511</v>
      </c>
      <c r="J30" s="79" t="s">
        <v>512</v>
      </c>
      <c r="K30"/>
      <c r="L30"/>
      <c r="M30"/>
      <c r="N30"/>
      <c r="O30"/>
      <c r="P30"/>
      <c r="Q30"/>
      <c r="R30"/>
      <c r="S30"/>
    </row>
    <row r="31" spans="1:19">
      <c r="A31" s="79" t="s">
        <v>513</v>
      </c>
      <c r="B31" s="79">
        <v>3739.35</v>
      </c>
      <c r="C31" s="79" t="s">
        <v>50</v>
      </c>
      <c r="D31" s="79">
        <v>9120.27</v>
      </c>
      <c r="E31" s="79">
        <v>1</v>
      </c>
      <c r="F31" s="79">
        <v>0</v>
      </c>
      <c r="G31" s="79">
        <v>0</v>
      </c>
      <c r="H31" s="79">
        <v>10.76</v>
      </c>
      <c r="I31" s="79">
        <v>37.17</v>
      </c>
      <c r="J31" s="79">
        <v>8.07</v>
      </c>
      <c r="K31"/>
      <c r="L31"/>
      <c r="M31"/>
      <c r="N31"/>
      <c r="O31"/>
      <c r="P31"/>
      <c r="Q31"/>
      <c r="R31"/>
      <c r="S31"/>
    </row>
    <row r="32" spans="1:19">
      <c r="A32" s="79" t="s">
        <v>514</v>
      </c>
      <c r="B32" s="79">
        <v>27.87</v>
      </c>
      <c r="C32" s="79" t="s">
        <v>50</v>
      </c>
      <c r="D32" s="79">
        <v>118.96</v>
      </c>
      <c r="E32" s="79">
        <v>4</v>
      </c>
      <c r="F32" s="79">
        <v>26.02</v>
      </c>
      <c r="G32" s="79">
        <v>0</v>
      </c>
      <c r="H32" s="79">
        <v>29.05</v>
      </c>
      <c r="I32" s="79">
        <v>13.93</v>
      </c>
      <c r="J32" s="79">
        <v>32.28</v>
      </c>
      <c r="K32"/>
      <c r="L32"/>
      <c r="M32"/>
      <c r="N32"/>
      <c r="O32"/>
      <c r="P32"/>
      <c r="Q32"/>
      <c r="R32"/>
      <c r="S32"/>
    </row>
    <row r="33" spans="1:19">
      <c r="A33" s="79" t="s">
        <v>515</v>
      </c>
      <c r="B33" s="79">
        <v>27.87</v>
      </c>
      <c r="C33" s="79" t="s">
        <v>50</v>
      </c>
      <c r="D33" s="79">
        <v>118.96</v>
      </c>
      <c r="E33" s="79">
        <v>1</v>
      </c>
      <c r="F33" s="79">
        <v>45.53</v>
      </c>
      <c r="G33" s="79">
        <v>0</v>
      </c>
      <c r="H33" s="79">
        <v>29.05</v>
      </c>
      <c r="I33" s="79">
        <v>13.93</v>
      </c>
      <c r="J33" s="79">
        <v>32.28</v>
      </c>
      <c r="K33"/>
      <c r="L33"/>
      <c r="M33"/>
      <c r="N33"/>
      <c r="O33"/>
      <c r="P33"/>
      <c r="Q33"/>
      <c r="R33"/>
      <c r="S33"/>
    </row>
    <row r="34" spans="1:19">
      <c r="A34" s="79" t="s">
        <v>516</v>
      </c>
      <c r="B34" s="79">
        <v>27.87</v>
      </c>
      <c r="C34" s="79" t="s">
        <v>50</v>
      </c>
      <c r="D34" s="79">
        <v>118.96</v>
      </c>
      <c r="E34" s="79">
        <v>4</v>
      </c>
      <c r="F34" s="79">
        <v>19.510000000000002</v>
      </c>
      <c r="G34" s="79">
        <v>0</v>
      </c>
      <c r="H34" s="79">
        <v>29.05</v>
      </c>
      <c r="I34" s="79">
        <v>13.93</v>
      </c>
      <c r="J34" s="79">
        <v>32.28</v>
      </c>
      <c r="K34"/>
      <c r="L34"/>
      <c r="M34"/>
      <c r="N34"/>
      <c r="O34"/>
      <c r="P34"/>
      <c r="Q34"/>
      <c r="R34"/>
      <c r="S34"/>
    </row>
    <row r="35" spans="1:19">
      <c r="A35" s="79" t="s">
        <v>517</v>
      </c>
      <c r="B35" s="79">
        <v>27.87</v>
      </c>
      <c r="C35" s="79" t="s">
        <v>50</v>
      </c>
      <c r="D35" s="79">
        <v>118.96</v>
      </c>
      <c r="E35" s="79">
        <v>1</v>
      </c>
      <c r="F35" s="79">
        <v>45.53</v>
      </c>
      <c r="G35" s="79">
        <v>0</v>
      </c>
      <c r="H35" s="79">
        <v>29.05</v>
      </c>
      <c r="I35" s="79">
        <v>13.93</v>
      </c>
      <c r="J35" s="79">
        <v>32.28</v>
      </c>
      <c r="K35"/>
      <c r="L35"/>
      <c r="M35"/>
      <c r="N35"/>
      <c r="O35"/>
      <c r="P35"/>
      <c r="Q35"/>
      <c r="R35"/>
      <c r="S35"/>
    </row>
    <row r="36" spans="1:19">
      <c r="A36" s="79" t="s">
        <v>518</v>
      </c>
      <c r="B36" s="79">
        <v>27.87</v>
      </c>
      <c r="C36" s="79" t="s">
        <v>50</v>
      </c>
      <c r="D36" s="79">
        <v>118.96</v>
      </c>
      <c r="E36" s="79">
        <v>4</v>
      </c>
      <c r="F36" s="79">
        <v>26.02</v>
      </c>
      <c r="G36" s="79">
        <v>0</v>
      </c>
      <c r="H36" s="79">
        <v>29.05</v>
      </c>
      <c r="I36" s="79">
        <v>13.93</v>
      </c>
      <c r="J36" s="79">
        <v>32.28</v>
      </c>
      <c r="K36"/>
      <c r="L36"/>
      <c r="M36"/>
      <c r="N36"/>
      <c r="O36"/>
      <c r="P36"/>
      <c r="Q36"/>
      <c r="R36"/>
      <c r="S36"/>
    </row>
    <row r="37" spans="1:19">
      <c r="A37" s="79" t="s">
        <v>519</v>
      </c>
      <c r="B37" s="79">
        <v>13.94</v>
      </c>
      <c r="C37" s="79" t="s">
        <v>50</v>
      </c>
      <c r="D37" s="79">
        <v>59.5</v>
      </c>
      <c r="E37" s="79">
        <v>4</v>
      </c>
      <c r="F37" s="79">
        <v>13.01</v>
      </c>
      <c r="G37" s="79">
        <v>2.96</v>
      </c>
      <c r="H37" s="79">
        <v>11.84</v>
      </c>
      <c r="I37" s="79">
        <v>13.95</v>
      </c>
      <c r="J37" s="79">
        <v>8.07</v>
      </c>
      <c r="K37"/>
      <c r="L37"/>
      <c r="M37"/>
      <c r="N37"/>
      <c r="O37"/>
      <c r="P37"/>
      <c r="Q37"/>
      <c r="R37"/>
      <c r="S37"/>
    </row>
    <row r="38" spans="1:19">
      <c r="A38" s="79" t="s">
        <v>520</v>
      </c>
      <c r="B38" s="79">
        <v>1474.81</v>
      </c>
      <c r="C38" s="79" t="s">
        <v>50</v>
      </c>
      <c r="D38" s="79">
        <v>6294.92</v>
      </c>
      <c r="E38" s="79">
        <v>1</v>
      </c>
      <c r="F38" s="79">
        <v>409.78</v>
      </c>
      <c r="G38" s="79">
        <v>62.63</v>
      </c>
      <c r="H38" s="79">
        <v>13.99</v>
      </c>
      <c r="I38" s="79">
        <v>18.59</v>
      </c>
      <c r="J38" s="79">
        <v>1.08</v>
      </c>
      <c r="K38"/>
      <c r="L38"/>
      <c r="M38"/>
      <c r="N38"/>
      <c r="O38"/>
      <c r="P38"/>
      <c r="Q38"/>
      <c r="R38"/>
      <c r="S38"/>
    </row>
    <row r="39" spans="1:19">
      <c r="A39" s="79" t="s">
        <v>521</v>
      </c>
      <c r="B39" s="79">
        <v>569.03</v>
      </c>
      <c r="C39" s="79" t="s">
        <v>50</v>
      </c>
      <c r="D39" s="79">
        <v>2428.79</v>
      </c>
      <c r="E39" s="79">
        <v>1</v>
      </c>
      <c r="F39" s="79">
        <v>91.07</v>
      </c>
      <c r="G39" s="79">
        <v>0</v>
      </c>
      <c r="H39" s="79">
        <v>10.76</v>
      </c>
      <c r="I39" s="79">
        <v>92.59</v>
      </c>
      <c r="J39" s="79">
        <v>0</v>
      </c>
      <c r="K39"/>
      <c r="L39"/>
      <c r="M39"/>
      <c r="N39"/>
      <c r="O39"/>
      <c r="P39"/>
      <c r="Q39"/>
      <c r="R39"/>
      <c r="S39"/>
    </row>
    <row r="40" spans="1:19">
      <c r="A40" s="79" t="s">
        <v>522</v>
      </c>
      <c r="B40" s="79">
        <v>1235.6099999999999</v>
      </c>
      <c r="C40" s="79" t="s">
        <v>50</v>
      </c>
      <c r="D40" s="79">
        <v>5273.95</v>
      </c>
      <c r="E40" s="79">
        <v>1</v>
      </c>
      <c r="F40" s="79">
        <v>110.58</v>
      </c>
      <c r="G40" s="79">
        <v>30.42</v>
      </c>
      <c r="H40" s="79">
        <v>10.76</v>
      </c>
      <c r="I40" s="79">
        <v>46.51</v>
      </c>
      <c r="J40" s="79">
        <v>8.07</v>
      </c>
      <c r="K40"/>
      <c r="L40"/>
      <c r="M40"/>
      <c r="N40"/>
      <c r="O40"/>
      <c r="P40"/>
      <c r="Q40"/>
      <c r="R40"/>
      <c r="S40"/>
    </row>
    <row r="41" spans="1:19">
      <c r="A41" s="79" t="s">
        <v>523</v>
      </c>
      <c r="B41" s="79">
        <v>55.74</v>
      </c>
      <c r="C41" s="79" t="s">
        <v>50</v>
      </c>
      <c r="D41" s="79">
        <v>237.91</v>
      </c>
      <c r="E41" s="79">
        <v>1</v>
      </c>
      <c r="F41" s="79">
        <v>65.05</v>
      </c>
      <c r="G41" s="79">
        <v>0</v>
      </c>
      <c r="H41" s="79">
        <v>23.67</v>
      </c>
      <c r="I41" s="79">
        <v>18.59</v>
      </c>
      <c r="J41" s="79">
        <v>53.8</v>
      </c>
      <c r="K41"/>
      <c r="L41"/>
      <c r="M41"/>
      <c r="N41"/>
      <c r="O41"/>
      <c r="P41"/>
      <c r="Q41"/>
      <c r="R41"/>
      <c r="S41"/>
    </row>
    <row r="42" spans="1:19">
      <c r="A42" s="79" t="s">
        <v>524</v>
      </c>
      <c r="B42" s="79">
        <v>55.74</v>
      </c>
      <c r="C42" s="79" t="s">
        <v>50</v>
      </c>
      <c r="D42" s="79">
        <v>237.91</v>
      </c>
      <c r="E42" s="79">
        <v>5</v>
      </c>
      <c r="F42" s="79">
        <v>26.02</v>
      </c>
      <c r="G42" s="79">
        <v>0</v>
      </c>
      <c r="H42" s="79">
        <v>23.67</v>
      </c>
      <c r="I42" s="79">
        <v>18.59</v>
      </c>
      <c r="J42" s="79">
        <v>53.8</v>
      </c>
      <c r="K42"/>
      <c r="L42"/>
      <c r="M42"/>
      <c r="N42"/>
      <c r="O42"/>
      <c r="P42"/>
      <c r="Q42"/>
      <c r="R42"/>
      <c r="S42"/>
    </row>
    <row r="43" spans="1:19">
      <c r="A43" s="79" t="s">
        <v>525</v>
      </c>
      <c r="B43" s="79">
        <v>55.74</v>
      </c>
      <c r="C43" s="79" t="s">
        <v>50</v>
      </c>
      <c r="D43" s="79">
        <v>237.91</v>
      </c>
      <c r="E43" s="79">
        <v>1</v>
      </c>
      <c r="F43" s="79">
        <v>39.03</v>
      </c>
      <c r="G43" s="79">
        <v>0</v>
      </c>
      <c r="H43" s="79">
        <v>23.67</v>
      </c>
      <c r="I43" s="79">
        <v>18.59</v>
      </c>
      <c r="J43" s="79">
        <v>53.8</v>
      </c>
      <c r="K43"/>
      <c r="L43"/>
      <c r="M43"/>
      <c r="N43"/>
      <c r="O43"/>
      <c r="P43"/>
      <c r="Q43"/>
      <c r="R43"/>
      <c r="S43"/>
    </row>
    <row r="44" spans="1:19">
      <c r="A44" s="79" t="s">
        <v>526</v>
      </c>
      <c r="B44" s="79">
        <v>222.97</v>
      </c>
      <c r="C44" s="79" t="s">
        <v>50</v>
      </c>
      <c r="D44" s="79">
        <v>951.7</v>
      </c>
      <c r="E44" s="79">
        <v>1</v>
      </c>
      <c r="F44" s="79">
        <v>0</v>
      </c>
      <c r="G44" s="79">
        <v>0</v>
      </c>
      <c r="H44" s="79">
        <v>23.67</v>
      </c>
      <c r="I44" s="79">
        <v>18.59</v>
      </c>
      <c r="J44" s="79">
        <v>53.8</v>
      </c>
      <c r="K44"/>
      <c r="L44"/>
      <c r="M44"/>
      <c r="N44"/>
      <c r="O44"/>
      <c r="P44"/>
      <c r="Q44"/>
      <c r="R44"/>
      <c r="S44"/>
    </row>
    <row r="45" spans="1:19">
      <c r="A45" s="79" t="s">
        <v>527</v>
      </c>
      <c r="B45" s="79">
        <v>20.9</v>
      </c>
      <c r="C45" s="79" t="s">
        <v>50</v>
      </c>
      <c r="D45" s="79">
        <v>89.21</v>
      </c>
      <c r="E45" s="79">
        <v>5</v>
      </c>
      <c r="F45" s="79">
        <v>19.510000000000002</v>
      </c>
      <c r="G45" s="79">
        <v>4.91</v>
      </c>
      <c r="H45" s="79">
        <v>8.61</v>
      </c>
      <c r="I45" s="79">
        <v>10.45</v>
      </c>
      <c r="J45" s="79">
        <v>10.76</v>
      </c>
      <c r="K45"/>
      <c r="L45"/>
      <c r="M45"/>
      <c r="N45"/>
      <c r="O45"/>
      <c r="P45"/>
      <c r="Q45"/>
      <c r="R45"/>
      <c r="S45"/>
    </row>
    <row r="46" spans="1:19">
      <c r="A46" s="79" t="s">
        <v>528</v>
      </c>
      <c r="B46" s="79">
        <v>27.87</v>
      </c>
      <c r="C46" s="79" t="s">
        <v>50</v>
      </c>
      <c r="D46" s="79">
        <v>118.96</v>
      </c>
      <c r="E46" s="79">
        <v>1</v>
      </c>
      <c r="F46" s="79">
        <v>45.53</v>
      </c>
      <c r="G46" s="79">
        <v>11.44</v>
      </c>
      <c r="H46" s="79">
        <v>8.61</v>
      </c>
      <c r="I46" s="79">
        <v>13.93</v>
      </c>
      <c r="J46" s="79">
        <v>10.76</v>
      </c>
      <c r="K46"/>
      <c r="L46"/>
      <c r="M46"/>
      <c r="N46"/>
      <c r="O46"/>
      <c r="P46"/>
      <c r="Q46"/>
      <c r="R46"/>
      <c r="S46"/>
    </row>
    <row r="47" spans="1:19">
      <c r="A47" s="79" t="s">
        <v>529</v>
      </c>
      <c r="B47" s="79">
        <v>20.9</v>
      </c>
      <c r="C47" s="79" t="s">
        <v>50</v>
      </c>
      <c r="D47" s="79">
        <v>89.21</v>
      </c>
      <c r="E47" s="79">
        <v>6</v>
      </c>
      <c r="F47" s="79">
        <v>19.510000000000002</v>
      </c>
      <c r="G47" s="79">
        <v>4.91</v>
      </c>
      <c r="H47" s="79">
        <v>8.61</v>
      </c>
      <c r="I47" s="79">
        <v>10.45</v>
      </c>
      <c r="J47" s="79">
        <v>10.76</v>
      </c>
      <c r="K47"/>
      <c r="L47"/>
      <c r="M47"/>
      <c r="N47"/>
      <c r="O47"/>
      <c r="P47"/>
      <c r="Q47"/>
      <c r="R47"/>
      <c r="S47"/>
    </row>
    <row r="48" spans="1:19">
      <c r="A48" s="79" t="s">
        <v>530</v>
      </c>
      <c r="B48" s="79">
        <v>617.96</v>
      </c>
      <c r="C48" s="79" t="s">
        <v>50</v>
      </c>
      <c r="D48" s="79">
        <v>2637.63</v>
      </c>
      <c r="E48" s="79">
        <v>1</v>
      </c>
      <c r="F48" s="79">
        <v>214.68</v>
      </c>
      <c r="G48" s="79">
        <v>25.03</v>
      </c>
      <c r="H48" s="79">
        <v>8.61</v>
      </c>
      <c r="I48" s="79">
        <v>46.51</v>
      </c>
      <c r="J48" s="79">
        <v>10.76</v>
      </c>
      <c r="K48"/>
      <c r="L48"/>
      <c r="M48"/>
      <c r="N48"/>
      <c r="O48"/>
      <c r="P48"/>
      <c r="Q48"/>
      <c r="R48"/>
      <c r="S48"/>
    </row>
    <row r="49" spans="1:19">
      <c r="A49" s="79" t="s">
        <v>531</v>
      </c>
      <c r="B49" s="79">
        <v>668.77</v>
      </c>
      <c r="C49" s="79" t="s">
        <v>50</v>
      </c>
      <c r="D49" s="79">
        <v>2854.51</v>
      </c>
      <c r="E49" s="79">
        <v>1</v>
      </c>
      <c r="F49" s="79">
        <v>0</v>
      </c>
      <c r="G49" s="79">
        <v>0</v>
      </c>
      <c r="H49" s="79">
        <v>10.76</v>
      </c>
      <c r="I49" s="79">
        <v>18.59</v>
      </c>
      <c r="J49" s="79">
        <v>10.76</v>
      </c>
      <c r="K49"/>
      <c r="L49"/>
      <c r="M49"/>
      <c r="N49"/>
      <c r="O49"/>
      <c r="P49"/>
      <c r="Q49"/>
      <c r="R49"/>
      <c r="S49"/>
    </row>
    <row r="50" spans="1:19">
      <c r="A50" s="79" t="s">
        <v>532</v>
      </c>
      <c r="B50" s="79">
        <v>569.03</v>
      </c>
      <c r="C50" s="79" t="s">
        <v>50</v>
      </c>
      <c r="D50" s="79">
        <v>2428.79</v>
      </c>
      <c r="E50" s="79">
        <v>1</v>
      </c>
      <c r="F50" s="79">
        <v>91.07</v>
      </c>
      <c r="G50" s="79">
        <v>0</v>
      </c>
      <c r="H50" s="79">
        <v>10.76</v>
      </c>
      <c r="I50" s="79">
        <v>92.59</v>
      </c>
      <c r="J50" s="79">
        <v>0</v>
      </c>
      <c r="K50"/>
      <c r="L50"/>
      <c r="M50"/>
      <c r="N50"/>
      <c r="O50"/>
      <c r="P50"/>
      <c r="Q50"/>
      <c r="R50"/>
      <c r="S50"/>
    </row>
    <row r="51" spans="1:19">
      <c r="A51" s="79" t="s">
        <v>533</v>
      </c>
      <c r="B51" s="79">
        <v>1012.64</v>
      </c>
      <c r="C51" s="79" t="s">
        <v>50</v>
      </c>
      <c r="D51" s="79">
        <v>4322.24</v>
      </c>
      <c r="E51" s="79">
        <v>1</v>
      </c>
      <c r="F51" s="79">
        <v>182.14</v>
      </c>
      <c r="G51" s="79">
        <v>35.76</v>
      </c>
      <c r="H51" s="79">
        <v>10.76</v>
      </c>
      <c r="I51" s="79">
        <v>18.59</v>
      </c>
      <c r="J51" s="79">
        <v>8.07</v>
      </c>
      <c r="K51"/>
      <c r="L51"/>
      <c r="M51"/>
      <c r="N51"/>
      <c r="O51"/>
      <c r="P51"/>
      <c r="Q51"/>
      <c r="R51"/>
      <c r="S51"/>
    </row>
    <row r="52" spans="1:19">
      <c r="A52" s="79" t="s">
        <v>534</v>
      </c>
      <c r="B52" s="79">
        <v>20.9</v>
      </c>
      <c r="C52" s="79" t="s">
        <v>50</v>
      </c>
      <c r="D52" s="79">
        <v>89.21</v>
      </c>
      <c r="E52" s="79">
        <v>10</v>
      </c>
      <c r="F52" s="79">
        <v>19.510000000000002</v>
      </c>
      <c r="G52" s="79">
        <v>4.91</v>
      </c>
      <c r="H52" s="79">
        <v>7.53</v>
      </c>
      <c r="I52" s="79">
        <v>13.93</v>
      </c>
      <c r="J52" s="79">
        <v>10.76</v>
      </c>
      <c r="K52"/>
      <c r="L52"/>
      <c r="M52"/>
      <c r="N52"/>
      <c r="O52"/>
      <c r="P52"/>
      <c r="Q52"/>
      <c r="R52"/>
      <c r="S52"/>
    </row>
    <row r="53" spans="1:19">
      <c r="A53" s="79" t="s">
        <v>535</v>
      </c>
      <c r="B53" s="79">
        <v>34.840000000000003</v>
      </c>
      <c r="C53" s="79" t="s">
        <v>50</v>
      </c>
      <c r="D53" s="79">
        <v>148.71</v>
      </c>
      <c r="E53" s="79">
        <v>1</v>
      </c>
      <c r="F53" s="79">
        <v>52.04</v>
      </c>
      <c r="G53" s="79">
        <v>13.08</v>
      </c>
      <c r="H53" s="79">
        <v>7.53</v>
      </c>
      <c r="I53" s="79">
        <v>23.2</v>
      </c>
      <c r="J53" s="79">
        <v>10.76</v>
      </c>
      <c r="K53"/>
      <c r="L53"/>
      <c r="M53"/>
      <c r="N53"/>
      <c r="O53"/>
      <c r="P53"/>
      <c r="Q53"/>
      <c r="R53"/>
      <c r="S53"/>
    </row>
    <row r="54" spans="1:19">
      <c r="A54" s="79" t="s">
        <v>536</v>
      </c>
      <c r="B54" s="79">
        <v>20.21</v>
      </c>
      <c r="C54" s="79" t="s">
        <v>50</v>
      </c>
      <c r="D54" s="79">
        <v>86.26</v>
      </c>
      <c r="E54" s="79">
        <v>10</v>
      </c>
      <c r="F54" s="79">
        <v>18.87</v>
      </c>
      <c r="G54" s="79">
        <v>4.74</v>
      </c>
      <c r="H54" s="79">
        <v>7.53</v>
      </c>
      <c r="I54" s="79">
        <v>13.48</v>
      </c>
      <c r="J54" s="79">
        <v>10.76</v>
      </c>
      <c r="K54"/>
      <c r="L54"/>
      <c r="M54"/>
      <c r="N54"/>
      <c r="O54"/>
      <c r="P54"/>
      <c r="Q54"/>
      <c r="R54"/>
      <c r="S54"/>
    </row>
    <row r="55" spans="1:19">
      <c r="A55" s="79" t="s">
        <v>537</v>
      </c>
      <c r="B55" s="79">
        <v>34.840000000000003</v>
      </c>
      <c r="C55" s="79" t="s">
        <v>50</v>
      </c>
      <c r="D55" s="79">
        <v>148.71</v>
      </c>
      <c r="E55" s="79">
        <v>1</v>
      </c>
      <c r="F55" s="79">
        <v>52.04</v>
      </c>
      <c r="G55" s="79">
        <v>13.08</v>
      </c>
      <c r="H55" s="79">
        <v>7.53</v>
      </c>
      <c r="I55" s="79">
        <v>23.2</v>
      </c>
      <c r="J55" s="79">
        <v>10.76</v>
      </c>
      <c r="K55"/>
      <c r="L55"/>
      <c r="M55"/>
      <c r="N55"/>
      <c r="O55"/>
      <c r="P55"/>
      <c r="Q55"/>
      <c r="R55"/>
      <c r="S55"/>
    </row>
    <row r="56" spans="1:19">
      <c r="A56" s="79" t="s">
        <v>538</v>
      </c>
      <c r="B56" s="79">
        <v>20.9</v>
      </c>
      <c r="C56" s="79" t="s">
        <v>50</v>
      </c>
      <c r="D56" s="79">
        <v>89.21</v>
      </c>
      <c r="E56" s="79">
        <v>10</v>
      </c>
      <c r="F56" s="79">
        <v>19.510000000000002</v>
      </c>
      <c r="G56" s="79">
        <v>4.91</v>
      </c>
      <c r="H56" s="79">
        <v>7.53</v>
      </c>
      <c r="I56" s="79">
        <v>13.93</v>
      </c>
      <c r="J56" s="79">
        <v>10.76</v>
      </c>
      <c r="K56"/>
      <c r="L56"/>
      <c r="M56"/>
      <c r="N56"/>
      <c r="O56"/>
      <c r="P56"/>
      <c r="Q56"/>
      <c r="R56"/>
      <c r="S56"/>
    </row>
    <row r="57" spans="1:19">
      <c r="A57" s="79" t="s">
        <v>539</v>
      </c>
      <c r="B57" s="79">
        <v>487.74</v>
      </c>
      <c r="C57" s="79" t="s">
        <v>50</v>
      </c>
      <c r="D57" s="79">
        <v>2081.8200000000002</v>
      </c>
      <c r="E57" s="79">
        <v>1</v>
      </c>
      <c r="F57" s="79">
        <v>0</v>
      </c>
      <c r="G57" s="79">
        <v>0</v>
      </c>
      <c r="H57" s="79">
        <v>9.68</v>
      </c>
      <c r="I57" s="79">
        <v>4.6399999999999997</v>
      </c>
      <c r="J57" s="79">
        <v>16.149999999999999</v>
      </c>
      <c r="K57"/>
      <c r="L57"/>
      <c r="M57"/>
      <c r="N57"/>
      <c r="O57"/>
      <c r="P57"/>
      <c r="Q57"/>
      <c r="R57"/>
      <c r="S57"/>
    </row>
    <row r="58" spans="1:19">
      <c r="A58" s="79" t="s">
        <v>540</v>
      </c>
      <c r="B58" s="79">
        <v>27.87</v>
      </c>
      <c r="C58" s="79" t="s">
        <v>50</v>
      </c>
      <c r="D58" s="79">
        <v>118.96</v>
      </c>
      <c r="E58" s="79">
        <v>1</v>
      </c>
      <c r="F58" s="79">
        <v>45.53</v>
      </c>
      <c r="G58" s="79">
        <v>11.44</v>
      </c>
      <c r="H58" s="79">
        <v>7.53</v>
      </c>
      <c r="I58" s="79">
        <v>18.59</v>
      </c>
      <c r="J58" s="79">
        <v>10.76</v>
      </c>
      <c r="K58"/>
      <c r="L58"/>
      <c r="M58"/>
      <c r="N58"/>
      <c r="O58"/>
      <c r="P58"/>
      <c r="Q58"/>
      <c r="R58"/>
      <c r="S58"/>
    </row>
    <row r="59" spans="1:19">
      <c r="A59" s="79" t="s">
        <v>541</v>
      </c>
      <c r="B59" s="79">
        <v>20.21</v>
      </c>
      <c r="C59" s="79" t="s">
        <v>50</v>
      </c>
      <c r="D59" s="79">
        <v>86.26</v>
      </c>
      <c r="E59" s="79">
        <v>10</v>
      </c>
      <c r="F59" s="79">
        <v>18.87</v>
      </c>
      <c r="G59" s="79">
        <v>4.74</v>
      </c>
      <c r="H59" s="79">
        <v>7.53</v>
      </c>
      <c r="I59" s="79">
        <v>13.48</v>
      </c>
      <c r="J59" s="79">
        <v>10.76</v>
      </c>
      <c r="K59"/>
      <c r="L59"/>
      <c r="M59"/>
      <c r="N59"/>
      <c r="O59"/>
      <c r="P59"/>
      <c r="Q59"/>
      <c r="R59"/>
      <c r="S59"/>
    </row>
    <row r="60" spans="1:19">
      <c r="A60" s="79" t="s">
        <v>542</v>
      </c>
      <c r="B60" s="79">
        <v>27.87</v>
      </c>
      <c r="C60" s="79" t="s">
        <v>50</v>
      </c>
      <c r="D60" s="79">
        <v>118.96</v>
      </c>
      <c r="E60" s="79">
        <v>1</v>
      </c>
      <c r="F60" s="79">
        <v>45.53</v>
      </c>
      <c r="G60" s="79">
        <v>11.44</v>
      </c>
      <c r="H60" s="79">
        <v>7.53</v>
      </c>
      <c r="I60" s="79">
        <v>18.59</v>
      </c>
      <c r="J60" s="79">
        <v>10.76</v>
      </c>
      <c r="K60"/>
      <c r="L60"/>
      <c r="M60"/>
      <c r="N60"/>
      <c r="O60"/>
      <c r="P60"/>
      <c r="Q60"/>
      <c r="R60"/>
      <c r="S60"/>
    </row>
    <row r="61" spans="1:19">
      <c r="A61" s="79" t="s">
        <v>543</v>
      </c>
      <c r="B61" s="79">
        <v>905.8</v>
      </c>
      <c r="C61" s="79" t="s">
        <v>50</v>
      </c>
      <c r="D61" s="79">
        <v>3866.25</v>
      </c>
      <c r="E61" s="79">
        <v>1</v>
      </c>
      <c r="F61" s="79">
        <v>0</v>
      </c>
      <c r="G61" s="79">
        <v>0</v>
      </c>
      <c r="H61" s="79">
        <v>10.76</v>
      </c>
      <c r="I61" s="79">
        <v>18.59</v>
      </c>
      <c r="J61" s="79">
        <v>8.07</v>
      </c>
      <c r="K61"/>
      <c r="L61"/>
      <c r="M61"/>
      <c r="N61"/>
      <c r="O61"/>
      <c r="P61"/>
      <c r="Q61"/>
      <c r="R61"/>
      <c r="S61"/>
    </row>
    <row r="62" spans="1:19">
      <c r="A62" s="79" t="s">
        <v>544</v>
      </c>
      <c r="B62" s="79">
        <v>264.77</v>
      </c>
      <c r="C62" s="79" t="s">
        <v>50</v>
      </c>
      <c r="D62" s="79">
        <v>1129.43</v>
      </c>
      <c r="E62" s="79">
        <v>1</v>
      </c>
      <c r="F62" s="79">
        <v>0</v>
      </c>
      <c r="G62" s="79">
        <v>0</v>
      </c>
      <c r="H62" s="79">
        <v>15.06</v>
      </c>
      <c r="I62" s="79">
        <v>3.72</v>
      </c>
      <c r="J62" s="79">
        <v>32.28</v>
      </c>
      <c r="K62"/>
      <c r="L62"/>
      <c r="M62"/>
      <c r="N62"/>
      <c r="O62"/>
      <c r="P62"/>
      <c r="Q62"/>
      <c r="R62"/>
      <c r="S62"/>
    </row>
    <row r="63" spans="1:19">
      <c r="A63" s="79" t="s">
        <v>545</v>
      </c>
      <c r="B63" s="79">
        <v>566.71</v>
      </c>
      <c r="C63" s="79" t="s">
        <v>50</v>
      </c>
      <c r="D63" s="79">
        <v>2418.88</v>
      </c>
      <c r="E63" s="79">
        <v>1</v>
      </c>
      <c r="F63" s="79">
        <v>45.53</v>
      </c>
      <c r="G63" s="79">
        <v>0</v>
      </c>
      <c r="H63" s="79">
        <v>10.76</v>
      </c>
      <c r="I63" s="79">
        <v>92.59</v>
      </c>
      <c r="J63" s="79">
        <v>0</v>
      </c>
      <c r="K63"/>
      <c r="L63"/>
      <c r="M63"/>
      <c r="N63"/>
      <c r="O63"/>
      <c r="P63"/>
      <c r="Q63"/>
      <c r="R63"/>
      <c r="S63"/>
    </row>
    <row r="64" spans="1:19">
      <c r="A64" s="79" t="s">
        <v>546</v>
      </c>
      <c r="B64" s="79">
        <v>566.71</v>
      </c>
      <c r="C64" s="79" t="s">
        <v>50</v>
      </c>
      <c r="D64" s="79">
        <v>2418.88</v>
      </c>
      <c r="E64" s="79">
        <v>1</v>
      </c>
      <c r="F64" s="79">
        <v>45.53</v>
      </c>
      <c r="G64" s="79">
        <v>0</v>
      </c>
      <c r="H64" s="79">
        <v>10.76</v>
      </c>
      <c r="I64" s="79">
        <v>92.59</v>
      </c>
      <c r="J64" s="79">
        <v>0</v>
      </c>
      <c r="K64"/>
      <c r="L64"/>
      <c r="M64"/>
      <c r="N64"/>
      <c r="O64"/>
      <c r="P64"/>
      <c r="Q64"/>
      <c r="R64"/>
      <c r="S64"/>
    </row>
    <row r="65" spans="1:19">
      <c r="A65" s="79" t="s">
        <v>547</v>
      </c>
      <c r="B65" s="79">
        <v>20.9</v>
      </c>
      <c r="C65" s="79" t="s">
        <v>50</v>
      </c>
      <c r="D65" s="79">
        <v>89.21</v>
      </c>
      <c r="E65" s="79">
        <v>10</v>
      </c>
      <c r="F65" s="79">
        <v>19.510000000000002</v>
      </c>
      <c r="G65" s="79">
        <v>4.91</v>
      </c>
      <c r="H65" s="79">
        <v>7.53</v>
      </c>
      <c r="I65" s="79">
        <v>13.93</v>
      </c>
      <c r="J65" s="79">
        <v>10.76</v>
      </c>
      <c r="K65"/>
      <c r="L65"/>
      <c r="M65"/>
      <c r="N65"/>
      <c r="O65"/>
      <c r="P65"/>
      <c r="Q65"/>
      <c r="R65"/>
      <c r="S65"/>
    </row>
    <row r="66" spans="1:19">
      <c r="A66" s="79" t="s">
        <v>548</v>
      </c>
      <c r="B66" s="79">
        <v>34.840000000000003</v>
      </c>
      <c r="C66" s="79" t="s">
        <v>50</v>
      </c>
      <c r="D66" s="79">
        <v>148.71</v>
      </c>
      <c r="E66" s="79">
        <v>1</v>
      </c>
      <c r="F66" s="79">
        <v>52.04</v>
      </c>
      <c r="G66" s="79">
        <v>13.08</v>
      </c>
      <c r="H66" s="79">
        <v>7.53</v>
      </c>
      <c r="I66" s="79">
        <v>23.2</v>
      </c>
      <c r="J66" s="79">
        <v>10.76</v>
      </c>
      <c r="K66"/>
      <c r="L66"/>
      <c r="M66"/>
      <c r="N66"/>
      <c r="O66"/>
      <c r="P66"/>
      <c r="Q66"/>
      <c r="R66"/>
      <c r="S66"/>
    </row>
    <row r="67" spans="1:19">
      <c r="A67" s="79" t="s">
        <v>549</v>
      </c>
      <c r="B67" s="79">
        <v>20.21</v>
      </c>
      <c r="C67" s="79" t="s">
        <v>50</v>
      </c>
      <c r="D67" s="79">
        <v>86.26</v>
      </c>
      <c r="E67" s="79">
        <v>10</v>
      </c>
      <c r="F67" s="79">
        <v>18.87</v>
      </c>
      <c r="G67" s="79">
        <v>4.74</v>
      </c>
      <c r="H67" s="79">
        <v>7.53</v>
      </c>
      <c r="I67" s="79">
        <v>13.48</v>
      </c>
      <c r="J67" s="79">
        <v>10.76</v>
      </c>
      <c r="K67"/>
      <c r="L67"/>
      <c r="M67"/>
      <c r="N67"/>
      <c r="O67"/>
      <c r="P67"/>
      <c r="Q67"/>
      <c r="R67"/>
      <c r="S67"/>
    </row>
    <row r="68" spans="1:19">
      <c r="A68" s="79" t="s">
        <v>550</v>
      </c>
      <c r="B68" s="79">
        <v>34.840000000000003</v>
      </c>
      <c r="C68" s="79" t="s">
        <v>50</v>
      </c>
      <c r="D68" s="79">
        <v>148.71</v>
      </c>
      <c r="E68" s="79">
        <v>1</v>
      </c>
      <c r="F68" s="79">
        <v>52.04</v>
      </c>
      <c r="G68" s="79">
        <v>13.08</v>
      </c>
      <c r="H68" s="79">
        <v>7.53</v>
      </c>
      <c r="I68" s="79">
        <v>23.2</v>
      </c>
      <c r="J68" s="79">
        <v>10.76</v>
      </c>
      <c r="K68"/>
      <c r="L68"/>
      <c r="M68"/>
      <c r="N68"/>
      <c r="O68"/>
      <c r="P68"/>
      <c r="Q68"/>
      <c r="R68"/>
      <c r="S68"/>
    </row>
    <row r="69" spans="1:19">
      <c r="A69" s="79" t="s">
        <v>551</v>
      </c>
      <c r="B69" s="79">
        <v>20.9</v>
      </c>
      <c r="C69" s="79" t="s">
        <v>50</v>
      </c>
      <c r="D69" s="79">
        <v>89.21</v>
      </c>
      <c r="E69" s="79">
        <v>10</v>
      </c>
      <c r="F69" s="79">
        <v>19.510000000000002</v>
      </c>
      <c r="G69" s="79">
        <v>4.91</v>
      </c>
      <c r="H69" s="79">
        <v>7.53</v>
      </c>
      <c r="I69" s="79">
        <v>13.93</v>
      </c>
      <c r="J69" s="79">
        <v>10.76</v>
      </c>
      <c r="K69"/>
      <c r="L69"/>
      <c r="M69"/>
      <c r="N69"/>
      <c r="O69"/>
      <c r="P69"/>
      <c r="Q69"/>
      <c r="R69"/>
      <c r="S69"/>
    </row>
    <row r="70" spans="1:19">
      <c r="A70" s="79" t="s">
        <v>552</v>
      </c>
      <c r="B70" s="79">
        <v>487.74</v>
      </c>
      <c r="C70" s="79" t="s">
        <v>50</v>
      </c>
      <c r="D70" s="79">
        <v>2081.8200000000002</v>
      </c>
      <c r="E70" s="79">
        <v>1</v>
      </c>
      <c r="F70" s="79">
        <v>0</v>
      </c>
      <c r="G70" s="79">
        <v>0</v>
      </c>
      <c r="H70" s="79">
        <v>4.3</v>
      </c>
      <c r="I70" s="79">
        <v>18.59</v>
      </c>
      <c r="J70" s="79">
        <v>53.8</v>
      </c>
      <c r="K70"/>
      <c r="L70"/>
      <c r="M70"/>
      <c r="N70"/>
      <c r="O70"/>
      <c r="P70"/>
      <c r="Q70"/>
      <c r="R70"/>
      <c r="S70"/>
    </row>
    <row r="71" spans="1:19">
      <c r="A71" s="79" t="s">
        <v>553</v>
      </c>
      <c r="B71" s="79">
        <v>27.87</v>
      </c>
      <c r="C71" s="79" t="s">
        <v>50</v>
      </c>
      <c r="D71" s="79">
        <v>118.96</v>
      </c>
      <c r="E71" s="79">
        <v>1</v>
      </c>
      <c r="F71" s="79">
        <v>45.53</v>
      </c>
      <c r="G71" s="79">
        <v>11.44</v>
      </c>
      <c r="H71" s="79">
        <v>7.53</v>
      </c>
      <c r="I71" s="79">
        <v>18.59</v>
      </c>
      <c r="J71" s="79">
        <v>10.76</v>
      </c>
      <c r="K71"/>
      <c r="L71"/>
      <c r="M71"/>
      <c r="N71"/>
      <c r="O71"/>
      <c r="P71"/>
      <c r="Q71"/>
      <c r="R71"/>
      <c r="S71"/>
    </row>
    <row r="72" spans="1:19">
      <c r="A72" s="79" t="s">
        <v>554</v>
      </c>
      <c r="B72" s="79">
        <v>20.21</v>
      </c>
      <c r="C72" s="79" t="s">
        <v>50</v>
      </c>
      <c r="D72" s="79">
        <v>86.26</v>
      </c>
      <c r="E72" s="79">
        <v>10</v>
      </c>
      <c r="F72" s="79">
        <v>18.87</v>
      </c>
      <c r="G72" s="79">
        <v>4.74</v>
      </c>
      <c r="H72" s="79">
        <v>7.53</v>
      </c>
      <c r="I72" s="79">
        <v>13.48</v>
      </c>
      <c r="J72" s="79">
        <v>10.76</v>
      </c>
      <c r="K72"/>
      <c r="L72"/>
      <c r="M72"/>
      <c r="N72"/>
      <c r="O72"/>
      <c r="P72"/>
      <c r="Q72"/>
      <c r="R72"/>
      <c r="S72"/>
    </row>
    <row r="73" spans="1:19">
      <c r="A73" s="79" t="s">
        <v>555</v>
      </c>
      <c r="B73" s="79">
        <v>27.87</v>
      </c>
      <c r="C73" s="79" t="s">
        <v>50</v>
      </c>
      <c r="D73" s="79">
        <v>118.96</v>
      </c>
      <c r="E73" s="79">
        <v>1</v>
      </c>
      <c r="F73" s="79">
        <v>45.53</v>
      </c>
      <c r="G73" s="79">
        <v>11.44</v>
      </c>
      <c r="H73" s="79">
        <v>7.53</v>
      </c>
      <c r="I73" s="79">
        <v>18.59</v>
      </c>
      <c r="J73" s="79">
        <v>10.76</v>
      </c>
      <c r="K73"/>
      <c r="L73"/>
      <c r="M73"/>
      <c r="N73"/>
      <c r="O73"/>
      <c r="P73"/>
      <c r="Q73"/>
      <c r="R73"/>
      <c r="S73"/>
    </row>
    <row r="74" spans="1:19">
      <c r="A74" s="79" t="s">
        <v>556</v>
      </c>
      <c r="B74" s="79">
        <v>905.8</v>
      </c>
      <c r="C74" s="79" t="s">
        <v>50</v>
      </c>
      <c r="D74" s="79">
        <v>3866.22</v>
      </c>
      <c r="E74" s="79">
        <v>1</v>
      </c>
      <c r="F74" s="79">
        <v>0</v>
      </c>
      <c r="G74" s="79">
        <v>0</v>
      </c>
      <c r="H74" s="79">
        <v>10.76</v>
      </c>
      <c r="I74" s="79">
        <v>18.59</v>
      </c>
      <c r="J74" s="79">
        <v>8.07</v>
      </c>
      <c r="K74"/>
      <c r="L74"/>
      <c r="M74"/>
      <c r="N74"/>
      <c r="O74"/>
      <c r="P74"/>
      <c r="Q74"/>
      <c r="R74"/>
      <c r="S74"/>
    </row>
    <row r="75" spans="1:19">
      <c r="A75" s="79" t="s">
        <v>557</v>
      </c>
      <c r="B75" s="79">
        <v>264.77</v>
      </c>
      <c r="C75" s="79" t="s">
        <v>50</v>
      </c>
      <c r="D75" s="79">
        <v>1129.43</v>
      </c>
      <c r="E75" s="79">
        <v>1</v>
      </c>
      <c r="F75" s="79">
        <v>0</v>
      </c>
      <c r="G75" s="79">
        <v>0</v>
      </c>
      <c r="H75" s="79">
        <v>15.06</v>
      </c>
      <c r="I75" s="79">
        <v>3.72</v>
      </c>
      <c r="J75" s="79">
        <v>32.28</v>
      </c>
      <c r="K75"/>
      <c r="L75"/>
      <c r="M75"/>
      <c r="N75"/>
      <c r="O75"/>
      <c r="P75"/>
      <c r="Q75"/>
      <c r="R75"/>
      <c r="S75"/>
    </row>
    <row r="76" spans="1:19">
      <c r="A76" s="79" t="s">
        <v>558</v>
      </c>
      <c r="B76" s="79">
        <v>566.71</v>
      </c>
      <c r="C76" s="79" t="s">
        <v>50</v>
      </c>
      <c r="D76" s="79">
        <v>2418.88</v>
      </c>
      <c r="E76" s="79">
        <v>1</v>
      </c>
      <c r="F76" s="79">
        <v>45.53</v>
      </c>
      <c r="G76" s="79">
        <v>0</v>
      </c>
      <c r="H76" s="79">
        <v>10.76</v>
      </c>
      <c r="I76" s="79">
        <v>92.59</v>
      </c>
      <c r="J76" s="79">
        <v>0</v>
      </c>
      <c r="K76"/>
      <c r="L76"/>
      <c r="M76"/>
      <c r="N76"/>
      <c r="O76"/>
      <c r="P76"/>
      <c r="Q76"/>
      <c r="R76"/>
      <c r="S76"/>
    </row>
    <row r="77" spans="1:19">
      <c r="A77" s="79" t="s">
        <v>559</v>
      </c>
      <c r="B77" s="79">
        <v>566.71</v>
      </c>
      <c r="C77" s="79" t="s">
        <v>50</v>
      </c>
      <c r="D77" s="79">
        <v>2418.88</v>
      </c>
      <c r="E77" s="79">
        <v>1</v>
      </c>
      <c r="F77" s="79">
        <v>45.53</v>
      </c>
      <c r="G77" s="79">
        <v>0</v>
      </c>
      <c r="H77" s="79">
        <v>10.76</v>
      </c>
      <c r="I77" s="79">
        <v>92.59</v>
      </c>
      <c r="J77" s="79">
        <v>0</v>
      </c>
      <c r="K77"/>
      <c r="L77"/>
      <c r="M77"/>
      <c r="N77"/>
      <c r="O77"/>
      <c r="P77"/>
      <c r="Q77"/>
      <c r="R77"/>
      <c r="S77"/>
    </row>
    <row r="78" spans="1:19">
      <c r="A78" s="79" t="s">
        <v>560</v>
      </c>
      <c r="B78" s="79">
        <v>696.77</v>
      </c>
      <c r="C78" s="79" t="s">
        <v>50</v>
      </c>
      <c r="D78" s="79">
        <v>2974.04</v>
      </c>
      <c r="E78" s="79">
        <v>1</v>
      </c>
      <c r="F78" s="79">
        <v>227.67</v>
      </c>
      <c r="G78" s="79">
        <v>35.76</v>
      </c>
      <c r="H78" s="79">
        <v>9.68</v>
      </c>
      <c r="I78" s="79">
        <v>1.39</v>
      </c>
      <c r="J78" s="79">
        <v>2.69</v>
      </c>
      <c r="K78"/>
      <c r="L78"/>
      <c r="M78"/>
      <c r="N78"/>
      <c r="O78"/>
      <c r="P78"/>
      <c r="Q78"/>
      <c r="R78"/>
      <c r="S78"/>
    </row>
    <row r="79" spans="1:19">
      <c r="A79" s="79" t="s">
        <v>561</v>
      </c>
      <c r="B79" s="79">
        <v>1040.51</v>
      </c>
      <c r="C79" s="79" t="s">
        <v>50</v>
      </c>
      <c r="D79" s="79">
        <v>4441.2299999999996</v>
      </c>
      <c r="E79" s="79">
        <v>1</v>
      </c>
      <c r="F79" s="79">
        <v>104.08</v>
      </c>
      <c r="G79" s="79">
        <v>0</v>
      </c>
      <c r="H79" s="79">
        <v>10.76</v>
      </c>
      <c r="I79" s="79">
        <v>18.59</v>
      </c>
      <c r="J79" s="79">
        <v>8.07</v>
      </c>
      <c r="K79"/>
      <c r="L79"/>
      <c r="M79"/>
      <c r="N79"/>
      <c r="O79"/>
      <c r="P79"/>
      <c r="Q79"/>
      <c r="R79"/>
      <c r="S79"/>
    </row>
    <row r="80" spans="1:19">
      <c r="A80" s="79" t="s">
        <v>562</v>
      </c>
      <c r="B80" s="79">
        <v>929.03</v>
      </c>
      <c r="C80" s="79" t="s">
        <v>50</v>
      </c>
      <c r="D80" s="79">
        <v>3965.37</v>
      </c>
      <c r="E80" s="79">
        <v>1</v>
      </c>
      <c r="F80" s="79">
        <v>260.2</v>
      </c>
      <c r="G80" s="79">
        <v>0</v>
      </c>
      <c r="H80" s="79">
        <v>12.91</v>
      </c>
      <c r="I80" s="79">
        <v>18.59</v>
      </c>
      <c r="J80" s="79">
        <v>538.25170000000003</v>
      </c>
      <c r="K80"/>
      <c r="L80"/>
      <c r="M80"/>
      <c r="N80"/>
      <c r="O80"/>
      <c r="P80"/>
      <c r="Q80"/>
      <c r="R80"/>
      <c r="S80"/>
    </row>
    <row r="81" spans="1:19">
      <c r="A81" s="79" t="s">
        <v>563</v>
      </c>
      <c r="B81" s="79">
        <v>69.7</v>
      </c>
      <c r="C81" s="79" t="s">
        <v>50</v>
      </c>
      <c r="D81" s="79">
        <v>297.5</v>
      </c>
      <c r="E81" s="79">
        <v>1</v>
      </c>
      <c r="F81" s="79">
        <v>71.56</v>
      </c>
      <c r="G81" s="79">
        <v>17.98</v>
      </c>
      <c r="H81" s="79">
        <v>11.84</v>
      </c>
      <c r="I81" s="79">
        <v>18.59</v>
      </c>
      <c r="J81" s="79">
        <v>8.07</v>
      </c>
      <c r="K81"/>
      <c r="L81"/>
      <c r="M81"/>
      <c r="N81"/>
      <c r="O81"/>
      <c r="P81"/>
      <c r="Q81"/>
      <c r="R81"/>
      <c r="S81"/>
    </row>
    <row r="82" spans="1:19">
      <c r="A82" s="79" t="s">
        <v>564</v>
      </c>
      <c r="B82" s="79">
        <v>69.680000000000007</v>
      </c>
      <c r="C82" s="79" t="s">
        <v>50</v>
      </c>
      <c r="D82" s="79">
        <v>297.41000000000003</v>
      </c>
      <c r="E82" s="79">
        <v>5</v>
      </c>
      <c r="F82" s="79">
        <v>32.520000000000003</v>
      </c>
      <c r="G82" s="79">
        <v>8.17</v>
      </c>
      <c r="H82" s="79">
        <v>11.84</v>
      </c>
      <c r="I82" s="79">
        <v>18.59</v>
      </c>
      <c r="J82" s="79">
        <v>8.07</v>
      </c>
      <c r="K82"/>
      <c r="L82"/>
      <c r="M82"/>
      <c r="N82"/>
      <c r="O82"/>
      <c r="P82"/>
      <c r="Q82"/>
      <c r="R82"/>
      <c r="S82"/>
    </row>
    <row r="83" spans="1:19">
      <c r="A83" s="79" t="s">
        <v>565</v>
      </c>
      <c r="B83" s="79">
        <v>69.680000000000007</v>
      </c>
      <c r="C83" s="79" t="s">
        <v>50</v>
      </c>
      <c r="D83" s="79">
        <v>297.41000000000003</v>
      </c>
      <c r="E83" s="79">
        <v>1</v>
      </c>
      <c r="F83" s="79">
        <v>71.55</v>
      </c>
      <c r="G83" s="79">
        <v>17.98</v>
      </c>
      <c r="H83" s="79">
        <v>11.84</v>
      </c>
      <c r="I83" s="79">
        <v>18.59</v>
      </c>
      <c r="J83" s="79">
        <v>8.07</v>
      </c>
      <c r="K83"/>
      <c r="L83"/>
      <c r="M83"/>
      <c r="N83"/>
      <c r="O83"/>
      <c r="P83"/>
      <c r="Q83"/>
      <c r="R83"/>
      <c r="S83"/>
    </row>
    <row r="84" spans="1:19">
      <c r="A84" s="79" t="s">
        <v>566</v>
      </c>
      <c r="B84" s="79">
        <v>13.94</v>
      </c>
      <c r="C84" s="79" t="s">
        <v>50</v>
      </c>
      <c r="D84" s="79">
        <v>59.5</v>
      </c>
      <c r="E84" s="79">
        <v>6</v>
      </c>
      <c r="F84" s="79">
        <v>13.01</v>
      </c>
      <c r="G84" s="79">
        <v>2.96</v>
      </c>
      <c r="H84" s="79">
        <v>11.84</v>
      </c>
      <c r="I84" s="79">
        <v>13.95</v>
      </c>
      <c r="J84" s="79">
        <v>8.07</v>
      </c>
      <c r="K84"/>
      <c r="L84"/>
      <c r="M84"/>
      <c r="N84"/>
      <c r="O84"/>
      <c r="P84"/>
      <c r="Q84"/>
      <c r="R84"/>
      <c r="S84"/>
    </row>
    <row r="85" spans="1:19">
      <c r="A85" s="79" t="s">
        <v>567</v>
      </c>
      <c r="B85" s="79">
        <v>501.68</v>
      </c>
      <c r="C85" s="79" t="s">
        <v>50</v>
      </c>
      <c r="D85" s="79">
        <v>2141.3200000000002</v>
      </c>
      <c r="E85" s="79">
        <v>1</v>
      </c>
      <c r="F85" s="79">
        <v>78.06</v>
      </c>
      <c r="G85" s="79">
        <v>0</v>
      </c>
      <c r="H85" s="79">
        <v>10.76</v>
      </c>
      <c r="I85" s="79">
        <v>92.59</v>
      </c>
      <c r="J85" s="79">
        <v>328.44540000000001</v>
      </c>
      <c r="K85"/>
      <c r="L85"/>
      <c r="M85"/>
      <c r="N85"/>
      <c r="O85"/>
      <c r="P85"/>
      <c r="Q85"/>
      <c r="R85"/>
      <c r="S85"/>
    </row>
    <row r="86" spans="1:19">
      <c r="A86" s="79" t="s">
        <v>453</v>
      </c>
      <c r="B86" s="79">
        <v>22422.240000000002</v>
      </c>
      <c r="C86" s="79"/>
      <c r="D86" s="79">
        <v>88862.77</v>
      </c>
      <c r="E86" s="79"/>
      <c r="F86" s="79">
        <v>5184.43</v>
      </c>
      <c r="G86" s="79">
        <v>845.42</v>
      </c>
      <c r="H86" s="79">
        <v>11.31</v>
      </c>
      <c r="I86" s="79">
        <v>14.17</v>
      </c>
      <c r="J86" s="79">
        <v>39.179699999999997</v>
      </c>
      <c r="K86"/>
      <c r="L86"/>
      <c r="M86"/>
      <c r="N86"/>
      <c r="O86"/>
      <c r="P86"/>
      <c r="Q86"/>
      <c r="R86"/>
      <c r="S86"/>
    </row>
    <row r="87" spans="1:19">
      <c r="A87" s="79" t="s">
        <v>568</v>
      </c>
      <c r="B87" s="79">
        <v>22422.240000000002</v>
      </c>
      <c r="C87" s="79"/>
      <c r="D87" s="79">
        <v>88862.77</v>
      </c>
      <c r="E87" s="79"/>
      <c r="F87" s="79">
        <v>5184.43</v>
      </c>
      <c r="G87" s="79">
        <v>845.42</v>
      </c>
      <c r="H87" s="79">
        <v>11.31</v>
      </c>
      <c r="I87" s="79">
        <v>14.17</v>
      </c>
      <c r="J87" s="79">
        <v>39.179699999999997</v>
      </c>
      <c r="K87"/>
      <c r="L87"/>
      <c r="M87"/>
      <c r="N87"/>
      <c r="O87"/>
      <c r="P87"/>
      <c r="Q87"/>
      <c r="R87"/>
      <c r="S87"/>
    </row>
    <row r="88" spans="1:19">
      <c r="A88" s="79" t="s">
        <v>569</v>
      </c>
      <c r="B88" s="79">
        <v>0</v>
      </c>
      <c r="C88" s="79"/>
      <c r="D88" s="79">
        <v>0</v>
      </c>
      <c r="E88" s="79"/>
      <c r="F88" s="79">
        <v>0</v>
      </c>
      <c r="G88" s="79">
        <v>0</v>
      </c>
      <c r="H88" s="79"/>
      <c r="I88" s="79"/>
      <c r="J88" s="79"/>
      <c r="K88"/>
      <c r="L88"/>
      <c r="M88"/>
      <c r="N88"/>
      <c r="O88"/>
      <c r="P88"/>
      <c r="Q88"/>
      <c r="R88"/>
      <c r="S88"/>
    </row>
    <row r="89" spans="1:19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</row>
    <row r="90" spans="1:19">
      <c r="A90" s="78"/>
      <c r="B90" s="79" t="s">
        <v>336</v>
      </c>
      <c r="C90" s="79" t="s">
        <v>570</v>
      </c>
      <c r="D90" s="79" t="s">
        <v>571</v>
      </c>
      <c r="E90" s="79" t="s">
        <v>572</v>
      </c>
      <c r="F90" s="79" t="s">
        <v>573</v>
      </c>
      <c r="G90" s="79" t="s">
        <v>574</v>
      </c>
      <c r="H90" s="79" t="s">
        <v>575</v>
      </c>
      <c r="I90" s="79" t="s">
        <v>576</v>
      </c>
      <c r="J90"/>
      <c r="K90"/>
      <c r="L90"/>
      <c r="M90"/>
      <c r="N90"/>
      <c r="O90"/>
      <c r="P90"/>
      <c r="Q90"/>
      <c r="R90"/>
      <c r="S90"/>
    </row>
    <row r="91" spans="1:19">
      <c r="A91" s="79" t="s">
        <v>577</v>
      </c>
      <c r="B91" s="79" t="s">
        <v>578</v>
      </c>
      <c r="C91" s="79">
        <v>0.3</v>
      </c>
      <c r="D91" s="79">
        <v>4.4020000000000001</v>
      </c>
      <c r="E91" s="79">
        <v>12.9</v>
      </c>
      <c r="F91" s="79">
        <v>170.98</v>
      </c>
      <c r="G91" s="79">
        <v>0</v>
      </c>
      <c r="H91" s="79">
        <v>90</v>
      </c>
      <c r="I91" s="79" t="s">
        <v>579</v>
      </c>
      <c r="J91"/>
      <c r="K91"/>
      <c r="L91"/>
      <c r="M91"/>
      <c r="N91"/>
      <c r="O91"/>
      <c r="P91"/>
      <c r="Q91"/>
      <c r="R91"/>
      <c r="S91"/>
    </row>
    <row r="92" spans="1:19">
      <c r="A92" s="79" t="s">
        <v>580</v>
      </c>
      <c r="B92" s="79" t="s">
        <v>578</v>
      </c>
      <c r="C92" s="79">
        <v>0.3</v>
      </c>
      <c r="D92" s="79">
        <v>4.4020000000000001</v>
      </c>
      <c r="E92" s="79">
        <v>12.9</v>
      </c>
      <c r="F92" s="79">
        <v>130.1</v>
      </c>
      <c r="G92" s="79">
        <v>90</v>
      </c>
      <c r="H92" s="79">
        <v>90</v>
      </c>
      <c r="I92" s="79" t="s">
        <v>581</v>
      </c>
      <c r="J92"/>
      <c r="K92"/>
      <c r="L92"/>
      <c r="M92"/>
      <c r="N92"/>
      <c r="O92"/>
      <c r="P92"/>
      <c r="Q92"/>
      <c r="R92"/>
      <c r="S92"/>
    </row>
    <row r="93" spans="1:19">
      <c r="A93" s="79" t="s">
        <v>582</v>
      </c>
      <c r="B93" s="79" t="s">
        <v>578</v>
      </c>
      <c r="C93" s="79">
        <v>0.3</v>
      </c>
      <c r="D93" s="79">
        <v>4.4020000000000001</v>
      </c>
      <c r="E93" s="79">
        <v>12.9</v>
      </c>
      <c r="F93" s="79">
        <v>170.98</v>
      </c>
      <c r="G93" s="79">
        <v>180</v>
      </c>
      <c r="H93" s="79">
        <v>90</v>
      </c>
      <c r="I93" s="79" t="s">
        <v>583</v>
      </c>
      <c r="J93"/>
      <c r="K93"/>
      <c r="L93"/>
      <c r="M93"/>
      <c r="N93"/>
      <c r="O93"/>
      <c r="P93"/>
      <c r="Q93"/>
      <c r="R93"/>
      <c r="S93"/>
    </row>
    <row r="94" spans="1:19">
      <c r="A94" s="79" t="s">
        <v>584</v>
      </c>
      <c r="B94" s="79" t="s">
        <v>578</v>
      </c>
      <c r="C94" s="79">
        <v>0.3</v>
      </c>
      <c r="D94" s="79">
        <v>4.4020000000000001</v>
      </c>
      <c r="E94" s="79">
        <v>12.9</v>
      </c>
      <c r="F94" s="79">
        <v>130.1</v>
      </c>
      <c r="G94" s="79">
        <v>270</v>
      </c>
      <c r="H94" s="79">
        <v>90</v>
      </c>
      <c r="I94" s="79" t="s">
        <v>585</v>
      </c>
      <c r="J94"/>
      <c r="K94"/>
      <c r="L94"/>
      <c r="M94"/>
      <c r="N94"/>
      <c r="O94"/>
      <c r="P94"/>
      <c r="Q94"/>
      <c r="R94"/>
      <c r="S94"/>
    </row>
    <row r="95" spans="1:19">
      <c r="A95" s="79" t="s">
        <v>586</v>
      </c>
      <c r="B95" s="79" t="s">
        <v>578</v>
      </c>
      <c r="C95" s="79">
        <v>0.3</v>
      </c>
      <c r="D95" s="79">
        <v>3.12</v>
      </c>
      <c r="E95" s="79">
        <v>12.9</v>
      </c>
      <c r="F95" s="79">
        <v>3739.35</v>
      </c>
      <c r="G95" s="79">
        <v>0</v>
      </c>
      <c r="H95" s="79">
        <v>180</v>
      </c>
      <c r="I95" s="79"/>
      <c r="J95"/>
      <c r="K95"/>
      <c r="L95"/>
      <c r="M95"/>
      <c r="N95"/>
      <c r="O95"/>
      <c r="P95"/>
      <c r="Q95"/>
      <c r="R95"/>
      <c r="S95"/>
    </row>
    <row r="96" spans="1:19">
      <c r="A96" s="79" t="s">
        <v>587</v>
      </c>
      <c r="B96" s="79" t="s">
        <v>588</v>
      </c>
      <c r="C96" s="79">
        <v>0.08</v>
      </c>
      <c r="D96" s="79">
        <v>0.85599999999999998</v>
      </c>
      <c r="E96" s="79">
        <v>0.98</v>
      </c>
      <c r="F96" s="79">
        <v>104.08</v>
      </c>
      <c r="G96" s="79">
        <v>180</v>
      </c>
      <c r="H96" s="79">
        <v>90</v>
      </c>
      <c r="I96" s="79" t="s">
        <v>583</v>
      </c>
      <c r="J96"/>
      <c r="K96"/>
      <c r="L96"/>
      <c r="M96"/>
      <c r="N96"/>
      <c r="O96"/>
      <c r="P96"/>
      <c r="Q96"/>
      <c r="R96"/>
      <c r="S96"/>
    </row>
    <row r="97" spans="1:19">
      <c r="A97" s="79" t="s">
        <v>589</v>
      </c>
      <c r="B97" s="79" t="s">
        <v>588</v>
      </c>
      <c r="C97" s="79">
        <v>0.08</v>
      </c>
      <c r="D97" s="79">
        <v>0.85599999999999998</v>
      </c>
      <c r="E97" s="79">
        <v>0.98</v>
      </c>
      <c r="F97" s="79">
        <v>19.510000000000002</v>
      </c>
      <c r="G97" s="79">
        <v>90</v>
      </c>
      <c r="H97" s="79">
        <v>90</v>
      </c>
      <c r="I97" s="79" t="s">
        <v>581</v>
      </c>
      <c r="J97"/>
      <c r="K97"/>
      <c r="L97"/>
      <c r="M97"/>
      <c r="N97"/>
      <c r="O97"/>
      <c r="P97"/>
      <c r="Q97"/>
      <c r="R97"/>
      <c r="S97"/>
    </row>
    <row r="98" spans="1:19">
      <c r="A98" s="79" t="s">
        <v>590</v>
      </c>
      <c r="B98" s="79" t="s">
        <v>588</v>
      </c>
      <c r="C98" s="79">
        <v>0.08</v>
      </c>
      <c r="D98" s="79">
        <v>0.85599999999999998</v>
      </c>
      <c r="E98" s="79">
        <v>0.98</v>
      </c>
      <c r="F98" s="79">
        <v>26.02</v>
      </c>
      <c r="G98" s="79">
        <v>180</v>
      </c>
      <c r="H98" s="79">
        <v>90</v>
      </c>
      <c r="I98" s="79" t="s">
        <v>583</v>
      </c>
      <c r="J98"/>
      <c r="K98"/>
      <c r="L98"/>
      <c r="M98"/>
      <c r="N98"/>
      <c r="O98"/>
      <c r="P98"/>
      <c r="Q98"/>
      <c r="R98"/>
      <c r="S98"/>
    </row>
    <row r="99" spans="1:19">
      <c r="A99" s="79" t="s">
        <v>591</v>
      </c>
      <c r="B99" s="79" t="s">
        <v>588</v>
      </c>
      <c r="C99" s="79">
        <v>0.08</v>
      </c>
      <c r="D99" s="79">
        <v>0.85599999999999998</v>
      </c>
      <c r="E99" s="79">
        <v>0.98</v>
      </c>
      <c r="F99" s="79">
        <v>78.06</v>
      </c>
      <c r="G99" s="79">
        <v>90</v>
      </c>
      <c r="H99" s="79">
        <v>90</v>
      </c>
      <c r="I99" s="79" t="s">
        <v>581</v>
      </c>
      <c r="J99"/>
      <c r="K99"/>
      <c r="L99"/>
      <c r="M99"/>
      <c r="N99"/>
      <c r="O99"/>
      <c r="P99"/>
      <c r="Q99"/>
      <c r="R99"/>
      <c r="S99"/>
    </row>
    <row r="100" spans="1:19">
      <c r="A100" s="79" t="s">
        <v>592</v>
      </c>
      <c r="B100" s="79" t="s">
        <v>588</v>
      </c>
      <c r="C100" s="79">
        <v>0.08</v>
      </c>
      <c r="D100" s="79">
        <v>0.85599999999999998</v>
      </c>
      <c r="E100" s="79">
        <v>0.98</v>
      </c>
      <c r="F100" s="79">
        <v>26.02</v>
      </c>
      <c r="G100" s="79">
        <v>0</v>
      </c>
      <c r="H100" s="79">
        <v>90</v>
      </c>
      <c r="I100" s="79" t="s">
        <v>579</v>
      </c>
      <c r="J100"/>
      <c r="K100"/>
      <c r="L100"/>
      <c r="M100"/>
      <c r="N100"/>
      <c r="O100"/>
      <c r="P100"/>
      <c r="Q100"/>
      <c r="R100"/>
      <c r="S100"/>
    </row>
    <row r="101" spans="1:19">
      <c r="A101" s="79" t="s">
        <v>593</v>
      </c>
      <c r="B101" s="79" t="s">
        <v>588</v>
      </c>
      <c r="C101" s="79">
        <v>0.08</v>
      </c>
      <c r="D101" s="79">
        <v>0.85599999999999998</v>
      </c>
      <c r="E101" s="79">
        <v>0.98</v>
      </c>
      <c r="F101" s="79">
        <v>19.510000000000002</v>
      </c>
      <c r="G101" s="79">
        <v>90</v>
      </c>
      <c r="H101" s="79">
        <v>90</v>
      </c>
      <c r="I101" s="79" t="s">
        <v>581</v>
      </c>
      <c r="J101"/>
      <c r="K101"/>
      <c r="L101"/>
      <c r="M101"/>
      <c r="N101"/>
      <c r="O101"/>
      <c r="P101"/>
      <c r="Q101"/>
      <c r="R101"/>
      <c r="S101"/>
    </row>
    <row r="102" spans="1:19">
      <c r="A102" s="79" t="s">
        <v>594</v>
      </c>
      <c r="B102" s="79" t="s">
        <v>588</v>
      </c>
      <c r="C102" s="79">
        <v>0.08</v>
      </c>
      <c r="D102" s="79">
        <v>0.85599999999999998</v>
      </c>
      <c r="E102" s="79">
        <v>0.98</v>
      </c>
      <c r="F102" s="79">
        <v>104.08</v>
      </c>
      <c r="G102" s="79">
        <v>0</v>
      </c>
      <c r="H102" s="79">
        <v>90</v>
      </c>
      <c r="I102" s="79" t="s">
        <v>579</v>
      </c>
      <c r="J102"/>
      <c r="K102"/>
      <c r="L102"/>
      <c r="M102"/>
      <c r="N102"/>
      <c r="O102"/>
      <c r="P102"/>
      <c r="Q102"/>
      <c r="R102"/>
      <c r="S102"/>
    </row>
    <row r="103" spans="1:19">
      <c r="A103" s="79" t="s">
        <v>595</v>
      </c>
      <c r="B103" s="79" t="s">
        <v>588</v>
      </c>
      <c r="C103" s="79">
        <v>0.08</v>
      </c>
      <c r="D103" s="79">
        <v>0.85599999999999998</v>
      </c>
      <c r="E103" s="79">
        <v>0.98</v>
      </c>
      <c r="F103" s="79">
        <v>52.04</v>
      </c>
      <c r="G103" s="79">
        <v>180</v>
      </c>
      <c r="H103" s="79">
        <v>90</v>
      </c>
      <c r="I103" s="79" t="s">
        <v>583</v>
      </c>
      <c r="J103"/>
      <c r="K103"/>
      <c r="L103"/>
      <c r="M103"/>
      <c r="N103"/>
      <c r="O103"/>
      <c r="P103"/>
      <c r="Q103"/>
      <c r="R103"/>
      <c r="S103"/>
    </row>
    <row r="104" spans="1:19">
      <c r="A104" s="79" t="s">
        <v>596</v>
      </c>
      <c r="B104" s="79" t="s">
        <v>588</v>
      </c>
      <c r="C104" s="79">
        <v>0.08</v>
      </c>
      <c r="D104" s="79">
        <v>0.85599999999999998</v>
      </c>
      <c r="E104" s="79">
        <v>0.98</v>
      </c>
      <c r="F104" s="79">
        <v>123.59</v>
      </c>
      <c r="G104" s="79">
        <v>0</v>
      </c>
      <c r="H104" s="79">
        <v>90</v>
      </c>
      <c r="I104" s="79" t="s">
        <v>579</v>
      </c>
      <c r="J104"/>
      <c r="K104"/>
      <c r="L104"/>
      <c r="M104"/>
      <c r="N104"/>
      <c r="O104"/>
      <c r="P104"/>
      <c r="Q104"/>
      <c r="R104"/>
      <c r="S104"/>
    </row>
    <row r="105" spans="1:19">
      <c r="A105" s="79" t="s">
        <v>597</v>
      </c>
      <c r="B105" s="79" t="s">
        <v>588</v>
      </c>
      <c r="C105" s="79">
        <v>0.08</v>
      </c>
      <c r="D105" s="79">
        <v>0.85599999999999998</v>
      </c>
      <c r="E105" s="79">
        <v>0.98</v>
      </c>
      <c r="F105" s="79">
        <v>227.67</v>
      </c>
      <c r="G105" s="79">
        <v>270</v>
      </c>
      <c r="H105" s="79">
        <v>90</v>
      </c>
      <c r="I105" s="79" t="s">
        <v>585</v>
      </c>
      <c r="J105"/>
      <c r="K105"/>
      <c r="L105"/>
      <c r="M105"/>
      <c r="N105"/>
      <c r="O105"/>
      <c r="P105"/>
      <c r="Q105"/>
      <c r="R105"/>
      <c r="S105"/>
    </row>
    <row r="106" spans="1:19">
      <c r="A106" s="79" t="s">
        <v>598</v>
      </c>
      <c r="B106" s="79" t="s">
        <v>588</v>
      </c>
      <c r="C106" s="79">
        <v>0.08</v>
      </c>
      <c r="D106" s="79">
        <v>0.85599999999999998</v>
      </c>
      <c r="E106" s="79">
        <v>0.98</v>
      </c>
      <c r="F106" s="79">
        <v>26.02</v>
      </c>
      <c r="G106" s="79">
        <v>180</v>
      </c>
      <c r="H106" s="79">
        <v>90</v>
      </c>
      <c r="I106" s="79" t="s">
        <v>583</v>
      </c>
      <c r="J106"/>
      <c r="K106"/>
      <c r="L106"/>
      <c r="M106"/>
      <c r="N106"/>
      <c r="O106"/>
      <c r="P106"/>
      <c r="Q106"/>
      <c r="R106"/>
      <c r="S106"/>
    </row>
    <row r="107" spans="1:19">
      <c r="A107" s="79" t="s">
        <v>599</v>
      </c>
      <c r="B107" s="79" t="s">
        <v>588</v>
      </c>
      <c r="C107" s="79">
        <v>0.08</v>
      </c>
      <c r="D107" s="79">
        <v>0.85599999999999998</v>
      </c>
      <c r="E107" s="79">
        <v>0.98</v>
      </c>
      <c r="F107" s="79">
        <v>32.5</v>
      </c>
      <c r="G107" s="79">
        <v>180</v>
      </c>
      <c r="H107" s="79">
        <v>90</v>
      </c>
      <c r="I107" s="79" t="s">
        <v>583</v>
      </c>
      <c r="J107"/>
      <c r="K107"/>
      <c r="L107"/>
      <c r="M107"/>
      <c r="N107"/>
      <c r="O107"/>
      <c r="P107"/>
      <c r="Q107"/>
      <c r="R107"/>
      <c r="S107"/>
    </row>
    <row r="108" spans="1:19">
      <c r="A108" s="79" t="s">
        <v>600</v>
      </c>
      <c r="B108" s="79" t="s">
        <v>588</v>
      </c>
      <c r="C108" s="79">
        <v>0.08</v>
      </c>
      <c r="D108" s="79">
        <v>0.85599999999999998</v>
      </c>
      <c r="E108" s="79">
        <v>0.98</v>
      </c>
      <c r="F108" s="79">
        <v>45.53</v>
      </c>
      <c r="G108" s="79">
        <v>0</v>
      </c>
      <c r="H108" s="79">
        <v>90</v>
      </c>
      <c r="I108" s="79" t="s">
        <v>579</v>
      </c>
      <c r="J108"/>
      <c r="K108"/>
      <c r="L108"/>
      <c r="M108"/>
      <c r="N108"/>
      <c r="O108"/>
      <c r="P108"/>
      <c r="Q108"/>
      <c r="R108"/>
      <c r="S108"/>
    </row>
    <row r="109" spans="1:19">
      <c r="A109" s="79" t="s">
        <v>601</v>
      </c>
      <c r="B109" s="79" t="s">
        <v>588</v>
      </c>
      <c r="C109" s="79">
        <v>0.08</v>
      </c>
      <c r="D109" s="79">
        <v>0.85599999999999998</v>
      </c>
      <c r="E109" s="79">
        <v>0.98</v>
      </c>
      <c r="F109" s="79">
        <v>45.53</v>
      </c>
      <c r="G109" s="79">
        <v>180</v>
      </c>
      <c r="H109" s="79">
        <v>90</v>
      </c>
      <c r="I109" s="79" t="s">
        <v>583</v>
      </c>
      <c r="J109"/>
      <c r="K109"/>
      <c r="L109"/>
      <c r="M109"/>
      <c r="N109"/>
      <c r="O109"/>
      <c r="P109"/>
      <c r="Q109"/>
      <c r="R109"/>
      <c r="S109"/>
    </row>
    <row r="110" spans="1:19">
      <c r="A110" s="79" t="s">
        <v>602</v>
      </c>
      <c r="B110" s="79" t="s">
        <v>588</v>
      </c>
      <c r="C110" s="79">
        <v>0.08</v>
      </c>
      <c r="D110" s="79">
        <v>0.85599999999999998</v>
      </c>
      <c r="E110" s="79">
        <v>0.98</v>
      </c>
      <c r="F110" s="79">
        <v>110.58</v>
      </c>
      <c r="G110" s="79">
        <v>90</v>
      </c>
      <c r="H110" s="79">
        <v>90</v>
      </c>
      <c r="I110" s="79" t="s">
        <v>581</v>
      </c>
      <c r="J110"/>
      <c r="K110"/>
      <c r="L110"/>
      <c r="M110"/>
      <c r="N110"/>
      <c r="O110"/>
      <c r="P110"/>
      <c r="Q110"/>
      <c r="R110"/>
      <c r="S110"/>
    </row>
    <row r="111" spans="1:19">
      <c r="A111" s="79" t="s">
        <v>603</v>
      </c>
      <c r="B111" s="79" t="s">
        <v>588</v>
      </c>
      <c r="C111" s="79">
        <v>0.08</v>
      </c>
      <c r="D111" s="79">
        <v>0.85599999999999998</v>
      </c>
      <c r="E111" s="79">
        <v>0.98</v>
      </c>
      <c r="F111" s="79">
        <v>39.03</v>
      </c>
      <c r="G111" s="79">
        <v>0</v>
      </c>
      <c r="H111" s="79">
        <v>90</v>
      </c>
      <c r="I111" s="79" t="s">
        <v>579</v>
      </c>
      <c r="J111"/>
      <c r="K111"/>
      <c r="L111"/>
      <c r="M111"/>
      <c r="N111"/>
      <c r="O111"/>
      <c r="P111"/>
      <c r="Q111"/>
      <c r="R111"/>
      <c r="S111"/>
    </row>
    <row r="112" spans="1:19">
      <c r="A112" s="79" t="s">
        <v>604</v>
      </c>
      <c r="B112" s="79" t="s">
        <v>588</v>
      </c>
      <c r="C112" s="79">
        <v>0.08</v>
      </c>
      <c r="D112" s="79">
        <v>0.85599999999999998</v>
      </c>
      <c r="E112" s="79">
        <v>0.98</v>
      </c>
      <c r="F112" s="79">
        <v>26.02</v>
      </c>
      <c r="G112" s="79">
        <v>90</v>
      </c>
      <c r="H112" s="79">
        <v>90</v>
      </c>
      <c r="I112" s="79" t="s">
        <v>581</v>
      </c>
      <c r="J112"/>
      <c r="K112"/>
      <c r="L112"/>
      <c r="M112"/>
      <c r="N112"/>
      <c r="O112"/>
      <c r="P112"/>
      <c r="Q112"/>
      <c r="R112"/>
      <c r="S112"/>
    </row>
    <row r="113" spans="1:19">
      <c r="A113" s="79" t="s">
        <v>605</v>
      </c>
      <c r="B113" s="79" t="s">
        <v>588</v>
      </c>
      <c r="C113" s="79">
        <v>0.08</v>
      </c>
      <c r="D113" s="79">
        <v>0.85599999999999998</v>
      </c>
      <c r="E113" s="79">
        <v>0.98</v>
      </c>
      <c r="F113" s="79">
        <v>130.1</v>
      </c>
      <c r="G113" s="79">
        <v>90</v>
      </c>
      <c r="H113" s="79">
        <v>90</v>
      </c>
      <c r="I113" s="79" t="s">
        <v>581</v>
      </c>
      <c r="J113"/>
      <c r="K113"/>
      <c r="L113"/>
      <c r="M113"/>
      <c r="N113"/>
      <c r="O113"/>
      <c r="P113"/>
      <c r="Q113"/>
      <c r="R113"/>
      <c r="S113"/>
    </row>
    <row r="114" spans="1:19">
      <c r="A114" s="79" t="s">
        <v>606</v>
      </c>
      <c r="B114" s="79" t="s">
        <v>588</v>
      </c>
      <c r="C114" s="79">
        <v>0.08</v>
      </c>
      <c r="D114" s="79">
        <v>0.85599999999999998</v>
      </c>
      <c r="E114" s="79">
        <v>0.98</v>
      </c>
      <c r="F114" s="79">
        <v>39.03</v>
      </c>
      <c r="G114" s="79">
        <v>0</v>
      </c>
      <c r="H114" s="79">
        <v>90</v>
      </c>
      <c r="I114" s="79" t="s">
        <v>579</v>
      </c>
      <c r="J114"/>
      <c r="K114"/>
      <c r="L114"/>
      <c r="M114"/>
      <c r="N114"/>
      <c r="O114"/>
      <c r="P114"/>
      <c r="Q114"/>
      <c r="R114"/>
      <c r="S114"/>
    </row>
    <row r="115" spans="1:19">
      <c r="A115" s="79" t="s">
        <v>607</v>
      </c>
      <c r="B115" s="79" t="s">
        <v>588</v>
      </c>
      <c r="C115" s="79">
        <v>0.08</v>
      </c>
      <c r="D115" s="79">
        <v>0.85599999999999998</v>
      </c>
      <c r="E115" s="79">
        <v>0.98</v>
      </c>
      <c r="F115" s="79">
        <v>97.57</v>
      </c>
      <c r="G115" s="79">
        <v>0</v>
      </c>
      <c r="H115" s="79">
        <v>90</v>
      </c>
      <c r="I115" s="79" t="s">
        <v>579</v>
      </c>
      <c r="J115"/>
      <c r="K115"/>
      <c r="L115"/>
      <c r="M115"/>
      <c r="N115"/>
      <c r="O115"/>
      <c r="P115"/>
      <c r="Q115"/>
      <c r="R115"/>
      <c r="S115"/>
    </row>
    <row r="116" spans="1:19">
      <c r="A116" s="79" t="s">
        <v>608</v>
      </c>
      <c r="B116" s="79" t="s">
        <v>588</v>
      </c>
      <c r="C116" s="79">
        <v>0.08</v>
      </c>
      <c r="D116" s="79">
        <v>0.85599999999999998</v>
      </c>
      <c r="E116" s="79">
        <v>0.98</v>
      </c>
      <c r="F116" s="79">
        <v>26.02</v>
      </c>
      <c r="G116" s="79">
        <v>0</v>
      </c>
      <c r="H116" s="79">
        <v>90</v>
      </c>
      <c r="I116" s="79" t="s">
        <v>579</v>
      </c>
      <c r="J116"/>
      <c r="K116"/>
      <c r="L116"/>
      <c r="M116"/>
      <c r="N116"/>
      <c r="O116"/>
      <c r="P116"/>
      <c r="Q116"/>
      <c r="R116"/>
      <c r="S116"/>
    </row>
    <row r="117" spans="1:19">
      <c r="A117" s="79" t="s">
        <v>609</v>
      </c>
      <c r="B117" s="79" t="s">
        <v>588</v>
      </c>
      <c r="C117" s="79">
        <v>0.08</v>
      </c>
      <c r="D117" s="79">
        <v>0.85599999999999998</v>
      </c>
      <c r="E117" s="79">
        <v>0.98</v>
      </c>
      <c r="F117" s="79">
        <v>19.510000000000002</v>
      </c>
      <c r="G117" s="79">
        <v>270</v>
      </c>
      <c r="H117" s="79">
        <v>90</v>
      </c>
      <c r="I117" s="79" t="s">
        <v>585</v>
      </c>
      <c r="J117"/>
      <c r="K117"/>
      <c r="L117"/>
      <c r="M117"/>
      <c r="N117"/>
      <c r="O117"/>
      <c r="P117"/>
      <c r="Q117"/>
      <c r="R117"/>
      <c r="S117"/>
    </row>
    <row r="118" spans="1:19">
      <c r="A118" s="79" t="s">
        <v>610</v>
      </c>
      <c r="B118" s="79" t="s">
        <v>588</v>
      </c>
      <c r="C118" s="79">
        <v>0.08</v>
      </c>
      <c r="D118" s="79">
        <v>0.85599999999999998</v>
      </c>
      <c r="E118" s="79">
        <v>0.98</v>
      </c>
      <c r="F118" s="79">
        <v>117.09</v>
      </c>
      <c r="G118" s="79">
        <v>270</v>
      </c>
      <c r="H118" s="79">
        <v>90</v>
      </c>
      <c r="I118" s="79" t="s">
        <v>585</v>
      </c>
      <c r="J118"/>
      <c r="K118"/>
      <c r="L118"/>
      <c r="M118"/>
      <c r="N118"/>
      <c r="O118"/>
      <c r="P118"/>
      <c r="Q118"/>
      <c r="R118"/>
      <c r="S118"/>
    </row>
    <row r="119" spans="1:19">
      <c r="A119" s="79" t="s">
        <v>611</v>
      </c>
      <c r="B119" s="79" t="s">
        <v>588</v>
      </c>
      <c r="C119" s="79">
        <v>0.08</v>
      </c>
      <c r="D119" s="79">
        <v>0.85599999999999998</v>
      </c>
      <c r="E119" s="79">
        <v>0.98</v>
      </c>
      <c r="F119" s="79">
        <v>123.59</v>
      </c>
      <c r="G119" s="79">
        <v>180</v>
      </c>
      <c r="H119" s="79">
        <v>90</v>
      </c>
      <c r="I119" s="79" t="s">
        <v>583</v>
      </c>
      <c r="J119"/>
      <c r="K119"/>
      <c r="L119"/>
      <c r="M119"/>
      <c r="N119"/>
      <c r="O119"/>
      <c r="P119"/>
      <c r="Q119"/>
      <c r="R119"/>
      <c r="S119"/>
    </row>
    <row r="120" spans="1:19">
      <c r="A120" s="79" t="s">
        <v>612</v>
      </c>
      <c r="B120" s="79" t="s">
        <v>588</v>
      </c>
      <c r="C120" s="79">
        <v>0.08</v>
      </c>
      <c r="D120" s="79">
        <v>0.85599999999999998</v>
      </c>
      <c r="E120" s="79">
        <v>0.98</v>
      </c>
      <c r="F120" s="79">
        <v>91.09</v>
      </c>
      <c r="G120" s="79">
        <v>270</v>
      </c>
      <c r="H120" s="79">
        <v>90</v>
      </c>
      <c r="I120" s="79" t="s">
        <v>585</v>
      </c>
      <c r="J120"/>
      <c r="K120"/>
      <c r="L120"/>
      <c r="M120"/>
      <c r="N120"/>
      <c r="O120"/>
      <c r="P120"/>
      <c r="Q120"/>
      <c r="R120"/>
      <c r="S120"/>
    </row>
    <row r="121" spans="1:19">
      <c r="A121" s="79" t="s">
        <v>613</v>
      </c>
      <c r="B121" s="79" t="s">
        <v>588</v>
      </c>
      <c r="C121" s="79">
        <v>0.08</v>
      </c>
      <c r="D121" s="79">
        <v>0.85599999999999998</v>
      </c>
      <c r="E121" s="79">
        <v>0.98</v>
      </c>
      <c r="F121" s="79">
        <v>45.53</v>
      </c>
      <c r="G121" s="79">
        <v>0</v>
      </c>
      <c r="H121" s="79">
        <v>90</v>
      </c>
      <c r="I121" s="79" t="s">
        <v>579</v>
      </c>
      <c r="J121"/>
      <c r="K121"/>
      <c r="L121"/>
      <c r="M121"/>
      <c r="N121"/>
      <c r="O121"/>
      <c r="P121"/>
      <c r="Q121"/>
      <c r="R121"/>
      <c r="S121"/>
    </row>
    <row r="122" spans="1:19">
      <c r="A122" s="79" t="s">
        <v>614</v>
      </c>
      <c r="B122" s="79" t="s">
        <v>588</v>
      </c>
      <c r="C122" s="79">
        <v>0.08</v>
      </c>
      <c r="D122" s="79">
        <v>0.85599999999999998</v>
      </c>
      <c r="E122" s="79">
        <v>0.98</v>
      </c>
      <c r="F122" s="79">
        <v>45.53</v>
      </c>
      <c r="G122" s="79">
        <v>180</v>
      </c>
      <c r="H122" s="79">
        <v>90</v>
      </c>
      <c r="I122" s="79" t="s">
        <v>583</v>
      </c>
      <c r="J122"/>
      <c r="K122"/>
      <c r="L122"/>
      <c r="M122"/>
      <c r="N122"/>
      <c r="O122"/>
      <c r="P122"/>
      <c r="Q122"/>
      <c r="R122"/>
      <c r="S122"/>
    </row>
    <row r="123" spans="1:19">
      <c r="A123" s="79" t="s">
        <v>615</v>
      </c>
      <c r="B123" s="79" t="s">
        <v>588</v>
      </c>
      <c r="C123" s="79">
        <v>0.08</v>
      </c>
      <c r="D123" s="79">
        <v>0.85599999999999998</v>
      </c>
      <c r="E123" s="79">
        <v>0.98</v>
      </c>
      <c r="F123" s="79">
        <v>52.04</v>
      </c>
      <c r="G123" s="79">
        <v>0</v>
      </c>
      <c r="H123" s="79">
        <v>90</v>
      </c>
      <c r="I123" s="79" t="s">
        <v>579</v>
      </c>
      <c r="J123"/>
      <c r="K123"/>
      <c r="L123"/>
      <c r="M123"/>
      <c r="N123"/>
      <c r="O123"/>
      <c r="P123"/>
      <c r="Q123"/>
      <c r="R123"/>
      <c r="S123"/>
    </row>
    <row r="124" spans="1:19">
      <c r="A124" s="79" t="s">
        <v>616</v>
      </c>
      <c r="B124" s="79" t="s">
        <v>588</v>
      </c>
      <c r="C124" s="79">
        <v>0.08</v>
      </c>
      <c r="D124" s="79">
        <v>0.85599999999999998</v>
      </c>
      <c r="E124" s="79">
        <v>0.98</v>
      </c>
      <c r="F124" s="79">
        <v>130.1</v>
      </c>
      <c r="G124" s="79">
        <v>180</v>
      </c>
      <c r="H124" s="79">
        <v>90</v>
      </c>
      <c r="I124" s="79" t="s">
        <v>583</v>
      </c>
      <c r="J124"/>
      <c r="K124"/>
      <c r="L124"/>
      <c r="M124"/>
      <c r="N124"/>
      <c r="O124"/>
      <c r="P124"/>
      <c r="Q124"/>
      <c r="R124"/>
      <c r="S124"/>
    </row>
    <row r="125" spans="1:19">
      <c r="A125" s="79" t="s">
        <v>617</v>
      </c>
      <c r="B125" s="79" t="s">
        <v>588</v>
      </c>
      <c r="C125" s="79">
        <v>0.08</v>
      </c>
      <c r="D125" s="79">
        <v>0.85599999999999998</v>
      </c>
      <c r="E125" s="79">
        <v>0.98</v>
      </c>
      <c r="F125" s="79">
        <v>195.15</v>
      </c>
      <c r="G125" s="79">
        <v>180</v>
      </c>
      <c r="H125" s="79">
        <v>90</v>
      </c>
      <c r="I125" s="79" t="s">
        <v>583</v>
      </c>
      <c r="J125"/>
      <c r="K125"/>
      <c r="L125"/>
      <c r="M125"/>
      <c r="N125"/>
      <c r="O125"/>
      <c r="P125"/>
      <c r="Q125"/>
      <c r="R125"/>
      <c r="S125"/>
    </row>
    <row r="126" spans="1:19">
      <c r="A126" s="79" t="s">
        <v>618</v>
      </c>
      <c r="B126" s="79" t="s">
        <v>588</v>
      </c>
      <c r="C126" s="79">
        <v>0.08</v>
      </c>
      <c r="D126" s="79">
        <v>0.85599999999999998</v>
      </c>
      <c r="E126" s="79">
        <v>0.98</v>
      </c>
      <c r="F126" s="79">
        <v>19.510000000000002</v>
      </c>
      <c r="G126" s="79">
        <v>90</v>
      </c>
      <c r="H126" s="79">
        <v>90</v>
      </c>
      <c r="I126" s="79" t="s">
        <v>581</v>
      </c>
      <c r="J126"/>
      <c r="K126"/>
      <c r="L126"/>
      <c r="M126"/>
      <c r="N126"/>
      <c r="O126"/>
      <c r="P126"/>
      <c r="Q126"/>
      <c r="R126"/>
      <c r="S126"/>
    </row>
    <row r="127" spans="1:19">
      <c r="A127" s="79" t="s">
        <v>619</v>
      </c>
      <c r="B127" s="79" t="s">
        <v>588</v>
      </c>
      <c r="C127" s="79">
        <v>0.08</v>
      </c>
      <c r="D127" s="79">
        <v>0.85599999999999998</v>
      </c>
      <c r="E127" s="79">
        <v>0.98</v>
      </c>
      <c r="F127" s="79">
        <v>32.520000000000003</v>
      </c>
      <c r="G127" s="79">
        <v>180</v>
      </c>
      <c r="H127" s="79">
        <v>90</v>
      </c>
      <c r="I127" s="79" t="s">
        <v>583</v>
      </c>
      <c r="J127"/>
      <c r="K127"/>
      <c r="L127"/>
      <c r="M127"/>
      <c r="N127"/>
      <c r="O127"/>
      <c r="P127"/>
      <c r="Q127"/>
      <c r="R127"/>
      <c r="S127"/>
    </row>
    <row r="128" spans="1:19">
      <c r="A128" s="79" t="s">
        <v>620</v>
      </c>
      <c r="B128" s="79" t="s">
        <v>588</v>
      </c>
      <c r="C128" s="79">
        <v>0.08</v>
      </c>
      <c r="D128" s="79">
        <v>0.85599999999999998</v>
      </c>
      <c r="E128" s="79">
        <v>0.98</v>
      </c>
      <c r="F128" s="79">
        <v>188.66</v>
      </c>
      <c r="G128" s="79">
        <v>90</v>
      </c>
      <c r="H128" s="79">
        <v>90</v>
      </c>
      <c r="I128" s="79" t="s">
        <v>581</v>
      </c>
      <c r="J128"/>
      <c r="K128"/>
      <c r="L128"/>
      <c r="M128"/>
      <c r="N128"/>
      <c r="O128"/>
      <c r="P128"/>
      <c r="Q128"/>
      <c r="R128"/>
      <c r="S128"/>
    </row>
    <row r="129" spans="1:19">
      <c r="A129" s="79" t="s">
        <v>621</v>
      </c>
      <c r="B129" s="79" t="s">
        <v>588</v>
      </c>
      <c r="C129" s="79">
        <v>0.08</v>
      </c>
      <c r="D129" s="79">
        <v>0.85599999999999998</v>
      </c>
      <c r="E129" s="79">
        <v>0.98</v>
      </c>
      <c r="F129" s="79">
        <v>32.520000000000003</v>
      </c>
      <c r="G129" s="79">
        <v>0</v>
      </c>
      <c r="H129" s="79">
        <v>90</v>
      </c>
      <c r="I129" s="79" t="s">
        <v>579</v>
      </c>
      <c r="J129"/>
      <c r="K129"/>
      <c r="L129"/>
      <c r="M129"/>
      <c r="N129"/>
      <c r="O129"/>
      <c r="P129"/>
      <c r="Q129"/>
      <c r="R129"/>
      <c r="S129"/>
    </row>
    <row r="130" spans="1:19">
      <c r="A130" s="79" t="s">
        <v>622</v>
      </c>
      <c r="B130" s="79" t="s">
        <v>588</v>
      </c>
      <c r="C130" s="79">
        <v>0.08</v>
      </c>
      <c r="D130" s="79">
        <v>0.85599999999999998</v>
      </c>
      <c r="E130" s="79">
        <v>0.98</v>
      </c>
      <c r="F130" s="79">
        <v>19.510000000000002</v>
      </c>
      <c r="G130" s="79">
        <v>90</v>
      </c>
      <c r="H130" s="79">
        <v>90</v>
      </c>
      <c r="I130" s="79" t="s">
        <v>581</v>
      </c>
      <c r="J130"/>
      <c r="K130"/>
      <c r="L130"/>
      <c r="M130"/>
      <c r="N130"/>
      <c r="O130"/>
      <c r="P130"/>
      <c r="Q130"/>
      <c r="R130"/>
      <c r="S130"/>
    </row>
    <row r="131" spans="1:19">
      <c r="A131" s="79" t="s">
        <v>623</v>
      </c>
      <c r="B131" s="79" t="s">
        <v>588</v>
      </c>
      <c r="C131" s="79">
        <v>0.08</v>
      </c>
      <c r="D131" s="79">
        <v>0.85599999999999998</v>
      </c>
      <c r="E131" s="79">
        <v>0.98</v>
      </c>
      <c r="F131" s="79">
        <v>195.15</v>
      </c>
      <c r="G131" s="79">
        <v>0</v>
      </c>
      <c r="H131" s="79">
        <v>90</v>
      </c>
      <c r="I131" s="79" t="s">
        <v>579</v>
      </c>
      <c r="J131"/>
      <c r="K131"/>
      <c r="L131"/>
      <c r="M131"/>
      <c r="N131"/>
      <c r="O131"/>
      <c r="P131"/>
      <c r="Q131"/>
      <c r="R131"/>
      <c r="S131"/>
    </row>
    <row r="132" spans="1:19">
      <c r="A132" s="79" t="s">
        <v>624</v>
      </c>
      <c r="B132" s="79" t="s">
        <v>588</v>
      </c>
      <c r="C132" s="79">
        <v>0.08</v>
      </c>
      <c r="D132" s="79">
        <v>0.85599999999999998</v>
      </c>
      <c r="E132" s="79">
        <v>0.98</v>
      </c>
      <c r="F132" s="79">
        <v>26.02</v>
      </c>
      <c r="G132" s="79">
        <v>180</v>
      </c>
      <c r="H132" s="79">
        <v>90</v>
      </c>
      <c r="I132" s="79" t="s">
        <v>583</v>
      </c>
      <c r="J132"/>
      <c r="K132"/>
      <c r="L132"/>
      <c r="M132"/>
      <c r="N132"/>
      <c r="O132"/>
      <c r="P132"/>
      <c r="Q132"/>
      <c r="R132"/>
      <c r="S132"/>
    </row>
    <row r="133" spans="1:19">
      <c r="A133" s="79" t="s">
        <v>625</v>
      </c>
      <c r="B133" s="79" t="s">
        <v>588</v>
      </c>
      <c r="C133" s="79">
        <v>0.08</v>
      </c>
      <c r="D133" s="79">
        <v>0.85599999999999998</v>
      </c>
      <c r="E133" s="79">
        <v>0.98</v>
      </c>
      <c r="F133" s="79">
        <v>19.510000000000002</v>
      </c>
      <c r="G133" s="79">
        <v>270</v>
      </c>
      <c r="H133" s="79">
        <v>90</v>
      </c>
      <c r="I133" s="79" t="s">
        <v>585</v>
      </c>
      <c r="J133"/>
      <c r="K133"/>
      <c r="L133"/>
      <c r="M133"/>
      <c r="N133"/>
      <c r="O133"/>
      <c r="P133"/>
      <c r="Q133"/>
      <c r="R133"/>
      <c r="S133"/>
    </row>
    <row r="134" spans="1:19">
      <c r="A134" s="79" t="s">
        <v>626</v>
      </c>
      <c r="B134" s="79" t="s">
        <v>588</v>
      </c>
      <c r="C134" s="79">
        <v>0.08</v>
      </c>
      <c r="D134" s="79">
        <v>0.85599999999999998</v>
      </c>
      <c r="E134" s="79">
        <v>0.98</v>
      </c>
      <c r="F134" s="79">
        <v>188.66</v>
      </c>
      <c r="G134" s="79">
        <v>270</v>
      </c>
      <c r="H134" s="79">
        <v>90</v>
      </c>
      <c r="I134" s="79" t="s">
        <v>585</v>
      </c>
      <c r="J134"/>
      <c r="K134"/>
      <c r="L134"/>
      <c r="M134"/>
      <c r="N134"/>
      <c r="O134"/>
      <c r="P134"/>
      <c r="Q134"/>
      <c r="R134"/>
      <c r="S134"/>
    </row>
    <row r="135" spans="1:19">
      <c r="A135" s="79" t="s">
        <v>627</v>
      </c>
      <c r="B135" s="79" t="s">
        <v>588</v>
      </c>
      <c r="C135" s="79">
        <v>0.08</v>
      </c>
      <c r="D135" s="79">
        <v>0.85599999999999998</v>
      </c>
      <c r="E135" s="79">
        <v>0.98</v>
      </c>
      <c r="F135" s="79">
        <v>26.02</v>
      </c>
      <c r="G135" s="79">
        <v>0</v>
      </c>
      <c r="H135" s="79">
        <v>90</v>
      </c>
      <c r="I135" s="79" t="s">
        <v>579</v>
      </c>
      <c r="J135"/>
      <c r="K135"/>
      <c r="L135"/>
      <c r="M135"/>
      <c r="N135"/>
      <c r="O135"/>
      <c r="P135"/>
      <c r="Q135"/>
      <c r="R135"/>
      <c r="S135"/>
    </row>
    <row r="136" spans="1:19">
      <c r="A136" s="79" t="s">
        <v>628</v>
      </c>
      <c r="B136" s="79" t="s">
        <v>588</v>
      </c>
      <c r="C136" s="79">
        <v>0.08</v>
      </c>
      <c r="D136" s="79">
        <v>0.85599999999999998</v>
      </c>
      <c r="E136" s="79">
        <v>0.98</v>
      </c>
      <c r="F136" s="79">
        <v>19.510000000000002</v>
      </c>
      <c r="G136" s="79">
        <v>270</v>
      </c>
      <c r="H136" s="79">
        <v>90</v>
      </c>
      <c r="I136" s="79" t="s">
        <v>585</v>
      </c>
      <c r="J136"/>
      <c r="K136"/>
      <c r="L136"/>
      <c r="M136"/>
      <c r="N136"/>
      <c r="O136"/>
      <c r="P136"/>
      <c r="Q136"/>
      <c r="R136"/>
      <c r="S136"/>
    </row>
    <row r="137" spans="1:19">
      <c r="A137" s="79" t="s">
        <v>629</v>
      </c>
      <c r="B137" s="79" t="s">
        <v>588</v>
      </c>
      <c r="C137" s="79">
        <v>0.08</v>
      </c>
      <c r="D137" s="79">
        <v>0.85599999999999998</v>
      </c>
      <c r="E137" s="79">
        <v>0.98</v>
      </c>
      <c r="F137" s="79">
        <v>45.53</v>
      </c>
      <c r="G137" s="79">
        <v>180</v>
      </c>
      <c r="H137" s="79">
        <v>90</v>
      </c>
      <c r="I137" s="79" t="s">
        <v>583</v>
      </c>
      <c r="J137"/>
      <c r="K137"/>
      <c r="L137"/>
      <c r="M137"/>
      <c r="N137"/>
      <c r="O137"/>
      <c r="P137"/>
      <c r="Q137"/>
      <c r="R137"/>
      <c r="S137"/>
    </row>
    <row r="138" spans="1:19">
      <c r="A138" s="79" t="s">
        <v>630</v>
      </c>
      <c r="B138" s="79" t="s">
        <v>588</v>
      </c>
      <c r="C138" s="79">
        <v>0.08</v>
      </c>
      <c r="D138" s="79">
        <v>0.85599999999999998</v>
      </c>
      <c r="E138" s="79">
        <v>0.98</v>
      </c>
      <c r="F138" s="79">
        <v>45.53</v>
      </c>
      <c r="G138" s="79">
        <v>0</v>
      </c>
      <c r="H138" s="79">
        <v>90</v>
      </c>
      <c r="I138" s="79" t="s">
        <v>579</v>
      </c>
      <c r="J138"/>
      <c r="K138"/>
      <c r="L138"/>
      <c r="M138"/>
      <c r="N138"/>
      <c r="O138"/>
      <c r="P138"/>
      <c r="Q138"/>
      <c r="R138"/>
      <c r="S138"/>
    </row>
    <row r="139" spans="1:19">
      <c r="A139" s="79" t="s">
        <v>631</v>
      </c>
      <c r="B139" s="79" t="s">
        <v>588</v>
      </c>
      <c r="C139" s="79">
        <v>0.08</v>
      </c>
      <c r="D139" s="79">
        <v>0.85599999999999998</v>
      </c>
      <c r="E139" s="79">
        <v>0.98</v>
      </c>
      <c r="F139" s="79">
        <v>195.15</v>
      </c>
      <c r="G139" s="79">
        <v>180</v>
      </c>
      <c r="H139" s="79">
        <v>90</v>
      </c>
      <c r="I139" s="79" t="s">
        <v>583</v>
      </c>
      <c r="J139"/>
      <c r="K139"/>
      <c r="L139"/>
      <c r="M139"/>
      <c r="N139"/>
      <c r="O139"/>
      <c r="P139"/>
      <c r="Q139"/>
      <c r="R139"/>
      <c r="S139"/>
    </row>
    <row r="140" spans="1:19">
      <c r="A140" s="79" t="s">
        <v>632</v>
      </c>
      <c r="B140" s="79" t="s">
        <v>588</v>
      </c>
      <c r="C140" s="79">
        <v>0.08</v>
      </c>
      <c r="D140" s="79">
        <v>0.85599999999999998</v>
      </c>
      <c r="E140" s="79">
        <v>0.98</v>
      </c>
      <c r="F140" s="79">
        <v>19.510000000000002</v>
      </c>
      <c r="G140" s="79">
        <v>90</v>
      </c>
      <c r="H140" s="79">
        <v>90</v>
      </c>
      <c r="I140" s="79" t="s">
        <v>581</v>
      </c>
      <c r="J140"/>
      <c r="K140"/>
      <c r="L140"/>
      <c r="M140"/>
      <c r="N140"/>
      <c r="O140"/>
      <c r="P140"/>
      <c r="Q140"/>
      <c r="R140"/>
      <c r="S140"/>
    </row>
    <row r="141" spans="1:19">
      <c r="A141" s="79" t="s">
        <v>633</v>
      </c>
      <c r="B141" s="79" t="s">
        <v>588</v>
      </c>
      <c r="C141" s="79">
        <v>0.08</v>
      </c>
      <c r="D141" s="79">
        <v>0.85599999999999998</v>
      </c>
      <c r="E141" s="79">
        <v>0.98</v>
      </c>
      <c r="F141" s="79">
        <v>32.520000000000003</v>
      </c>
      <c r="G141" s="79">
        <v>180</v>
      </c>
      <c r="H141" s="79">
        <v>90</v>
      </c>
      <c r="I141" s="79" t="s">
        <v>583</v>
      </c>
      <c r="J141"/>
      <c r="K141"/>
      <c r="L141"/>
      <c r="M141"/>
      <c r="N141"/>
      <c r="O141"/>
      <c r="P141"/>
      <c r="Q141"/>
      <c r="R141"/>
      <c r="S141"/>
    </row>
    <row r="142" spans="1:19">
      <c r="A142" s="79" t="s">
        <v>634</v>
      </c>
      <c r="B142" s="79" t="s">
        <v>588</v>
      </c>
      <c r="C142" s="79">
        <v>0.08</v>
      </c>
      <c r="D142" s="79">
        <v>0.85599999999999998</v>
      </c>
      <c r="E142" s="79">
        <v>0.98</v>
      </c>
      <c r="F142" s="79">
        <v>188.66</v>
      </c>
      <c r="G142" s="79">
        <v>90</v>
      </c>
      <c r="H142" s="79">
        <v>90</v>
      </c>
      <c r="I142" s="79" t="s">
        <v>581</v>
      </c>
      <c r="J142"/>
      <c r="K142"/>
      <c r="L142"/>
      <c r="M142"/>
      <c r="N142"/>
      <c r="O142"/>
      <c r="P142"/>
      <c r="Q142"/>
      <c r="R142"/>
      <c r="S142"/>
    </row>
    <row r="143" spans="1:19">
      <c r="A143" s="79" t="s">
        <v>635</v>
      </c>
      <c r="B143" s="79" t="s">
        <v>588</v>
      </c>
      <c r="C143" s="79">
        <v>0.08</v>
      </c>
      <c r="D143" s="79">
        <v>0.85599999999999998</v>
      </c>
      <c r="E143" s="79">
        <v>0.98</v>
      </c>
      <c r="F143" s="79">
        <v>32.520000000000003</v>
      </c>
      <c r="G143" s="79">
        <v>0</v>
      </c>
      <c r="H143" s="79">
        <v>90</v>
      </c>
      <c r="I143" s="79" t="s">
        <v>579</v>
      </c>
      <c r="J143"/>
      <c r="K143"/>
      <c r="L143"/>
      <c r="M143"/>
      <c r="N143"/>
      <c r="O143"/>
      <c r="P143"/>
      <c r="Q143"/>
      <c r="R143"/>
      <c r="S143"/>
    </row>
    <row r="144" spans="1:19">
      <c r="A144" s="79" t="s">
        <v>636</v>
      </c>
      <c r="B144" s="79" t="s">
        <v>588</v>
      </c>
      <c r="C144" s="79">
        <v>0.08</v>
      </c>
      <c r="D144" s="79">
        <v>0.85599999999999998</v>
      </c>
      <c r="E144" s="79">
        <v>0.98</v>
      </c>
      <c r="F144" s="79">
        <v>19.510000000000002</v>
      </c>
      <c r="G144" s="79">
        <v>90</v>
      </c>
      <c r="H144" s="79">
        <v>90</v>
      </c>
      <c r="I144" s="79" t="s">
        <v>581</v>
      </c>
      <c r="J144"/>
      <c r="K144"/>
      <c r="L144"/>
      <c r="M144"/>
      <c r="N144"/>
      <c r="O144"/>
      <c r="P144"/>
      <c r="Q144"/>
      <c r="R144"/>
      <c r="S144"/>
    </row>
    <row r="145" spans="1:19">
      <c r="A145" s="79" t="s">
        <v>637</v>
      </c>
      <c r="B145" s="79" t="s">
        <v>588</v>
      </c>
      <c r="C145" s="79">
        <v>0.08</v>
      </c>
      <c r="D145" s="79">
        <v>0.85599999999999998</v>
      </c>
      <c r="E145" s="79">
        <v>0.98</v>
      </c>
      <c r="F145" s="79">
        <v>195.15</v>
      </c>
      <c r="G145" s="79">
        <v>0</v>
      </c>
      <c r="H145" s="79">
        <v>90</v>
      </c>
      <c r="I145" s="79" t="s">
        <v>579</v>
      </c>
      <c r="J145"/>
      <c r="K145"/>
      <c r="L145"/>
      <c r="M145"/>
      <c r="N145"/>
      <c r="O145"/>
      <c r="P145"/>
      <c r="Q145"/>
      <c r="R145"/>
      <c r="S145"/>
    </row>
    <row r="146" spans="1:19">
      <c r="A146" s="79" t="s">
        <v>638</v>
      </c>
      <c r="B146" s="79" t="s">
        <v>588</v>
      </c>
      <c r="C146" s="79">
        <v>0.08</v>
      </c>
      <c r="D146" s="79">
        <v>0.85599999999999998</v>
      </c>
      <c r="E146" s="79">
        <v>0.98</v>
      </c>
      <c r="F146" s="79">
        <v>26.02</v>
      </c>
      <c r="G146" s="79">
        <v>180</v>
      </c>
      <c r="H146" s="79">
        <v>90</v>
      </c>
      <c r="I146" s="79" t="s">
        <v>583</v>
      </c>
      <c r="J146"/>
      <c r="K146"/>
      <c r="L146"/>
      <c r="M146"/>
      <c r="N146"/>
      <c r="O146"/>
      <c r="P146"/>
      <c r="Q146"/>
      <c r="R146"/>
      <c r="S146"/>
    </row>
    <row r="147" spans="1:19">
      <c r="A147" s="79" t="s">
        <v>639</v>
      </c>
      <c r="B147" s="79" t="s">
        <v>588</v>
      </c>
      <c r="C147" s="79">
        <v>0.08</v>
      </c>
      <c r="D147" s="79">
        <v>0.85599999999999998</v>
      </c>
      <c r="E147" s="79">
        <v>0.98</v>
      </c>
      <c r="F147" s="79">
        <v>19.510000000000002</v>
      </c>
      <c r="G147" s="79">
        <v>270</v>
      </c>
      <c r="H147" s="79">
        <v>90</v>
      </c>
      <c r="I147" s="79" t="s">
        <v>585</v>
      </c>
      <c r="J147"/>
      <c r="K147"/>
      <c r="L147"/>
      <c r="M147"/>
      <c r="N147"/>
      <c r="O147"/>
      <c r="P147"/>
      <c r="Q147"/>
      <c r="R147"/>
      <c r="S147"/>
    </row>
    <row r="148" spans="1:19">
      <c r="A148" s="79" t="s">
        <v>640</v>
      </c>
      <c r="B148" s="79" t="s">
        <v>588</v>
      </c>
      <c r="C148" s="79">
        <v>0.08</v>
      </c>
      <c r="D148" s="79">
        <v>0.85599999999999998</v>
      </c>
      <c r="E148" s="79">
        <v>0.98</v>
      </c>
      <c r="F148" s="79">
        <v>188.66</v>
      </c>
      <c r="G148" s="79">
        <v>270</v>
      </c>
      <c r="H148" s="79">
        <v>90</v>
      </c>
      <c r="I148" s="79" t="s">
        <v>585</v>
      </c>
      <c r="J148"/>
      <c r="K148"/>
      <c r="L148"/>
      <c r="M148"/>
      <c r="N148"/>
      <c r="O148"/>
      <c r="P148"/>
      <c r="Q148"/>
      <c r="R148"/>
      <c r="S148"/>
    </row>
    <row r="149" spans="1:19">
      <c r="A149" s="79" t="s">
        <v>641</v>
      </c>
      <c r="B149" s="79" t="s">
        <v>588</v>
      </c>
      <c r="C149" s="79">
        <v>0.08</v>
      </c>
      <c r="D149" s="79">
        <v>0.85599999999999998</v>
      </c>
      <c r="E149" s="79">
        <v>0.98</v>
      </c>
      <c r="F149" s="79">
        <v>26.02</v>
      </c>
      <c r="G149" s="79">
        <v>0</v>
      </c>
      <c r="H149" s="79">
        <v>90</v>
      </c>
      <c r="I149" s="79" t="s">
        <v>579</v>
      </c>
      <c r="J149"/>
      <c r="K149"/>
      <c r="L149"/>
      <c r="M149"/>
      <c r="N149"/>
      <c r="O149"/>
      <c r="P149"/>
      <c r="Q149"/>
      <c r="R149"/>
      <c r="S149"/>
    </row>
    <row r="150" spans="1:19">
      <c r="A150" s="79" t="s">
        <v>642</v>
      </c>
      <c r="B150" s="79" t="s">
        <v>588</v>
      </c>
      <c r="C150" s="79">
        <v>0.08</v>
      </c>
      <c r="D150" s="79">
        <v>0.85599999999999998</v>
      </c>
      <c r="E150" s="79">
        <v>0.98</v>
      </c>
      <c r="F150" s="79">
        <v>19.510000000000002</v>
      </c>
      <c r="G150" s="79">
        <v>270</v>
      </c>
      <c r="H150" s="79">
        <v>90</v>
      </c>
      <c r="I150" s="79" t="s">
        <v>585</v>
      </c>
      <c r="J150"/>
      <c r="K150"/>
      <c r="L150"/>
      <c r="M150"/>
      <c r="N150"/>
      <c r="O150"/>
      <c r="P150"/>
      <c r="Q150"/>
      <c r="R150"/>
      <c r="S150"/>
    </row>
    <row r="151" spans="1:19">
      <c r="A151" s="79" t="s">
        <v>643</v>
      </c>
      <c r="B151" s="79" t="s">
        <v>588</v>
      </c>
      <c r="C151" s="79">
        <v>0.08</v>
      </c>
      <c r="D151" s="79">
        <v>0.85599999999999998</v>
      </c>
      <c r="E151" s="79">
        <v>0.98</v>
      </c>
      <c r="F151" s="79">
        <v>45.53</v>
      </c>
      <c r="G151" s="79">
        <v>180</v>
      </c>
      <c r="H151" s="79">
        <v>90</v>
      </c>
      <c r="I151" s="79" t="s">
        <v>583</v>
      </c>
      <c r="J151"/>
      <c r="K151"/>
      <c r="L151"/>
      <c r="M151"/>
      <c r="N151"/>
      <c r="O151"/>
      <c r="P151"/>
      <c r="Q151"/>
      <c r="R151"/>
      <c r="S151"/>
    </row>
    <row r="152" spans="1:19">
      <c r="A152" s="79" t="s">
        <v>644</v>
      </c>
      <c r="B152" s="79" t="s">
        <v>588</v>
      </c>
      <c r="C152" s="79">
        <v>0.08</v>
      </c>
      <c r="D152" s="79">
        <v>0.85599999999999998</v>
      </c>
      <c r="E152" s="79">
        <v>0.98</v>
      </c>
      <c r="F152" s="79">
        <v>45.53</v>
      </c>
      <c r="G152" s="79">
        <v>0</v>
      </c>
      <c r="H152" s="79">
        <v>90</v>
      </c>
      <c r="I152" s="79" t="s">
        <v>579</v>
      </c>
      <c r="J152"/>
      <c r="K152"/>
      <c r="L152"/>
      <c r="M152"/>
      <c r="N152"/>
      <c r="O152"/>
      <c r="P152"/>
      <c r="Q152"/>
      <c r="R152"/>
      <c r="S152"/>
    </row>
    <row r="153" spans="1:19">
      <c r="A153" s="79" t="s">
        <v>645</v>
      </c>
      <c r="B153" s="79" t="s">
        <v>588</v>
      </c>
      <c r="C153" s="79">
        <v>0.08</v>
      </c>
      <c r="D153" s="79">
        <v>0.85599999999999998</v>
      </c>
      <c r="E153" s="79">
        <v>0.98</v>
      </c>
      <c r="F153" s="79">
        <v>97.57</v>
      </c>
      <c r="G153" s="79">
        <v>90</v>
      </c>
      <c r="H153" s="79">
        <v>90</v>
      </c>
      <c r="I153" s="79" t="s">
        <v>581</v>
      </c>
      <c r="J153"/>
      <c r="K153"/>
      <c r="L153"/>
      <c r="M153"/>
      <c r="N153"/>
      <c r="O153"/>
      <c r="P153"/>
      <c r="Q153"/>
      <c r="R153"/>
      <c r="S153"/>
    </row>
    <row r="154" spans="1:19">
      <c r="A154" s="79" t="s">
        <v>646</v>
      </c>
      <c r="B154" s="79" t="s">
        <v>588</v>
      </c>
      <c r="C154" s="79">
        <v>0.08</v>
      </c>
      <c r="D154" s="79">
        <v>0.85599999999999998</v>
      </c>
      <c r="E154" s="79">
        <v>0.98</v>
      </c>
      <c r="F154" s="79">
        <v>130.1</v>
      </c>
      <c r="G154" s="79">
        <v>180</v>
      </c>
      <c r="H154" s="79">
        <v>90</v>
      </c>
      <c r="I154" s="79" t="s">
        <v>583</v>
      </c>
      <c r="J154"/>
      <c r="K154"/>
      <c r="L154"/>
      <c r="M154"/>
      <c r="N154"/>
      <c r="O154"/>
      <c r="P154"/>
      <c r="Q154"/>
      <c r="R154"/>
      <c r="S154"/>
    </row>
    <row r="155" spans="1:19">
      <c r="A155" s="79" t="s">
        <v>647</v>
      </c>
      <c r="B155" s="79" t="s">
        <v>648</v>
      </c>
      <c r="C155" s="79">
        <v>0.3</v>
      </c>
      <c r="D155" s="79">
        <v>0.35699999999999998</v>
      </c>
      <c r="E155" s="79">
        <v>0.38</v>
      </c>
      <c r="F155" s="79">
        <v>696.77</v>
      </c>
      <c r="G155" s="79">
        <v>90</v>
      </c>
      <c r="H155" s="79">
        <v>0</v>
      </c>
      <c r="I155" s="79"/>
      <c r="J155"/>
      <c r="K155"/>
      <c r="L155"/>
      <c r="M155"/>
      <c r="N155"/>
      <c r="O155"/>
      <c r="P155"/>
      <c r="Q155"/>
      <c r="R155"/>
      <c r="S155"/>
    </row>
    <row r="156" spans="1:19">
      <c r="A156" s="79" t="s">
        <v>649</v>
      </c>
      <c r="B156" s="79" t="s">
        <v>588</v>
      </c>
      <c r="C156" s="79">
        <v>0.08</v>
      </c>
      <c r="D156" s="79">
        <v>0.85599999999999998</v>
      </c>
      <c r="E156" s="79">
        <v>0.98</v>
      </c>
      <c r="F156" s="79">
        <v>104.08</v>
      </c>
      <c r="G156" s="79">
        <v>180</v>
      </c>
      <c r="H156" s="79">
        <v>90</v>
      </c>
      <c r="I156" s="79" t="s">
        <v>583</v>
      </c>
      <c r="J156"/>
      <c r="K156"/>
      <c r="L156"/>
      <c r="M156"/>
      <c r="N156"/>
      <c r="O156"/>
      <c r="P156"/>
      <c r="Q156"/>
      <c r="R156"/>
      <c r="S156"/>
    </row>
    <row r="157" spans="1:19">
      <c r="A157" s="79" t="s">
        <v>650</v>
      </c>
      <c r="B157" s="79" t="s">
        <v>648</v>
      </c>
      <c r="C157" s="79">
        <v>0.3</v>
      </c>
      <c r="D157" s="79">
        <v>0.35699999999999998</v>
      </c>
      <c r="E157" s="79">
        <v>0.38</v>
      </c>
      <c r="F157" s="79">
        <v>1040.51</v>
      </c>
      <c r="G157" s="79">
        <v>90</v>
      </c>
      <c r="H157" s="79">
        <v>0</v>
      </c>
      <c r="I157" s="79"/>
      <c r="J157"/>
      <c r="K157"/>
      <c r="L157"/>
      <c r="M157"/>
      <c r="N157"/>
      <c r="O157"/>
      <c r="P157"/>
      <c r="Q157"/>
      <c r="R157"/>
      <c r="S157"/>
    </row>
    <row r="158" spans="1:19">
      <c r="A158" s="79" t="s">
        <v>651</v>
      </c>
      <c r="B158" s="79" t="s">
        <v>588</v>
      </c>
      <c r="C158" s="79">
        <v>0.08</v>
      </c>
      <c r="D158" s="79">
        <v>0.85599999999999998</v>
      </c>
      <c r="E158" s="79">
        <v>0.98</v>
      </c>
      <c r="F158" s="79">
        <v>130.1</v>
      </c>
      <c r="G158" s="79">
        <v>0</v>
      </c>
      <c r="H158" s="79">
        <v>90</v>
      </c>
      <c r="I158" s="79" t="s">
        <v>579</v>
      </c>
      <c r="J158"/>
      <c r="K158"/>
      <c r="L158"/>
      <c r="M158"/>
      <c r="N158"/>
      <c r="O158"/>
      <c r="P158"/>
      <c r="Q158"/>
      <c r="R158"/>
      <c r="S158"/>
    </row>
    <row r="159" spans="1:19">
      <c r="A159" s="79" t="s">
        <v>652</v>
      </c>
      <c r="B159" s="79" t="s">
        <v>588</v>
      </c>
      <c r="C159" s="79">
        <v>0.08</v>
      </c>
      <c r="D159" s="79">
        <v>0.85599999999999998</v>
      </c>
      <c r="E159" s="79">
        <v>0.98</v>
      </c>
      <c r="F159" s="79">
        <v>130.1</v>
      </c>
      <c r="G159" s="79">
        <v>90</v>
      </c>
      <c r="H159" s="79">
        <v>90</v>
      </c>
      <c r="I159" s="79" t="s">
        <v>581</v>
      </c>
      <c r="J159"/>
      <c r="K159"/>
      <c r="L159"/>
      <c r="M159"/>
      <c r="N159"/>
      <c r="O159"/>
      <c r="P159"/>
      <c r="Q159"/>
      <c r="R159"/>
      <c r="S159"/>
    </row>
    <row r="160" spans="1:19">
      <c r="A160" s="79" t="s">
        <v>653</v>
      </c>
      <c r="B160" s="79" t="s">
        <v>648</v>
      </c>
      <c r="C160" s="79">
        <v>0.3</v>
      </c>
      <c r="D160" s="79">
        <v>0.35699999999999998</v>
      </c>
      <c r="E160" s="79">
        <v>0.38</v>
      </c>
      <c r="F160" s="79">
        <v>929.03</v>
      </c>
      <c r="G160" s="79">
        <v>180</v>
      </c>
      <c r="H160" s="79">
        <v>0</v>
      </c>
      <c r="I160" s="79"/>
      <c r="J160"/>
      <c r="K160"/>
      <c r="L160"/>
      <c r="M160"/>
      <c r="N160"/>
      <c r="O160"/>
      <c r="P160"/>
      <c r="Q160"/>
      <c r="R160"/>
      <c r="S160"/>
    </row>
    <row r="161" spans="1:19">
      <c r="A161" s="79" t="s">
        <v>654</v>
      </c>
      <c r="B161" s="79" t="s">
        <v>588</v>
      </c>
      <c r="C161" s="79">
        <v>0.08</v>
      </c>
      <c r="D161" s="79">
        <v>0.85599999999999998</v>
      </c>
      <c r="E161" s="79">
        <v>0.98</v>
      </c>
      <c r="F161" s="79">
        <v>39.03</v>
      </c>
      <c r="G161" s="79">
        <v>180</v>
      </c>
      <c r="H161" s="79">
        <v>90</v>
      </c>
      <c r="I161" s="79" t="s">
        <v>583</v>
      </c>
      <c r="J161"/>
      <c r="K161"/>
      <c r="L161"/>
      <c r="M161"/>
      <c r="N161"/>
      <c r="O161"/>
      <c r="P161"/>
      <c r="Q161"/>
      <c r="R161"/>
      <c r="S161"/>
    </row>
    <row r="162" spans="1:19">
      <c r="A162" s="79" t="s">
        <v>655</v>
      </c>
      <c r="B162" s="79" t="s">
        <v>588</v>
      </c>
      <c r="C162" s="79">
        <v>0.08</v>
      </c>
      <c r="D162" s="79">
        <v>0.85599999999999998</v>
      </c>
      <c r="E162" s="79">
        <v>0.98</v>
      </c>
      <c r="F162" s="79">
        <v>32.53</v>
      </c>
      <c r="G162" s="79">
        <v>270</v>
      </c>
      <c r="H162" s="79">
        <v>90</v>
      </c>
      <c r="I162" s="79" t="s">
        <v>585</v>
      </c>
      <c r="J162"/>
      <c r="K162"/>
      <c r="L162"/>
      <c r="M162"/>
      <c r="N162"/>
      <c r="O162"/>
      <c r="P162"/>
      <c r="Q162"/>
      <c r="R162"/>
      <c r="S162"/>
    </row>
    <row r="163" spans="1:19">
      <c r="A163" s="79" t="s">
        <v>656</v>
      </c>
      <c r="B163" s="79" t="s">
        <v>648</v>
      </c>
      <c r="C163" s="79">
        <v>0.3</v>
      </c>
      <c r="D163" s="79">
        <v>0.35699999999999998</v>
      </c>
      <c r="E163" s="79">
        <v>0.38</v>
      </c>
      <c r="F163" s="79">
        <v>69.7</v>
      </c>
      <c r="G163" s="79">
        <v>180</v>
      </c>
      <c r="H163" s="79">
        <v>0</v>
      </c>
      <c r="I163" s="79"/>
      <c r="J163"/>
      <c r="K163"/>
      <c r="L163"/>
      <c r="M163"/>
      <c r="N163"/>
      <c r="O163"/>
      <c r="P163"/>
      <c r="Q163"/>
      <c r="R163"/>
      <c r="S163"/>
    </row>
    <row r="164" spans="1:19">
      <c r="A164" s="79" t="s">
        <v>657</v>
      </c>
      <c r="B164" s="79" t="s">
        <v>588</v>
      </c>
      <c r="C164" s="79">
        <v>0.08</v>
      </c>
      <c r="D164" s="79">
        <v>0.85599999999999998</v>
      </c>
      <c r="E164" s="79">
        <v>0.98</v>
      </c>
      <c r="F164" s="79">
        <v>162.58000000000001</v>
      </c>
      <c r="G164" s="79">
        <v>270</v>
      </c>
      <c r="H164" s="79">
        <v>90</v>
      </c>
      <c r="I164" s="79" t="s">
        <v>585</v>
      </c>
      <c r="J164"/>
      <c r="K164"/>
      <c r="L164"/>
      <c r="M164"/>
      <c r="N164"/>
      <c r="O164"/>
      <c r="P164"/>
      <c r="Q164"/>
      <c r="R164"/>
      <c r="S164"/>
    </row>
    <row r="165" spans="1:19">
      <c r="A165" s="79" t="s">
        <v>658</v>
      </c>
      <c r="B165" s="79" t="s">
        <v>648</v>
      </c>
      <c r="C165" s="79">
        <v>0.3</v>
      </c>
      <c r="D165" s="79">
        <v>0.35699999999999998</v>
      </c>
      <c r="E165" s="79">
        <v>0.38</v>
      </c>
      <c r="F165" s="79">
        <v>348.39</v>
      </c>
      <c r="G165" s="79">
        <v>180</v>
      </c>
      <c r="H165" s="79">
        <v>0</v>
      </c>
      <c r="I165" s="79"/>
      <c r="J165"/>
      <c r="K165"/>
      <c r="L165"/>
      <c r="M165"/>
      <c r="N165"/>
      <c r="O165"/>
      <c r="P165"/>
      <c r="Q165"/>
      <c r="R165"/>
      <c r="S165"/>
    </row>
    <row r="166" spans="1:19">
      <c r="A166" s="79" t="s">
        <v>659</v>
      </c>
      <c r="B166" s="79" t="s">
        <v>588</v>
      </c>
      <c r="C166" s="79">
        <v>0.08</v>
      </c>
      <c r="D166" s="79">
        <v>0.85599999999999998</v>
      </c>
      <c r="E166" s="79">
        <v>0.98</v>
      </c>
      <c r="F166" s="79">
        <v>39.03</v>
      </c>
      <c r="G166" s="79">
        <v>0</v>
      </c>
      <c r="H166" s="79">
        <v>90</v>
      </c>
      <c r="I166" s="79" t="s">
        <v>579</v>
      </c>
      <c r="J166"/>
      <c r="K166"/>
      <c r="L166"/>
      <c r="M166"/>
      <c r="N166"/>
      <c r="O166"/>
      <c r="P166"/>
      <c r="Q166"/>
      <c r="R166"/>
      <c r="S166"/>
    </row>
    <row r="167" spans="1:19">
      <c r="A167" s="79" t="s">
        <v>660</v>
      </c>
      <c r="B167" s="79" t="s">
        <v>588</v>
      </c>
      <c r="C167" s="79">
        <v>0.08</v>
      </c>
      <c r="D167" s="79">
        <v>0.85599999999999998</v>
      </c>
      <c r="E167" s="79">
        <v>0.98</v>
      </c>
      <c r="F167" s="79">
        <v>32.520000000000003</v>
      </c>
      <c r="G167" s="79">
        <v>270</v>
      </c>
      <c r="H167" s="79">
        <v>90</v>
      </c>
      <c r="I167" s="79" t="s">
        <v>585</v>
      </c>
      <c r="J167"/>
      <c r="K167"/>
      <c r="L167"/>
      <c r="M167"/>
      <c r="N167"/>
      <c r="O167"/>
      <c r="P167"/>
      <c r="Q167"/>
      <c r="R167"/>
      <c r="S167"/>
    </row>
    <row r="168" spans="1:19">
      <c r="A168" s="79" t="s">
        <v>661</v>
      </c>
      <c r="B168" s="79" t="s">
        <v>648</v>
      </c>
      <c r="C168" s="79">
        <v>0.3</v>
      </c>
      <c r="D168" s="79">
        <v>0.35699999999999998</v>
      </c>
      <c r="E168" s="79">
        <v>0.38</v>
      </c>
      <c r="F168" s="79">
        <v>69.680000000000007</v>
      </c>
      <c r="G168" s="79">
        <v>180</v>
      </c>
      <c r="H168" s="79">
        <v>0</v>
      </c>
      <c r="I168" s="79"/>
      <c r="J168"/>
      <c r="K168"/>
      <c r="L168"/>
      <c r="M168"/>
      <c r="N168"/>
      <c r="O168"/>
      <c r="P168"/>
      <c r="Q168"/>
      <c r="R168"/>
      <c r="S168"/>
    </row>
    <row r="169" spans="1:19">
      <c r="A169" s="79" t="s">
        <v>662</v>
      </c>
      <c r="B169" s="79" t="s">
        <v>588</v>
      </c>
      <c r="C169" s="79">
        <v>0.08</v>
      </c>
      <c r="D169" s="79">
        <v>0.85599999999999998</v>
      </c>
      <c r="E169" s="79">
        <v>0.98</v>
      </c>
      <c r="F169" s="79">
        <v>78.06</v>
      </c>
      <c r="G169" s="79">
        <v>0</v>
      </c>
      <c r="H169" s="79">
        <v>90</v>
      </c>
      <c r="I169" s="79" t="s">
        <v>579</v>
      </c>
      <c r="J169"/>
      <c r="K169"/>
      <c r="L169"/>
      <c r="M169"/>
      <c r="N169"/>
      <c r="O169"/>
      <c r="P169"/>
      <c r="Q169"/>
      <c r="R169"/>
      <c r="S169"/>
    </row>
    <row r="170" spans="1:19">
      <c r="A170" s="79" t="s">
        <v>663</v>
      </c>
      <c r="B170" s="79" t="s">
        <v>648</v>
      </c>
      <c r="C170" s="79">
        <v>0.3</v>
      </c>
      <c r="D170" s="79">
        <v>0.35699999999999998</v>
      </c>
      <c r="E170" s="79">
        <v>0.38</v>
      </c>
      <c r="F170" s="79">
        <v>83.61</v>
      </c>
      <c r="G170" s="79">
        <v>180</v>
      </c>
      <c r="H170" s="79">
        <v>0</v>
      </c>
      <c r="I170" s="79"/>
      <c r="J170"/>
      <c r="K170"/>
      <c r="L170"/>
      <c r="M170"/>
      <c r="N170"/>
      <c r="O170"/>
      <c r="P170"/>
      <c r="Q170"/>
      <c r="R170"/>
      <c r="S170"/>
    </row>
    <row r="171" spans="1:19">
      <c r="A171" s="79" t="s">
        <v>664</v>
      </c>
      <c r="B171" s="79" t="s">
        <v>588</v>
      </c>
      <c r="C171" s="79">
        <v>0.08</v>
      </c>
      <c r="D171" s="79">
        <v>0.85599999999999998</v>
      </c>
      <c r="E171" s="79">
        <v>0.98</v>
      </c>
      <c r="F171" s="79">
        <v>52.04</v>
      </c>
      <c r="G171" s="79">
        <v>0</v>
      </c>
      <c r="H171" s="79">
        <v>90</v>
      </c>
      <c r="I171" s="79" t="s">
        <v>579</v>
      </c>
      <c r="J171"/>
      <c r="K171"/>
      <c r="L171"/>
      <c r="M171"/>
      <c r="N171"/>
      <c r="O171"/>
      <c r="P171"/>
      <c r="Q171"/>
      <c r="R171"/>
      <c r="S171"/>
    </row>
    <row r="172" spans="1:19">
      <c r="A172" s="79" t="s">
        <v>665</v>
      </c>
      <c r="B172" s="79" t="s">
        <v>588</v>
      </c>
      <c r="C172" s="79">
        <v>0.08</v>
      </c>
      <c r="D172" s="79">
        <v>0.85599999999999998</v>
      </c>
      <c r="E172" s="79">
        <v>0.98</v>
      </c>
      <c r="F172" s="79">
        <v>26.02</v>
      </c>
      <c r="G172" s="79">
        <v>180</v>
      </c>
      <c r="H172" s="79">
        <v>90</v>
      </c>
      <c r="I172" s="79" t="s">
        <v>583</v>
      </c>
      <c r="J172"/>
      <c r="K172"/>
      <c r="L172"/>
      <c r="M172"/>
      <c r="N172"/>
      <c r="O172"/>
      <c r="P172"/>
      <c r="Q172"/>
      <c r="R172"/>
      <c r="S172"/>
    </row>
    <row r="173" spans="1:19">
      <c r="A173" s="79" t="s">
        <v>666</v>
      </c>
      <c r="B173" s="79" t="s">
        <v>648</v>
      </c>
      <c r="C173" s="79">
        <v>0.3</v>
      </c>
      <c r="D173" s="79">
        <v>0.35699999999999998</v>
      </c>
      <c r="E173" s="79">
        <v>0.38</v>
      </c>
      <c r="F173" s="79">
        <v>501.68</v>
      </c>
      <c r="G173" s="79">
        <v>90</v>
      </c>
      <c r="H173" s="79">
        <v>0</v>
      </c>
      <c r="I173" s="79"/>
      <c r="J173"/>
      <c r="K173"/>
      <c r="L173"/>
      <c r="M173"/>
      <c r="N173"/>
      <c r="O173"/>
      <c r="P173"/>
      <c r="Q173"/>
      <c r="R173"/>
      <c r="S173"/>
    </row>
    <row r="174" spans="1:19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</row>
    <row r="175" spans="1:19">
      <c r="A175" s="78"/>
      <c r="B175" s="79" t="s">
        <v>336</v>
      </c>
      <c r="C175" s="79" t="s">
        <v>667</v>
      </c>
      <c r="D175" s="79" t="s">
        <v>668</v>
      </c>
      <c r="E175" s="79" t="s">
        <v>669</v>
      </c>
      <c r="F175" s="79" t="s">
        <v>331</v>
      </c>
      <c r="G175" s="79" t="s">
        <v>670</v>
      </c>
      <c r="H175" s="79" t="s">
        <v>671</v>
      </c>
      <c r="I175" s="79" t="s">
        <v>672</v>
      </c>
      <c r="J175" s="79" t="s">
        <v>574</v>
      </c>
      <c r="K175" s="79" t="s">
        <v>576</v>
      </c>
      <c r="L175"/>
      <c r="M175"/>
      <c r="N175"/>
      <c r="O175"/>
      <c r="P175"/>
      <c r="Q175"/>
      <c r="R175"/>
      <c r="S175"/>
    </row>
    <row r="176" spans="1:19">
      <c r="A176" s="79" t="s">
        <v>673</v>
      </c>
      <c r="B176" s="79" t="s">
        <v>674</v>
      </c>
      <c r="C176" s="79">
        <v>2.96</v>
      </c>
      <c r="D176" s="79">
        <v>11.86</v>
      </c>
      <c r="E176" s="79">
        <v>6.49</v>
      </c>
      <c r="F176" s="79">
        <v>0.25</v>
      </c>
      <c r="G176" s="79">
        <v>0.25</v>
      </c>
      <c r="H176" s="79" t="s">
        <v>675</v>
      </c>
      <c r="I176" s="79" t="s">
        <v>595</v>
      </c>
      <c r="J176" s="79">
        <v>180</v>
      </c>
      <c r="K176" s="79" t="s">
        <v>583</v>
      </c>
      <c r="L176"/>
      <c r="M176"/>
      <c r="N176"/>
      <c r="O176"/>
      <c r="P176"/>
      <c r="Q176"/>
      <c r="R176"/>
      <c r="S176"/>
    </row>
    <row r="177" spans="1:19">
      <c r="A177" s="79" t="s">
        <v>676</v>
      </c>
      <c r="B177" s="79" t="s">
        <v>677</v>
      </c>
      <c r="C177" s="79">
        <v>62.63</v>
      </c>
      <c r="D177" s="79">
        <v>62.63</v>
      </c>
      <c r="E177" s="79">
        <v>6.49</v>
      </c>
      <c r="F177" s="79">
        <v>0.25</v>
      </c>
      <c r="G177" s="79">
        <v>0.25</v>
      </c>
      <c r="H177" s="79" t="s">
        <v>675</v>
      </c>
      <c r="I177" s="79" t="s">
        <v>597</v>
      </c>
      <c r="J177" s="79">
        <v>270</v>
      </c>
      <c r="K177" s="79" t="s">
        <v>585</v>
      </c>
      <c r="L177"/>
      <c r="M177"/>
      <c r="N177"/>
      <c r="O177"/>
      <c r="P177"/>
      <c r="Q177"/>
      <c r="R177"/>
      <c r="S177"/>
    </row>
    <row r="178" spans="1:19">
      <c r="A178" s="79" t="s">
        <v>678</v>
      </c>
      <c r="B178" s="79" t="s">
        <v>679</v>
      </c>
      <c r="C178" s="79">
        <v>30.42</v>
      </c>
      <c r="D178" s="79">
        <v>30.42</v>
      </c>
      <c r="E178" s="79">
        <v>6.49</v>
      </c>
      <c r="F178" s="79">
        <v>0.25</v>
      </c>
      <c r="G178" s="79">
        <v>0.25</v>
      </c>
      <c r="H178" s="79" t="s">
        <v>675</v>
      </c>
      <c r="I178" s="79" t="s">
        <v>602</v>
      </c>
      <c r="J178" s="79">
        <v>90</v>
      </c>
      <c r="K178" s="79" t="s">
        <v>581</v>
      </c>
      <c r="L178"/>
      <c r="M178"/>
      <c r="N178"/>
      <c r="O178"/>
      <c r="P178"/>
      <c r="Q178"/>
      <c r="R178"/>
      <c r="S178"/>
    </row>
    <row r="179" spans="1:19">
      <c r="A179" s="79" t="s">
        <v>680</v>
      </c>
      <c r="B179" s="79" t="s">
        <v>681</v>
      </c>
      <c r="C179" s="79">
        <v>4.91</v>
      </c>
      <c r="D179" s="79">
        <v>24.53</v>
      </c>
      <c r="E179" s="79">
        <v>6.49</v>
      </c>
      <c r="F179" s="79">
        <v>0.61</v>
      </c>
      <c r="G179" s="79">
        <v>0.61</v>
      </c>
      <c r="H179" s="79" t="s">
        <v>675</v>
      </c>
      <c r="I179" s="79" t="s">
        <v>607</v>
      </c>
      <c r="J179" s="79">
        <v>0</v>
      </c>
      <c r="K179" s="79" t="s">
        <v>579</v>
      </c>
      <c r="L179"/>
      <c r="M179"/>
      <c r="N179"/>
      <c r="O179"/>
      <c r="P179"/>
      <c r="Q179"/>
      <c r="R179"/>
      <c r="S179"/>
    </row>
    <row r="180" spans="1:19">
      <c r="A180" s="79" t="s">
        <v>682</v>
      </c>
      <c r="B180" s="79" t="s">
        <v>681</v>
      </c>
      <c r="C180" s="79">
        <v>6.54</v>
      </c>
      <c r="D180" s="79">
        <v>6.54</v>
      </c>
      <c r="E180" s="79">
        <v>6.49</v>
      </c>
      <c r="F180" s="79">
        <v>0.61</v>
      </c>
      <c r="G180" s="79">
        <v>0.61</v>
      </c>
      <c r="H180" s="79" t="s">
        <v>675</v>
      </c>
      <c r="I180" s="79" t="s">
        <v>608</v>
      </c>
      <c r="J180" s="79">
        <v>0</v>
      </c>
      <c r="K180" s="79" t="s">
        <v>579</v>
      </c>
      <c r="L180"/>
      <c r="M180"/>
      <c r="N180"/>
      <c r="O180"/>
      <c r="P180"/>
      <c r="Q180"/>
      <c r="R180"/>
      <c r="S180"/>
    </row>
    <row r="181" spans="1:19">
      <c r="A181" s="79" t="s">
        <v>683</v>
      </c>
      <c r="B181" s="79" t="s">
        <v>677</v>
      </c>
      <c r="C181" s="79">
        <v>4.91</v>
      </c>
      <c r="D181" s="79">
        <v>4.91</v>
      </c>
      <c r="E181" s="79">
        <v>6.49</v>
      </c>
      <c r="F181" s="79">
        <v>0.25</v>
      </c>
      <c r="G181" s="79">
        <v>0.25</v>
      </c>
      <c r="H181" s="79" t="s">
        <v>675</v>
      </c>
      <c r="I181" s="79" t="s">
        <v>609</v>
      </c>
      <c r="J181" s="79">
        <v>270</v>
      </c>
      <c r="K181" s="79" t="s">
        <v>585</v>
      </c>
      <c r="L181"/>
      <c r="M181"/>
      <c r="N181"/>
      <c r="O181"/>
      <c r="P181"/>
      <c r="Q181"/>
      <c r="R181"/>
      <c r="S181"/>
    </row>
    <row r="182" spans="1:19">
      <c r="A182" s="79" t="s">
        <v>684</v>
      </c>
      <c r="B182" s="79" t="s">
        <v>677</v>
      </c>
      <c r="C182" s="79">
        <v>4.91</v>
      </c>
      <c r="D182" s="79">
        <v>29.43</v>
      </c>
      <c r="E182" s="79">
        <v>6.49</v>
      </c>
      <c r="F182" s="79">
        <v>0.25</v>
      </c>
      <c r="G182" s="79">
        <v>0.25</v>
      </c>
      <c r="H182" s="79" t="s">
        <v>675</v>
      </c>
      <c r="I182" s="79" t="s">
        <v>610</v>
      </c>
      <c r="J182" s="79">
        <v>270</v>
      </c>
      <c r="K182" s="79" t="s">
        <v>585</v>
      </c>
      <c r="L182"/>
      <c r="M182"/>
      <c r="N182"/>
      <c r="O182"/>
      <c r="P182"/>
      <c r="Q182"/>
      <c r="R182"/>
      <c r="S182"/>
    </row>
    <row r="183" spans="1:19">
      <c r="A183" s="79" t="s">
        <v>685</v>
      </c>
      <c r="B183" s="79" t="s">
        <v>677</v>
      </c>
      <c r="C183" s="79">
        <v>25.03</v>
      </c>
      <c r="D183" s="79">
        <v>25.03</v>
      </c>
      <c r="E183" s="79">
        <v>6.49</v>
      </c>
      <c r="F183" s="79">
        <v>0.25</v>
      </c>
      <c r="G183" s="79">
        <v>0.25</v>
      </c>
      <c r="H183" s="79" t="s">
        <v>675</v>
      </c>
      <c r="I183" s="79" t="s">
        <v>612</v>
      </c>
      <c r="J183" s="79">
        <v>270</v>
      </c>
      <c r="K183" s="79" t="s">
        <v>585</v>
      </c>
      <c r="L183"/>
      <c r="M183"/>
      <c r="N183"/>
      <c r="O183"/>
      <c r="P183"/>
      <c r="Q183"/>
      <c r="R183"/>
      <c r="S183"/>
    </row>
    <row r="184" spans="1:19">
      <c r="A184" s="79" t="s">
        <v>686</v>
      </c>
      <c r="B184" s="79" t="s">
        <v>674</v>
      </c>
      <c r="C184" s="79">
        <v>35.76</v>
      </c>
      <c r="D184" s="79">
        <v>35.76</v>
      </c>
      <c r="E184" s="79">
        <v>6.49</v>
      </c>
      <c r="F184" s="79">
        <v>0.25</v>
      </c>
      <c r="G184" s="79">
        <v>0.25</v>
      </c>
      <c r="H184" s="79" t="s">
        <v>675</v>
      </c>
      <c r="I184" s="79" t="s">
        <v>616</v>
      </c>
      <c r="J184" s="79">
        <v>180</v>
      </c>
      <c r="K184" s="79" t="s">
        <v>583</v>
      </c>
      <c r="L184"/>
      <c r="M184"/>
      <c r="N184"/>
      <c r="O184"/>
      <c r="P184"/>
      <c r="Q184"/>
      <c r="R184"/>
      <c r="S184"/>
    </row>
    <row r="185" spans="1:19">
      <c r="A185" s="79" t="s">
        <v>687</v>
      </c>
      <c r="B185" s="79" t="s">
        <v>674</v>
      </c>
      <c r="C185" s="79">
        <v>4.91</v>
      </c>
      <c r="D185" s="79">
        <v>49.05</v>
      </c>
      <c r="E185" s="79">
        <v>6.49</v>
      </c>
      <c r="F185" s="79">
        <v>0.25</v>
      </c>
      <c r="G185" s="79">
        <v>0.25</v>
      </c>
      <c r="H185" s="79" t="s">
        <v>675</v>
      </c>
      <c r="I185" s="79" t="s">
        <v>617</v>
      </c>
      <c r="J185" s="79">
        <v>180</v>
      </c>
      <c r="K185" s="79" t="s">
        <v>583</v>
      </c>
      <c r="L185"/>
      <c r="M185"/>
      <c r="N185"/>
      <c r="O185"/>
      <c r="P185"/>
      <c r="Q185"/>
      <c r="R185"/>
      <c r="S185"/>
    </row>
    <row r="186" spans="1:19">
      <c r="A186" s="79" t="s">
        <v>688</v>
      </c>
      <c r="B186" s="79" t="s">
        <v>679</v>
      </c>
      <c r="C186" s="79">
        <v>4.91</v>
      </c>
      <c r="D186" s="79">
        <v>4.91</v>
      </c>
      <c r="E186" s="79">
        <v>6.49</v>
      </c>
      <c r="F186" s="79">
        <v>0.25</v>
      </c>
      <c r="G186" s="79">
        <v>0.25</v>
      </c>
      <c r="H186" s="79" t="s">
        <v>675</v>
      </c>
      <c r="I186" s="79" t="s">
        <v>618</v>
      </c>
      <c r="J186" s="79">
        <v>90</v>
      </c>
      <c r="K186" s="79" t="s">
        <v>581</v>
      </c>
      <c r="L186"/>
      <c r="M186"/>
      <c r="N186"/>
      <c r="O186"/>
      <c r="P186"/>
      <c r="Q186"/>
      <c r="R186"/>
      <c r="S186"/>
    </row>
    <row r="187" spans="1:19">
      <c r="A187" s="79" t="s">
        <v>689</v>
      </c>
      <c r="B187" s="79" t="s">
        <v>674</v>
      </c>
      <c r="C187" s="79">
        <v>8.17</v>
      </c>
      <c r="D187" s="79">
        <v>8.17</v>
      </c>
      <c r="E187" s="79">
        <v>6.49</v>
      </c>
      <c r="F187" s="79">
        <v>0.25</v>
      </c>
      <c r="G187" s="79">
        <v>0.25</v>
      </c>
      <c r="H187" s="79" t="s">
        <v>675</v>
      </c>
      <c r="I187" s="79" t="s">
        <v>619</v>
      </c>
      <c r="J187" s="79">
        <v>180</v>
      </c>
      <c r="K187" s="79" t="s">
        <v>583</v>
      </c>
      <c r="L187"/>
      <c r="M187"/>
      <c r="N187"/>
      <c r="O187"/>
      <c r="P187"/>
      <c r="Q187"/>
      <c r="R187"/>
      <c r="S187"/>
    </row>
    <row r="188" spans="1:19">
      <c r="A188" s="79" t="s">
        <v>690</v>
      </c>
      <c r="B188" s="79" t="s">
        <v>679</v>
      </c>
      <c r="C188" s="79">
        <v>4.74</v>
      </c>
      <c r="D188" s="79">
        <v>47.41</v>
      </c>
      <c r="E188" s="79">
        <v>6.49</v>
      </c>
      <c r="F188" s="79">
        <v>0.25</v>
      </c>
      <c r="G188" s="79">
        <v>0.25</v>
      </c>
      <c r="H188" s="79" t="s">
        <v>675</v>
      </c>
      <c r="I188" s="79" t="s">
        <v>620</v>
      </c>
      <c r="J188" s="79">
        <v>90</v>
      </c>
      <c r="K188" s="79" t="s">
        <v>581</v>
      </c>
      <c r="L188"/>
      <c r="M188"/>
      <c r="N188"/>
      <c r="O188"/>
      <c r="P188"/>
      <c r="Q188"/>
      <c r="R188"/>
      <c r="S188"/>
    </row>
    <row r="189" spans="1:19">
      <c r="A189" s="79" t="s">
        <v>691</v>
      </c>
      <c r="B189" s="79" t="s">
        <v>681</v>
      </c>
      <c r="C189" s="79">
        <v>8.17</v>
      </c>
      <c r="D189" s="79">
        <v>8.17</v>
      </c>
      <c r="E189" s="79">
        <v>6.49</v>
      </c>
      <c r="F189" s="79">
        <v>0.61</v>
      </c>
      <c r="G189" s="79">
        <v>0.61</v>
      </c>
      <c r="H189" s="79" t="s">
        <v>675</v>
      </c>
      <c r="I189" s="79" t="s">
        <v>621</v>
      </c>
      <c r="J189" s="79">
        <v>0</v>
      </c>
      <c r="K189" s="79" t="s">
        <v>579</v>
      </c>
      <c r="L189"/>
      <c r="M189"/>
      <c r="N189"/>
      <c r="O189"/>
      <c r="P189"/>
      <c r="Q189"/>
      <c r="R189"/>
      <c r="S189"/>
    </row>
    <row r="190" spans="1:19">
      <c r="A190" s="79" t="s">
        <v>692</v>
      </c>
      <c r="B190" s="79" t="s">
        <v>679</v>
      </c>
      <c r="C190" s="79">
        <v>4.91</v>
      </c>
      <c r="D190" s="79">
        <v>4.91</v>
      </c>
      <c r="E190" s="79">
        <v>6.49</v>
      </c>
      <c r="F190" s="79">
        <v>0.25</v>
      </c>
      <c r="G190" s="79">
        <v>0.25</v>
      </c>
      <c r="H190" s="79" t="s">
        <v>675</v>
      </c>
      <c r="I190" s="79" t="s">
        <v>622</v>
      </c>
      <c r="J190" s="79">
        <v>90</v>
      </c>
      <c r="K190" s="79" t="s">
        <v>581</v>
      </c>
      <c r="L190"/>
      <c r="M190"/>
      <c r="N190"/>
      <c r="O190"/>
      <c r="P190"/>
      <c r="Q190"/>
      <c r="R190"/>
      <c r="S190"/>
    </row>
    <row r="191" spans="1:19">
      <c r="A191" s="79" t="s">
        <v>693</v>
      </c>
      <c r="B191" s="79" t="s">
        <v>681</v>
      </c>
      <c r="C191" s="79">
        <v>4.91</v>
      </c>
      <c r="D191" s="79">
        <v>49.05</v>
      </c>
      <c r="E191" s="79">
        <v>6.49</v>
      </c>
      <c r="F191" s="79">
        <v>0.61</v>
      </c>
      <c r="G191" s="79">
        <v>0.61</v>
      </c>
      <c r="H191" s="79" t="s">
        <v>675</v>
      </c>
      <c r="I191" s="79" t="s">
        <v>623</v>
      </c>
      <c r="J191" s="79">
        <v>0</v>
      </c>
      <c r="K191" s="79" t="s">
        <v>579</v>
      </c>
      <c r="L191"/>
      <c r="M191"/>
      <c r="N191"/>
      <c r="O191"/>
      <c r="P191"/>
      <c r="Q191"/>
      <c r="R191"/>
      <c r="S191"/>
    </row>
    <row r="192" spans="1:19">
      <c r="A192" s="79" t="s">
        <v>694</v>
      </c>
      <c r="B192" s="79" t="s">
        <v>674</v>
      </c>
      <c r="C192" s="79">
        <v>6.54</v>
      </c>
      <c r="D192" s="79">
        <v>6.54</v>
      </c>
      <c r="E192" s="79">
        <v>6.49</v>
      </c>
      <c r="F192" s="79">
        <v>0.25</v>
      </c>
      <c r="G192" s="79">
        <v>0.25</v>
      </c>
      <c r="H192" s="79" t="s">
        <v>675</v>
      </c>
      <c r="I192" s="79" t="s">
        <v>624</v>
      </c>
      <c r="J192" s="79">
        <v>180</v>
      </c>
      <c r="K192" s="79" t="s">
        <v>583</v>
      </c>
      <c r="L192"/>
      <c r="M192"/>
      <c r="N192"/>
      <c r="O192"/>
      <c r="P192"/>
      <c r="Q192"/>
      <c r="R192"/>
      <c r="S192"/>
    </row>
    <row r="193" spans="1:19">
      <c r="A193" s="79" t="s">
        <v>695</v>
      </c>
      <c r="B193" s="79" t="s">
        <v>677</v>
      </c>
      <c r="C193" s="79">
        <v>4.91</v>
      </c>
      <c r="D193" s="79">
        <v>4.91</v>
      </c>
      <c r="E193" s="79">
        <v>6.49</v>
      </c>
      <c r="F193" s="79">
        <v>0.25</v>
      </c>
      <c r="G193" s="79">
        <v>0.25</v>
      </c>
      <c r="H193" s="79" t="s">
        <v>675</v>
      </c>
      <c r="I193" s="79" t="s">
        <v>625</v>
      </c>
      <c r="J193" s="79">
        <v>270</v>
      </c>
      <c r="K193" s="79" t="s">
        <v>585</v>
      </c>
      <c r="L193"/>
      <c r="M193"/>
      <c r="N193"/>
      <c r="O193"/>
      <c r="P193"/>
      <c r="Q193"/>
      <c r="R193"/>
      <c r="S193"/>
    </row>
    <row r="194" spans="1:19">
      <c r="A194" s="79" t="s">
        <v>696</v>
      </c>
      <c r="B194" s="79" t="s">
        <v>679</v>
      </c>
      <c r="C194" s="79">
        <v>4.74</v>
      </c>
      <c r="D194" s="79">
        <v>47.41</v>
      </c>
      <c r="E194" s="79">
        <v>6.49</v>
      </c>
      <c r="F194" s="79">
        <v>0.25</v>
      </c>
      <c r="G194" s="79">
        <v>0.25</v>
      </c>
      <c r="H194" s="79" t="s">
        <v>675</v>
      </c>
      <c r="I194" s="79" t="s">
        <v>626</v>
      </c>
      <c r="J194" s="79">
        <v>270</v>
      </c>
      <c r="K194" s="79" t="s">
        <v>585</v>
      </c>
      <c r="L194"/>
      <c r="M194"/>
      <c r="N194"/>
      <c r="O194"/>
      <c r="P194"/>
      <c r="Q194"/>
      <c r="R194"/>
      <c r="S194"/>
    </row>
    <row r="195" spans="1:19">
      <c r="A195" s="79" t="s">
        <v>697</v>
      </c>
      <c r="B195" s="79" t="s">
        <v>681</v>
      </c>
      <c r="C195" s="79">
        <v>6.54</v>
      </c>
      <c r="D195" s="79">
        <v>6.54</v>
      </c>
      <c r="E195" s="79">
        <v>6.49</v>
      </c>
      <c r="F195" s="79">
        <v>0.61</v>
      </c>
      <c r="G195" s="79">
        <v>0.61</v>
      </c>
      <c r="H195" s="79" t="s">
        <v>675</v>
      </c>
      <c r="I195" s="79" t="s">
        <v>627</v>
      </c>
      <c r="J195" s="79">
        <v>0</v>
      </c>
      <c r="K195" s="79" t="s">
        <v>579</v>
      </c>
      <c r="L195"/>
      <c r="M195"/>
      <c r="N195"/>
      <c r="O195"/>
      <c r="P195"/>
      <c r="Q195"/>
      <c r="R195"/>
      <c r="S195"/>
    </row>
    <row r="196" spans="1:19">
      <c r="A196" s="79" t="s">
        <v>698</v>
      </c>
      <c r="B196" s="79" t="s">
        <v>677</v>
      </c>
      <c r="C196" s="79">
        <v>4.91</v>
      </c>
      <c r="D196" s="79">
        <v>4.91</v>
      </c>
      <c r="E196" s="79">
        <v>6.49</v>
      </c>
      <c r="F196" s="79">
        <v>0.25</v>
      </c>
      <c r="G196" s="79">
        <v>0.25</v>
      </c>
      <c r="H196" s="79" t="s">
        <v>675</v>
      </c>
      <c r="I196" s="79" t="s">
        <v>628</v>
      </c>
      <c r="J196" s="79">
        <v>270</v>
      </c>
      <c r="K196" s="79" t="s">
        <v>585</v>
      </c>
      <c r="L196"/>
      <c r="M196"/>
      <c r="N196"/>
      <c r="O196"/>
      <c r="P196"/>
      <c r="Q196"/>
      <c r="R196"/>
      <c r="S196"/>
    </row>
    <row r="197" spans="1:19">
      <c r="A197" s="79" t="s">
        <v>699</v>
      </c>
      <c r="B197" s="79" t="s">
        <v>674</v>
      </c>
      <c r="C197" s="79">
        <v>4.91</v>
      </c>
      <c r="D197" s="79">
        <v>49.05</v>
      </c>
      <c r="E197" s="79">
        <v>6.49</v>
      </c>
      <c r="F197" s="79">
        <v>0.25</v>
      </c>
      <c r="G197" s="79">
        <v>0.25</v>
      </c>
      <c r="H197" s="79" t="s">
        <v>675</v>
      </c>
      <c r="I197" s="79" t="s">
        <v>631</v>
      </c>
      <c r="J197" s="79">
        <v>180</v>
      </c>
      <c r="K197" s="79" t="s">
        <v>583</v>
      </c>
      <c r="L197"/>
      <c r="M197"/>
      <c r="N197"/>
      <c r="O197"/>
      <c r="P197"/>
      <c r="Q197"/>
      <c r="R197"/>
      <c r="S197"/>
    </row>
    <row r="198" spans="1:19">
      <c r="A198" s="79" t="s">
        <v>700</v>
      </c>
      <c r="B198" s="79" t="s">
        <v>679</v>
      </c>
      <c r="C198" s="79">
        <v>4.91</v>
      </c>
      <c r="D198" s="79">
        <v>4.91</v>
      </c>
      <c r="E198" s="79">
        <v>6.49</v>
      </c>
      <c r="F198" s="79">
        <v>0.25</v>
      </c>
      <c r="G198" s="79">
        <v>0.25</v>
      </c>
      <c r="H198" s="79" t="s">
        <v>675</v>
      </c>
      <c r="I198" s="79" t="s">
        <v>632</v>
      </c>
      <c r="J198" s="79">
        <v>90</v>
      </c>
      <c r="K198" s="79" t="s">
        <v>581</v>
      </c>
      <c r="L198"/>
      <c r="M198"/>
      <c r="N198"/>
      <c r="O198"/>
      <c r="P198"/>
      <c r="Q198"/>
      <c r="R198"/>
      <c r="S198"/>
    </row>
    <row r="199" spans="1:19">
      <c r="A199" s="79" t="s">
        <v>701</v>
      </c>
      <c r="B199" s="79" t="s">
        <v>674</v>
      </c>
      <c r="C199" s="79">
        <v>8.17</v>
      </c>
      <c r="D199" s="79">
        <v>8.17</v>
      </c>
      <c r="E199" s="79">
        <v>6.49</v>
      </c>
      <c r="F199" s="79">
        <v>0.25</v>
      </c>
      <c r="G199" s="79">
        <v>0.25</v>
      </c>
      <c r="H199" s="79" t="s">
        <v>675</v>
      </c>
      <c r="I199" s="79" t="s">
        <v>633</v>
      </c>
      <c r="J199" s="79">
        <v>180</v>
      </c>
      <c r="K199" s="79" t="s">
        <v>583</v>
      </c>
      <c r="L199"/>
      <c r="M199"/>
      <c r="N199"/>
      <c r="O199"/>
      <c r="P199"/>
      <c r="Q199"/>
      <c r="R199"/>
      <c r="S199"/>
    </row>
    <row r="200" spans="1:19">
      <c r="A200" s="79" t="s">
        <v>702</v>
      </c>
      <c r="B200" s="79" t="s">
        <v>679</v>
      </c>
      <c r="C200" s="79">
        <v>4.74</v>
      </c>
      <c r="D200" s="79">
        <v>47.41</v>
      </c>
      <c r="E200" s="79">
        <v>6.49</v>
      </c>
      <c r="F200" s="79">
        <v>0.25</v>
      </c>
      <c r="G200" s="79">
        <v>0.25</v>
      </c>
      <c r="H200" s="79" t="s">
        <v>675</v>
      </c>
      <c r="I200" s="79" t="s">
        <v>634</v>
      </c>
      <c r="J200" s="79">
        <v>90</v>
      </c>
      <c r="K200" s="79" t="s">
        <v>581</v>
      </c>
      <c r="L200"/>
      <c r="M200"/>
      <c r="N200"/>
      <c r="O200"/>
      <c r="P200"/>
      <c r="Q200"/>
      <c r="R200"/>
      <c r="S200"/>
    </row>
    <row r="201" spans="1:19">
      <c r="A201" s="79" t="s">
        <v>703</v>
      </c>
      <c r="B201" s="79" t="s">
        <v>681</v>
      </c>
      <c r="C201" s="79">
        <v>8.17</v>
      </c>
      <c r="D201" s="79">
        <v>8.17</v>
      </c>
      <c r="E201" s="79">
        <v>6.49</v>
      </c>
      <c r="F201" s="79">
        <v>0.61</v>
      </c>
      <c r="G201" s="79">
        <v>0.61</v>
      </c>
      <c r="H201" s="79" t="s">
        <v>675</v>
      </c>
      <c r="I201" s="79" t="s">
        <v>635</v>
      </c>
      <c r="J201" s="79">
        <v>0</v>
      </c>
      <c r="K201" s="79" t="s">
        <v>579</v>
      </c>
      <c r="L201"/>
      <c r="M201"/>
      <c r="N201"/>
      <c r="O201"/>
      <c r="P201"/>
      <c r="Q201"/>
      <c r="R201"/>
      <c r="S201"/>
    </row>
    <row r="202" spans="1:19">
      <c r="A202" s="79" t="s">
        <v>704</v>
      </c>
      <c r="B202" s="79" t="s">
        <v>679</v>
      </c>
      <c r="C202" s="79">
        <v>4.91</v>
      </c>
      <c r="D202" s="79">
        <v>4.91</v>
      </c>
      <c r="E202" s="79">
        <v>6.49</v>
      </c>
      <c r="F202" s="79">
        <v>0.25</v>
      </c>
      <c r="G202" s="79">
        <v>0.25</v>
      </c>
      <c r="H202" s="79" t="s">
        <v>675</v>
      </c>
      <c r="I202" s="79" t="s">
        <v>636</v>
      </c>
      <c r="J202" s="79">
        <v>90</v>
      </c>
      <c r="K202" s="79" t="s">
        <v>581</v>
      </c>
      <c r="L202"/>
      <c r="M202"/>
      <c r="N202"/>
      <c r="O202"/>
      <c r="P202"/>
      <c r="Q202"/>
      <c r="R202"/>
      <c r="S202"/>
    </row>
    <row r="203" spans="1:19">
      <c r="A203" s="79" t="s">
        <v>705</v>
      </c>
      <c r="B203" s="79" t="s">
        <v>681</v>
      </c>
      <c r="C203" s="79">
        <v>4.91</v>
      </c>
      <c r="D203" s="79">
        <v>49.05</v>
      </c>
      <c r="E203" s="79">
        <v>6.49</v>
      </c>
      <c r="F203" s="79">
        <v>0.61</v>
      </c>
      <c r="G203" s="79">
        <v>0.61</v>
      </c>
      <c r="H203" s="79" t="s">
        <v>675</v>
      </c>
      <c r="I203" s="79" t="s">
        <v>637</v>
      </c>
      <c r="J203" s="79">
        <v>0</v>
      </c>
      <c r="K203" s="79" t="s">
        <v>579</v>
      </c>
      <c r="L203"/>
      <c r="M203"/>
      <c r="N203"/>
      <c r="O203"/>
      <c r="P203"/>
      <c r="Q203"/>
      <c r="R203"/>
      <c r="S203"/>
    </row>
    <row r="204" spans="1:19">
      <c r="A204" s="79" t="s">
        <v>706</v>
      </c>
      <c r="B204" s="79" t="s">
        <v>674</v>
      </c>
      <c r="C204" s="79">
        <v>6.54</v>
      </c>
      <c r="D204" s="79">
        <v>6.54</v>
      </c>
      <c r="E204" s="79">
        <v>6.49</v>
      </c>
      <c r="F204" s="79">
        <v>0.25</v>
      </c>
      <c r="G204" s="79">
        <v>0.25</v>
      </c>
      <c r="H204" s="79" t="s">
        <v>675</v>
      </c>
      <c r="I204" s="79" t="s">
        <v>638</v>
      </c>
      <c r="J204" s="79">
        <v>180</v>
      </c>
      <c r="K204" s="79" t="s">
        <v>583</v>
      </c>
      <c r="L204"/>
      <c r="M204"/>
      <c r="N204"/>
      <c r="O204"/>
      <c r="P204"/>
      <c r="Q204"/>
      <c r="R204"/>
      <c r="S204"/>
    </row>
    <row r="205" spans="1:19">
      <c r="A205" s="79" t="s">
        <v>707</v>
      </c>
      <c r="B205" s="79" t="s">
        <v>677</v>
      </c>
      <c r="C205" s="79">
        <v>4.91</v>
      </c>
      <c r="D205" s="79">
        <v>4.91</v>
      </c>
      <c r="E205" s="79">
        <v>6.49</v>
      </c>
      <c r="F205" s="79">
        <v>0.25</v>
      </c>
      <c r="G205" s="79">
        <v>0.25</v>
      </c>
      <c r="H205" s="79" t="s">
        <v>675</v>
      </c>
      <c r="I205" s="79" t="s">
        <v>639</v>
      </c>
      <c r="J205" s="79">
        <v>270</v>
      </c>
      <c r="K205" s="79" t="s">
        <v>585</v>
      </c>
      <c r="L205"/>
      <c r="M205"/>
      <c r="N205"/>
      <c r="O205"/>
      <c r="P205"/>
      <c r="Q205"/>
      <c r="R205"/>
      <c r="S205"/>
    </row>
    <row r="206" spans="1:19">
      <c r="A206" s="79" t="s">
        <v>708</v>
      </c>
      <c r="B206" s="79" t="s">
        <v>679</v>
      </c>
      <c r="C206" s="79">
        <v>4.74</v>
      </c>
      <c r="D206" s="79">
        <v>47.41</v>
      </c>
      <c r="E206" s="79">
        <v>6.49</v>
      </c>
      <c r="F206" s="79">
        <v>0.25</v>
      </c>
      <c r="G206" s="79">
        <v>0.25</v>
      </c>
      <c r="H206" s="79" t="s">
        <v>675</v>
      </c>
      <c r="I206" s="79" t="s">
        <v>640</v>
      </c>
      <c r="J206" s="79">
        <v>270</v>
      </c>
      <c r="K206" s="79" t="s">
        <v>585</v>
      </c>
      <c r="L206"/>
      <c r="M206"/>
      <c r="N206"/>
      <c r="O206"/>
      <c r="P206"/>
      <c r="Q206"/>
      <c r="R206"/>
      <c r="S206"/>
    </row>
    <row r="207" spans="1:19">
      <c r="A207" s="79" t="s">
        <v>709</v>
      </c>
      <c r="B207" s="79" t="s">
        <v>681</v>
      </c>
      <c r="C207" s="79">
        <v>6.54</v>
      </c>
      <c r="D207" s="79">
        <v>6.54</v>
      </c>
      <c r="E207" s="79">
        <v>6.49</v>
      </c>
      <c r="F207" s="79">
        <v>0.61</v>
      </c>
      <c r="G207" s="79">
        <v>0.61</v>
      </c>
      <c r="H207" s="79" t="s">
        <v>675</v>
      </c>
      <c r="I207" s="79" t="s">
        <v>641</v>
      </c>
      <c r="J207" s="79">
        <v>0</v>
      </c>
      <c r="K207" s="79" t="s">
        <v>579</v>
      </c>
      <c r="L207"/>
      <c r="M207"/>
      <c r="N207"/>
      <c r="O207"/>
      <c r="P207"/>
      <c r="Q207"/>
      <c r="R207"/>
      <c r="S207"/>
    </row>
    <row r="208" spans="1:19">
      <c r="A208" s="79" t="s">
        <v>710</v>
      </c>
      <c r="B208" s="79" t="s">
        <v>677</v>
      </c>
      <c r="C208" s="79">
        <v>4.91</v>
      </c>
      <c r="D208" s="79">
        <v>4.91</v>
      </c>
      <c r="E208" s="79">
        <v>6.49</v>
      </c>
      <c r="F208" s="79">
        <v>0.25</v>
      </c>
      <c r="G208" s="79">
        <v>0.25</v>
      </c>
      <c r="H208" s="79" t="s">
        <v>675</v>
      </c>
      <c r="I208" s="79" t="s">
        <v>642</v>
      </c>
      <c r="J208" s="79">
        <v>270</v>
      </c>
      <c r="K208" s="79" t="s">
        <v>585</v>
      </c>
      <c r="L208"/>
      <c r="M208"/>
      <c r="N208"/>
      <c r="O208"/>
      <c r="P208"/>
      <c r="Q208"/>
      <c r="R208"/>
      <c r="S208"/>
    </row>
    <row r="209" spans="1:19">
      <c r="A209" s="79" t="s">
        <v>711</v>
      </c>
      <c r="B209" s="79" t="s">
        <v>674</v>
      </c>
      <c r="C209" s="79">
        <v>35.76</v>
      </c>
      <c r="D209" s="79">
        <v>35.76</v>
      </c>
      <c r="E209" s="79">
        <v>6.49</v>
      </c>
      <c r="F209" s="79">
        <v>0.25</v>
      </c>
      <c r="G209" s="79">
        <v>0.25</v>
      </c>
      <c r="H209" s="79" t="s">
        <v>675</v>
      </c>
      <c r="I209" s="79" t="s">
        <v>646</v>
      </c>
      <c r="J209" s="79">
        <v>180</v>
      </c>
      <c r="K209" s="79" t="s">
        <v>583</v>
      </c>
      <c r="L209"/>
      <c r="M209"/>
      <c r="N209"/>
      <c r="O209"/>
      <c r="P209"/>
      <c r="Q209"/>
      <c r="R209"/>
      <c r="S209"/>
    </row>
    <row r="210" spans="1:19">
      <c r="A210" s="79" t="s">
        <v>712</v>
      </c>
      <c r="B210" s="79" t="s">
        <v>674</v>
      </c>
      <c r="C210" s="79">
        <v>9.81</v>
      </c>
      <c r="D210" s="79">
        <v>9.81</v>
      </c>
      <c r="E210" s="79">
        <v>6.49</v>
      </c>
      <c r="F210" s="79">
        <v>0.25</v>
      </c>
      <c r="G210" s="79">
        <v>0.25</v>
      </c>
      <c r="H210" s="79" t="s">
        <v>675</v>
      </c>
      <c r="I210" s="79" t="s">
        <v>654</v>
      </c>
      <c r="J210" s="79">
        <v>180</v>
      </c>
      <c r="K210" s="79" t="s">
        <v>583</v>
      </c>
      <c r="L210"/>
      <c r="M210"/>
      <c r="N210"/>
      <c r="O210"/>
      <c r="P210"/>
      <c r="Q210"/>
      <c r="R210"/>
      <c r="S210"/>
    </row>
    <row r="211" spans="1:19">
      <c r="A211" s="79" t="s">
        <v>713</v>
      </c>
      <c r="B211" s="79" t="s">
        <v>677</v>
      </c>
      <c r="C211" s="79">
        <v>8.17</v>
      </c>
      <c r="D211" s="79">
        <v>8.17</v>
      </c>
      <c r="E211" s="79">
        <v>6.49</v>
      </c>
      <c r="F211" s="79">
        <v>0.25</v>
      </c>
      <c r="G211" s="79">
        <v>0.25</v>
      </c>
      <c r="H211" s="79" t="s">
        <v>675</v>
      </c>
      <c r="I211" s="79" t="s">
        <v>655</v>
      </c>
      <c r="J211" s="79">
        <v>270</v>
      </c>
      <c r="K211" s="79" t="s">
        <v>585</v>
      </c>
      <c r="L211"/>
      <c r="M211"/>
      <c r="N211"/>
      <c r="O211"/>
      <c r="P211"/>
      <c r="Q211"/>
      <c r="R211"/>
      <c r="S211"/>
    </row>
    <row r="212" spans="1:19">
      <c r="A212" s="79" t="s">
        <v>714</v>
      </c>
      <c r="B212" s="79" t="s">
        <v>677</v>
      </c>
      <c r="C212" s="79">
        <v>8.17</v>
      </c>
      <c r="D212" s="79">
        <v>40.869999999999997</v>
      </c>
      <c r="E212" s="79">
        <v>6.49</v>
      </c>
      <c r="F212" s="79">
        <v>0.25</v>
      </c>
      <c r="G212" s="79">
        <v>0.25</v>
      </c>
      <c r="H212" s="79" t="s">
        <v>675</v>
      </c>
      <c r="I212" s="79" t="s">
        <v>657</v>
      </c>
      <c r="J212" s="79">
        <v>270</v>
      </c>
      <c r="K212" s="79" t="s">
        <v>585</v>
      </c>
      <c r="L212"/>
      <c r="M212"/>
      <c r="N212"/>
      <c r="O212"/>
      <c r="P212"/>
      <c r="Q212"/>
      <c r="R212"/>
      <c r="S212"/>
    </row>
    <row r="213" spans="1:19">
      <c r="A213" s="79" t="s">
        <v>715</v>
      </c>
      <c r="B213" s="79" t="s">
        <v>681</v>
      </c>
      <c r="C213" s="79">
        <v>9.81</v>
      </c>
      <c r="D213" s="79">
        <v>9.81</v>
      </c>
      <c r="E213" s="79">
        <v>6.49</v>
      </c>
      <c r="F213" s="79">
        <v>0.61</v>
      </c>
      <c r="G213" s="79">
        <v>0.61</v>
      </c>
      <c r="H213" s="79" t="s">
        <v>675</v>
      </c>
      <c r="I213" s="79" t="s">
        <v>659</v>
      </c>
      <c r="J213" s="79">
        <v>0</v>
      </c>
      <c r="K213" s="79" t="s">
        <v>579</v>
      </c>
      <c r="L213"/>
      <c r="M213"/>
      <c r="N213"/>
      <c r="O213"/>
      <c r="P213"/>
      <c r="Q213"/>
      <c r="R213"/>
      <c r="S213"/>
    </row>
    <row r="214" spans="1:19">
      <c r="A214" s="79" t="s">
        <v>716</v>
      </c>
      <c r="B214" s="79" t="s">
        <v>677</v>
      </c>
      <c r="C214" s="79">
        <v>8.17</v>
      </c>
      <c r="D214" s="79">
        <v>8.17</v>
      </c>
      <c r="E214" s="79">
        <v>6.49</v>
      </c>
      <c r="F214" s="79">
        <v>0.25</v>
      </c>
      <c r="G214" s="79">
        <v>0.25</v>
      </c>
      <c r="H214" s="79" t="s">
        <v>675</v>
      </c>
      <c r="I214" s="79" t="s">
        <v>660</v>
      </c>
      <c r="J214" s="79">
        <v>270</v>
      </c>
      <c r="K214" s="79" t="s">
        <v>585</v>
      </c>
      <c r="L214"/>
      <c r="M214"/>
      <c r="N214"/>
      <c r="O214"/>
      <c r="P214"/>
      <c r="Q214"/>
      <c r="R214"/>
      <c r="S214"/>
    </row>
    <row r="215" spans="1:19">
      <c r="A215" s="79" t="s">
        <v>717</v>
      </c>
      <c r="B215" s="79" t="s">
        <v>681</v>
      </c>
      <c r="C215" s="79">
        <v>2.96</v>
      </c>
      <c r="D215" s="79">
        <v>17.77</v>
      </c>
      <c r="E215" s="79">
        <v>6.49</v>
      </c>
      <c r="F215" s="79">
        <v>0.61</v>
      </c>
      <c r="G215" s="79">
        <v>0.61</v>
      </c>
      <c r="H215" s="79" t="s">
        <v>675</v>
      </c>
      <c r="I215" s="79" t="s">
        <v>662</v>
      </c>
      <c r="J215" s="79">
        <v>0</v>
      </c>
      <c r="K215" s="79" t="s">
        <v>579</v>
      </c>
      <c r="L215"/>
      <c r="M215"/>
      <c r="N215"/>
      <c r="O215"/>
      <c r="P215"/>
      <c r="Q215"/>
      <c r="R215"/>
      <c r="S215"/>
    </row>
    <row r="216" spans="1:19">
      <c r="A216" s="79" t="s">
        <v>718</v>
      </c>
      <c r="B216" s="79"/>
      <c r="C216" s="79"/>
      <c r="D216" s="79">
        <v>845.42</v>
      </c>
      <c r="E216" s="79">
        <v>6.49</v>
      </c>
      <c r="F216" s="79">
        <v>0.32900000000000001</v>
      </c>
      <c r="G216" s="79">
        <v>0.32900000000000001</v>
      </c>
      <c r="H216" s="79"/>
      <c r="I216" s="79"/>
      <c r="J216" s="79"/>
      <c r="K216" s="79"/>
      <c r="L216"/>
      <c r="M216"/>
      <c r="N216"/>
      <c r="O216"/>
      <c r="P216"/>
      <c r="Q216"/>
      <c r="R216"/>
      <c r="S216"/>
    </row>
    <row r="217" spans="1:19">
      <c r="A217" s="79" t="s">
        <v>719</v>
      </c>
      <c r="B217" s="79"/>
      <c r="C217" s="79"/>
      <c r="D217" s="79">
        <v>186.18</v>
      </c>
      <c r="E217" s="79">
        <v>6.49</v>
      </c>
      <c r="F217" s="79">
        <v>0.61</v>
      </c>
      <c r="G217" s="79">
        <v>0.61</v>
      </c>
      <c r="H217" s="79"/>
      <c r="I217" s="79"/>
      <c r="J217" s="79"/>
      <c r="K217" s="79"/>
      <c r="L217"/>
      <c r="M217"/>
      <c r="N217"/>
      <c r="O217"/>
      <c r="P217"/>
      <c r="Q217"/>
      <c r="R217"/>
      <c r="S217"/>
    </row>
    <row r="218" spans="1:19">
      <c r="A218" s="79" t="s">
        <v>720</v>
      </c>
      <c r="B218" s="79"/>
      <c r="C218" s="79"/>
      <c r="D218" s="79">
        <v>659.24</v>
      </c>
      <c r="E218" s="79">
        <v>6.49</v>
      </c>
      <c r="F218" s="79">
        <v>0.25</v>
      </c>
      <c r="G218" s="79">
        <v>0.25</v>
      </c>
      <c r="H218" s="79"/>
      <c r="I218" s="79"/>
      <c r="J218" s="79"/>
      <c r="K218" s="79"/>
      <c r="L218"/>
      <c r="M218"/>
      <c r="N218"/>
      <c r="O218"/>
      <c r="P218"/>
      <c r="Q218"/>
      <c r="R218"/>
      <c r="S218"/>
    </row>
    <row r="219" spans="1:19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</row>
    <row r="220" spans="1:19">
      <c r="A220" s="78"/>
      <c r="B220" s="79" t="s">
        <v>401</v>
      </c>
      <c r="C220" s="79" t="s">
        <v>721</v>
      </c>
      <c r="D220" s="79" t="s">
        <v>722</v>
      </c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</row>
    <row r="221" spans="1:19">
      <c r="A221" s="79" t="s">
        <v>723</v>
      </c>
      <c r="B221" s="79" t="s">
        <v>724</v>
      </c>
      <c r="C221" s="79">
        <v>2643480.62</v>
      </c>
      <c r="D221" s="79">
        <v>6.1</v>
      </c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</row>
    <row r="222" spans="1:19">
      <c r="A222" s="79" t="s">
        <v>725</v>
      </c>
      <c r="B222" s="79" t="s">
        <v>726</v>
      </c>
      <c r="C222" s="79">
        <v>3845139.3</v>
      </c>
      <c r="D222" s="79">
        <v>0.79</v>
      </c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</row>
    <row r="223" spans="1:19">
      <c r="A223" s="79" t="s">
        <v>727</v>
      </c>
      <c r="B223" s="79" t="s">
        <v>728</v>
      </c>
      <c r="C223" s="79">
        <v>2461470.48</v>
      </c>
      <c r="D223" s="79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</row>
    <row r="224" spans="1:19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</row>
    <row r="225" spans="1:19">
      <c r="A225" s="78"/>
      <c r="B225" s="79" t="s">
        <v>401</v>
      </c>
      <c r="C225" s="79" t="s">
        <v>729</v>
      </c>
      <c r="D225" s="79" t="s">
        <v>730</v>
      </c>
      <c r="E225" s="79" t="s">
        <v>731</v>
      </c>
      <c r="F225" s="79" t="s">
        <v>732</v>
      </c>
      <c r="G225" s="79" t="s">
        <v>722</v>
      </c>
      <c r="H225"/>
      <c r="I225"/>
      <c r="J225"/>
      <c r="K225"/>
      <c r="L225"/>
      <c r="M225"/>
      <c r="N225"/>
      <c r="O225"/>
      <c r="P225"/>
      <c r="Q225"/>
      <c r="R225"/>
      <c r="S225"/>
    </row>
    <row r="226" spans="1:19">
      <c r="A226" s="79" t="s">
        <v>733</v>
      </c>
      <c r="B226" s="79" t="s">
        <v>734</v>
      </c>
      <c r="C226" s="79" t="s">
        <v>735</v>
      </c>
      <c r="D226" s="79" t="s">
        <v>735</v>
      </c>
      <c r="E226" s="79" t="s">
        <v>735</v>
      </c>
      <c r="F226" s="79" t="s">
        <v>735</v>
      </c>
      <c r="G226" s="79" t="s">
        <v>735</v>
      </c>
      <c r="H226"/>
      <c r="I226"/>
      <c r="J226"/>
      <c r="K226"/>
      <c r="L226"/>
      <c r="M226"/>
      <c r="N226"/>
      <c r="O226"/>
      <c r="P226"/>
      <c r="Q226"/>
      <c r="R226"/>
      <c r="S226"/>
    </row>
    <row r="227" spans="1:19">
      <c r="A227" s="79" t="s">
        <v>736</v>
      </c>
      <c r="B227" s="79" t="s">
        <v>734</v>
      </c>
      <c r="C227" s="79" t="s">
        <v>735</v>
      </c>
      <c r="D227" s="79" t="s">
        <v>735</v>
      </c>
      <c r="E227" s="79" t="s">
        <v>735</v>
      </c>
      <c r="F227" s="79" t="s">
        <v>735</v>
      </c>
      <c r="G227" s="79" t="s">
        <v>735</v>
      </c>
      <c r="H227"/>
      <c r="I227"/>
      <c r="J227"/>
      <c r="K227"/>
      <c r="L227"/>
      <c r="M227"/>
      <c r="N227"/>
      <c r="O227"/>
      <c r="P227"/>
      <c r="Q227"/>
      <c r="R227"/>
      <c r="S227"/>
    </row>
    <row r="228" spans="1:19">
      <c r="A228" s="79" t="s">
        <v>737</v>
      </c>
      <c r="B228" s="79" t="s">
        <v>734</v>
      </c>
      <c r="C228" s="79" t="s">
        <v>735</v>
      </c>
      <c r="D228" s="79" t="s">
        <v>735</v>
      </c>
      <c r="E228" s="79" t="s">
        <v>735</v>
      </c>
      <c r="F228" s="79" t="s">
        <v>735</v>
      </c>
      <c r="G228" s="79" t="s">
        <v>735</v>
      </c>
      <c r="H228"/>
      <c r="I228"/>
      <c r="J228"/>
      <c r="K228"/>
      <c r="L228"/>
      <c r="M228"/>
      <c r="N228"/>
      <c r="O228"/>
      <c r="P228"/>
      <c r="Q228"/>
      <c r="R228"/>
      <c r="S228"/>
    </row>
    <row r="229" spans="1:19">
      <c r="A229" s="79" t="s">
        <v>738</v>
      </c>
      <c r="B229" s="79" t="s">
        <v>734</v>
      </c>
      <c r="C229" s="79" t="s">
        <v>735</v>
      </c>
      <c r="D229" s="79" t="s">
        <v>735</v>
      </c>
      <c r="E229" s="79" t="s">
        <v>735</v>
      </c>
      <c r="F229" s="79" t="s">
        <v>735</v>
      </c>
      <c r="G229" s="79" t="s">
        <v>735</v>
      </c>
      <c r="H229"/>
      <c r="I229"/>
      <c r="J229"/>
      <c r="K229"/>
      <c r="L229"/>
      <c r="M229"/>
      <c r="N229"/>
      <c r="O229"/>
      <c r="P229"/>
      <c r="Q229"/>
      <c r="R229"/>
      <c r="S229"/>
    </row>
    <row r="230" spans="1:19">
      <c r="A230" s="79" t="s">
        <v>739</v>
      </c>
      <c r="B230" s="79" t="s">
        <v>734</v>
      </c>
      <c r="C230" s="79" t="s">
        <v>735</v>
      </c>
      <c r="D230" s="79" t="s">
        <v>735</v>
      </c>
      <c r="E230" s="79" t="s">
        <v>735</v>
      </c>
      <c r="F230" s="79" t="s">
        <v>735</v>
      </c>
      <c r="G230" s="79" t="s">
        <v>735</v>
      </c>
      <c r="H230"/>
      <c r="I230"/>
      <c r="J230"/>
      <c r="K230"/>
      <c r="L230"/>
      <c r="M230"/>
      <c r="N230"/>
      <c r="O230"/>
      <c r="P230"/>
      <c r="Q230"/>
      <c r="R230"/>
      <c r="S230"/>
    </row>
    <row r="231" spans="1:19">
      <c r="A231" s="79" t="s">
        <v>740</v>
      </c>
      <c r="B231" s="79" t="s">
        <v>734</v>
      </c>
      <c r="C231" s="79" t="s">
        <v>735</v>
      </c>
      <c r="D231" s="79" t="s">
        <v>735</v>
      </c>
      <c r="E231" s="79" t="s">
        <v>735</v>
      </c>
      <c r="F231" s="79" t="s">
        <v>735</v>
      </c>
      <c r="G231" s="79" t="s">
        <v>735</v>
      </c>
      <c r="H231"/>
      <c r="I231"/>
      <c r="J231"/>
      <c r="K231"/>
      <c r="L231"/>
      <c r="M231"/>
      <c r="N231"/>
      <c r="O231"/>
      <c r="P231"/>
      <c r="Q231"/>
      <c r="R231"/>
      <c r="S231"/>
    </row>
    <row r="232" spans="1:19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</row>
    <row r="233" spans="1:19">
      <c r="A233" s="78"/>
      <c r="B233" s="79" t="s">
        <v>401</v>
      </c>
      <c r="C233" s="79" t="s">
        <v>729</v>
      </c>
      <c r="D233" s="79" t="s">
        <v>722</v>
      </c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</row>
    <row r="234" spans="1:19">
      <c r="A234" s="79" t="s">
        <v>741</v>
      </c>
      <c r="B234" s="79" t="s">
        <v>742</v>
      </c>
      <c r="C234" s="79">
        <v>-99999</v>
      </c>
      <c r="D234" s="79" t="s">
        <v>735</v>
      </c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</row>
    <row r="235" spans="1:19">
      <c r="A235" s="79" t="s">
        <v>743</v>
      </c>
      <c r="B235" s="79" t="s">
        <v>742</v>
      </c>
      <c r="C235" s="79">
        <v>-99999</v>
      </c>
      <c r="D235" s="79" t="s">
        <v>735</v>
      </c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</row>
    <row r="236" spans="1:19">
      <c r="A236" s="79" t="s">
        <v>744</v>
      </c>
      <c r="B236" s="79" t="s">
        <v>742</v>
      </c>
      <c r="C236" s="79">
        <v>-99999</v>
      </c>
      <c r="D236" s="79" t="s">
        <v>735</v>
      </c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</row>
    <row r="237" spans="1:19">
      <c r="A237" s="79" t="s">
        <v>745</v>
      </c>
      <c r="B237" s="79" t="s">
        <v>742</v>
      </c>
      <c r="C237" s="79">
        <v>-99999</v>
      </c>
      <c r="D237" s="79" t="s">
        <v>735</v>
      </c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</row>
    <row r="238" spans="1:19">
      <c r="A238" s="79" t="s">
        <v>746</v>
      </c>
      <c r="B238" s="79" t="s">
        <v>742</v>
      </c>
      <c r="C238" s="79">
        <v>-99999</v>
      </c>
      <c r="D238" s="79" t="s">
        <v>735</v>
      </c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</row>
    <row r="239" spans="1:19">
      <c r="A239" s="79" t="s">
        <v>747</v>
      </c>
      <c r="B239" s="79" t="s">
        <v>742</v>
      </c>
      <c r="C239" s="79">
        <v>-99999</v>
      </c>
      <c r="D239" s="79" t="s">
        <v>735</v>
      </c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</row>
    <row r="240" spans="1:19">
      <c r="A240" s="79" t="s">
        <v>748</v>
      </c>
      <c r="B240" s="79" t="s">
        <v>742</v>
      </c>
      <c r="C240" s="79">
        <v>-99999</v>
      </c>
      <c r="D240" s="79" t="s">
        <v>735</v>
      </c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</row>
    <row r="241" spans="1:19">
      <c r="A241" s="79" t="s">
        <v>749</v>
      </c>
      <c r="B241" s="79" t="s">
        <v>742</v>
      </c>
      <c r="C241" s="79">
        <v>-99999</v>
      </c>
      <c r="D241" s="79" t="s">
        <v>735</v>
      </c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</row>
    <row r="242" spans="1:19">
      <c r="A242" s="79" t="s">
        <v>750</v>
      </c>
      <c r="B242" s="79" t="s">
        <v>742</v>
      </c>
      <c r="C242" s="79">
        <v>-99999</v>
      </c>
      <c r="D242" s="79" t="s">
        <v>735</v>
      </c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</row>
    <row r="243" spans="1:19">
      <c r="A243" s="79" t="s">
        <v>751</v>
      </c>
      <c r="B243" s="79" t="s">
        <v>742</v>
      </c>
      <c r="C243" s="79">
        <v>-99999</v>
      </c>
      <c r="D243" s="79" t="s">
        <v>735</v>
      </c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</row>
    <row r="244" spans="1:19">
      <c r="A244" s="79" t="s">
        <v>752</v>
      </c>
      <c r="B244" s="79" t="s">
        <v>742</v>
      </c>
      <c r="C244" s="79">
        <v>-99999</v>
      </c>
      <c r="D244" s="79" t="s">
        <v>735</v>
      </c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</row>
    <row r="245" spans="1:19">
      <c r="A245" s="79" t="s">
        <v>753</v>
      </c>
      <c r="B245" s="79" t="s">
        <v>742</v>
      </c>
      <c r="C245" s="79">
        <v>-99999</v>
      </c>
      <c r="D245" s="79" t="s">
        <v>735</v>
      </c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</row>
    <row r="246" spans="1:19">
      <c r="A246" s="79" t="s">
        <v>754</v>
      </c>
      <c r="B246" s="79" t="s">
        <v>742</v>
      </c>
      <c r="C246" s="79">
        <v>-99999</v>
      </c>
      <c r="D246" s="79" t="s">
        <v>735</v>
      </c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</row>
    <row r="247" spans="1:19">
      <c r="A247" s="79" t="s">
        <v>755</v>
      </c>
      <c r="B247" s="79" t="s">
        <v>742</v>
      </c>
      <c r="C247" s="79">
        <v>-99999</v>
      </c>
      <c r="D247" s="79" t="s">
        <v>735</v>
      </c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</row>
    <row r="248" spans="1:19">
      <c r="A248" s="79" t="s">
        <v>756</v>
      </c>
      <c r="B248" s="79" t="s">
        <v>742</v>
      </c>
      <c r="C248" s="79">
        <v>-99999</v>
      </c>
      <c r="D248" s="79" t="s">
        <v>735</v>
      </c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</row>
    <row r="249" spans="1:19">
      <c r="A249" s="79" t="s">
        <v>757</v>
      </c>
      <c r="B249" s="79" t="s">
        <v>742</v>
      </c>
      <c r="C249" s="79">
        <v>-99999</v>
      </c>
      <c r="D249" s="79" t="s">
        <v>735</v>
      </c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</row>
    <row r="250" spans="1:19">
      <c r="A250" s="79" t="s">
        <v>758</v>
      </c>
      <c r="B250" s="79" t="s">
        <v>742</v>
      </c>
      <c r="C250" s="79">
        <v>-99999</v>
      </c>
      <c r="D250" s="79" t="s">
        <v>735</v>
      </c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</row>
    <row r="251" spans="1:19">
      <c r="A251" s="79" t="s">
        <v>759</v>
      </c>
      <c r="B251" s="79" t="s">
        <v>742</v>
      </c>
      <c r="C251" s="79">
        <v>-99999</v>
      </c>
      <c r="D251" s="79" t="s">
        <v>735</v>
      </c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</row>
    <row r="252" spans="1:19">
      <c r="A252" s="79" t="s">
        <v>760</v>
      </c>
      <c r="B252" s="79" t="s">
        <v>742</v>
      </c>
      <c r="C252" s="79">
        <v>-99999</v>
      </c>
      <c r="D252" s="79" t="s">
        <v>735</v>
      </c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</row>
    <row r="253" spans="1:19">
      <c r="A253" s="79" t="s">
        <v>761</v>
      </c>
      <c r="B253" s="79" t="s">
        <v>742</v>
      </c>
      <c r="C253" s="79">
        <v>-99999</v>
      </c>
      <c r="D253" s="79" t="s">
        <v>735</v>
      </c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</row>
    <row r="254" spans="1:19">
      <c r="A254" s="79" t="s">
        <v>762</v>
      </c>
      <c r="B254" s="79" t="s">
        <v>742</v>
      </c>
      <c r="C254" s="79">
        <v>-99999</v>
      </c>
      <c r="D254" s="79" t="s">
        <v>735</v>
      </c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</row>
    <row r="255" spans="1:19">
      <c r="A255" s="79" t="s">
        <v>763</v>
      </c>
      <c r="B255" s="79" t="s">
        <v>742</v>
      </c>
      <c r="C255" s="79">
        <v>-99999</v>
      </c>
      <c r="D255" s="79" t="s">
        <v>735</v>
      </c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</row>
    <row r="256" spans="1:19">
      <c r="A256" s="79" t="s">
        <v>764</v>
      </c>
      <c r="B256" s="79" t="s">
        <v>742</v>
      </c>
      <c r="C256" s="79">
        <v>-99999</v>
      </c>
      <c r="D256" s="79" t="s">
        <v>735</v>
      </c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</row>
    <row r="257" spans="1:19">
      <c r="A257" s="79" t="s">
        <v>765</v>
      </c>
      <c r="B257" s="79" t="s">
        <v>742</v>
      </c>
      <c r="C257" s="79">
        <v>-99999</v>
      </c>
      <c r="D257" s="79" t="s">
        <v>735</v>
      </c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</row>
    <row r="258" spans="1:19">
      <c r="A258" s="79" t="s">
        <v>766</v>
      </c>
      <c r="B258" s="79" t="s">
        <v>742</v>
      </c>
      <c r="C258" s="79">
        <v>-99999</v>
      </c>
      <c r="D258" s="79" t="s">
        <v>735</v>
      </c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</row>
    <row r="259" spans="1:19">
      <c r="A259" s="79" t="s">
        <v>767</v>
      </c>
      <c r="B259" s="79" t="s">
        <v>742</v>
      </c>
      <c r="C259" s="79">
        <v>-99999</v>
      </c>
      <c r="D259" s="79" t="s">
        <v>735</v>
      </c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</row>
    <row r="260" spans="1:19">
      <c r="A260" s="79" t="s">
        <v>768</v>
      </c>
      <c r="B260" s="79" t="s">
        <v>742</v>
      </c>
      <c r="C260" s="79">
        <v>-99999</v>
      </c>
      <c r="D260" s="79" t="s">
        <v>735</v>
      </c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</row>
    <row r="261" spans="1:19">
      <c r="A261" s="79" t="s">
        <v>769</v>
      </c>
      <c r="B261" s="79" t="s">
        <v>742</v>
      </c>
      <c r="C261" s="79">
        <v>-99999</v>
      </c>
      <c r="D261" s="79" t="s">
        <v>735</v>
      </c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</row>
    <row r="262" spans="1:19">
      <c r="A262" s="79" t="s">
        <v>770</v>
      </c>
      <c r="B262" s="79" t="s">
        <v>742</v>
      </c>
      <c r="C262" s="79">
        <v>-99999</v>
      </c>
      <c r="D262" s="79" t="s">
        <v>735</v>
      </c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</row>
    <row r="263" spans="1:19">
      <c r="A263" s="79" t="s">
        <v>771</v>
      </c>
      <c r="B263" s="79" t="s">
        <v>742</v>
      </c>
      <c r="C263" s="79">
        <v>-99999</v>
      </c>
      <c r="D263" s="79" t="s">
        <v>735</v>
      </c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</row>
    <row r="264" spans="1:19">
      <c r="A264" s="79" t="s">
        <v>772</v>
      </c>
      <c r="B264" s="79" t="s">
        <v>742</v>
      </c>
      <c r="C264" s="79">
        <v>-99999</v>
      </c>
      <c r="D264" s="79" t="s">
        <v>735</v>
      </c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</row>
    <row r="265" spans="1:19">
      <c r="A265" s="79" t="s">
        <v>773</v>
      </c>
      <c r="B265" s="79" t="s">
        <v>742</v>
      </c>
      <c r="C265" s="79">
        <v>-99999</v>
      </c>
      <c r="D265" s="79" t="s">
        <v>735</v>
      </c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</row>
    <row r="266" spans="1:19">
      <c r="A266" s="79" t="s">
        <v>774</v>
      </c>
      <c r="B266" s="79" t="s">
        <v>742</v>
      </c>
      <c r="C266" s="79">
        <v>-99999</v>
      </c>
      <c r="D266" s="79" t="s">
        <v>735</v>
      </c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</row>
    <row r="267" spans="1:19">
      <c r="A267" s="79" t="s">
        <v>775</v>
      </c>
      <c r="B267" s="79" t="s">
        <v>742</v>
      </c>
      <c r="C267" s="79">
        <v>-99999</v>
      </c>
      <c r="D267" s="79" t="s">
        <v>735</v>
      </c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</row>
    <row r="268" spans="1:19">
      <c r="A268" s="79" t="s">
        <v>776</v>
      </c>
      <c r="B268" s="79" t="s">
        <v>742</v>
      </c>
      <c r="C268" s="79">
        <v>-99999</v>
      </c>
      <c r="D268" s="79" t="s">
        <v>735</v>
      </c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</row>
    <row r="269" spans="1:19">
      <c r="A269" s="79" t="s">
        <v>777</v>
      </c>
      <c r="B269" s="79" t="s">
        <v>742</v>
      </c>
      <c r="C269" s="79">
        <v>-99999</v>
      </c>
      <c r="D269" s="79" t="s">
        <v>735</v>
      </c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</row>
    <row r="270" spans="1:19">
      <c r="A270" s="79" t="s">
        <v>778</v>
      </c>
      <c r="B270" s="79" t="s">
        <v>742</v>
      </c>
      <c r="C270" s="79">
        <v>-99999</v>
      </c>
      <c r="D270" s="79" t="s">
        <v>735</v>
      </c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</row>
    <row r="271" spans="1:19">
      <c r="A271" s="79" t="s">
        <v>779</v>
      </c>
      <c r="B271" s="79" t="s">
        <v>742</v>
      </c>
      <c r="C271" s="79">
        <v>-99999</v>
      </c>
      <c r="D271" s="79" t="s">
        <v>735</v>
      </c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</row>
    <row r="272" spans="1:19">
      <c r="A272" s="79" t="s">
        <v>780</v>
      </c>
      <c r="B272" s="79" t="s">
        <v>742</v>
      </c>
      <c r="C272" s="79">
        <v>-99999</v>
      </c>
      <c r="D272" s="79" t="s">
        <v>735</v>
      </c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</row>
    <row r="273" spans="1:19">
      <c r="A273" s="79" t="s">
        <v>781</v>
      </c>
      <c r="B273" s="79" t="s">
        <v>742</v>
      </c>
      <c r="C273" s="79">
        <v>-99999</v>
      </c>
      <c r="D273" s="79" t="s">
        <v>735</v>
      </c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</row>
    <row r="274" spans="1:19">
      <c r="A274" s="79" t="s">
        <v>782</v>
      </c>
      <c r="B274" s="79" t="s">
        <v>742</v>
      </c>
      <c r="C274" s="79">
        <v>-99999</v>
      </c>
      <c r="D274" s="79" t="s">
        <v>735</v>
      </c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</row>
    <row r="275" spans="1:19">
      <c r="A275" s="79" t="s">
        <v>783</v>
      </c>
      <c r="B275" s="79" t="s">
        <v>742</v>
      </c>
      <c r="C275" s="79">
        <v>-99999</v>
      </c>
      <c r="D275" s="79" t="s">
        <v>735</v>
      </c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</row>
    <row r="276" spans="1:19">
      <c r="A276" s="79" t="s">
        <v>784</v>
      </c>
      <c r="B276" s="79" t="s">
        <v>742</v>
      </c>
      <c r="C276" s="79">
        <v>-99999</v>
      </c>
      <c r="D276" s="79" t="s">
        <v>735</v>
      </c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</row>
    <row r="277" spans="1:19">
      <c r="A277" s="79" t="s">
        <v>785</v>
      </c>
      <c r="B277" s="79" t="s">
        <v>742</v>
      </c>
      <c r="C277" s="79">
        <v>-99999</v>
      </c>
      <c r="D277" s="79" t="s">
        <v>735</v>
      </c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</row>
    <row r="278" spans="1:19">
      <c r="A278" s="79" t="s">
        <v>786</v>
      </c>
      <c r="B278" s="79" t="s">
        <v>742</v>
      </c>
      <c r="C278" s="79">
        <v>-99999</v>
      </c>
      <c r="D278" s="79" t="s">
        <v>735</v>
      </c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</row>
    <row r="279" spans="1:19">
      <c r="A279" s="79" t="s">
        <v>787</v>
      </c>
      <c r="B279" s="79" t="s">
        <v>742</v>
      </c>
      <c r="C279" s="79">
        <v>-99999</v>
      </c>
      <c r="D279" s="79" t="s">
        <v>735</v>
      </c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</row>
    <row r="280" spans="1:19">
      <c r="A280" s="79" t="s">
        <v>788</v>
      </c>
      <c r="B280" s="79" t="s">
        <v>742</v>
      </c>
      <c r="C280" s="79">
        <v>-99999</v>
      </c>
      <c r="D280" s="79" t="s">
        <v>735</v>
      </c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</row>
    <row r="281" spans="1:19">
      <c r="A281" s="79" t="s">
        <v>789</v>
      </c>
      <c r="B281" s="79" t="s">
        <v>742</v>
      </c>
      <c r="C281" s="79">
        <v>-99999</v>
      </c>
      <c r="D281" s="79" t="s">
        <v>735</v>
      </c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</row>
    <row r="282" spans="1:19">
      <c r="A282" s="79" t="s">
        <v>790</v>
      </c>
      <c r="B282" s="79" t="s">
        <v>742</v>
      </c>
      <c r="C282" s="79">
        <v>-99999</v>
      </c>
      <c r="D282" s="79" t="s">
        <v>735</v>
      </c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</row>
    <row r="283" spans="1:19">
      <c r="A283" s="79" t="s">
        <v>791</v>
      </c>
      <c r="B283" s="79" t="s">
        <v>742</v>
      </c>
      <c r="C283" s="79">
        <v>-99999</v>
      </c>
      <c r="D283" s="79" t="s">
        <v>735</v>
      </c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</row>
    <row r="284" spans="1:19">
      <c r="A284" s="79" t="s">
        <v>792</v>
      </c>
      <c r="B284" s="79" t="s">
        <v>742</v>
      </c>
      <c r="C284" s="79">
        <v>-99999</v>
      </c>
      <c r="D284" s="79" t="s">
        <v>735</v>
      </c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</row>
    <row r="285" spans="1:19">
      <c r="A285" s="79" t="s">
        <v>793</v>
      </c>
      <c r="B285" s="79" t="s">
        <v>742</v>
      </c>
      <c r="C285" s="79">
        <v>-99999</v>
      </c>
      <c r="D285" s="79" t="s">
        <v>735</v>
      </c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</row>
    <row r="286" spans="1:19">
      <c r="A286" s="79" t="s">
        <v>794</v>
      </c>
      <c r="B286" s="79" t="s">
        <v>742</v>
      </c>
      <c r="C286" s="79">
        <v>-99999</v>
      </c>
      <c r="D286" s="79" t="s">
        <v>735</v>
      </c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</row>
    <row r="287" spans="1:19">
      <c r="A287" s="79" t="s">
        <v>795</v>
      </c>
      <c r="B287" s="79" t="s">
        <v>742</v>
      </c>
      <c r="C287" s="79">
        <v>-99999</v>
      </c>
      <c r="D287" s="79" t="s">
        <v>735</v>
      </c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</row>
    <row r="288" spans="1:19">
      <c r="A288" s="79" t="s">
        <v>796</v>
      </c>
      <c r="B288" s="79" t="s">
        <v>742</v>
      </c>
      <c r="C288" s="79">
        <v>-99999</v>
      </c>
      <c r="D288" s="79" t="s">
        <v>735</v>
      </c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</row>
    <row r="289" spans="1:19">
      <c r="A289" s="79" t="s">
        <v>797</v>
      </c>
      <c r="B289" s="79" t="s">
        <v>742</v>
      </c>
      <c r="C289" s="79">
        <v>-99999</v>
      </c>
      <c r="D289" s="79" t="s">
        <v>735</v>
      </c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</row>
    <row r="290" spans="1:19">
      <c r="A290" s="79" t="s">
        <v>798</v>
      </c>
      <c r="B290" s="79" t="s">
        <v>742</v>
      </c>
      <c r="C290" s="79">
        <v>-99999</v>
      </c>
      <c r="D290" s="79" t="s">
        <v>735</v>
      </c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</row>
    <row r="291" spans="1:19">
      <c r="A291" s="79" t="s">
        <v>799</v>
      </c>
      <c r="B291" s="79" t="s">
        <v>742</v>
      </c>
      <c r="C291" s="79">
        <v>-99999</v>
      </c>
      <c r="D291" s="79" t="s">
        <v>735</v>
      </c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</row>
    <row r="292" spans="1:19">
      <c r="A292" s="79" t="s">
        <v>800</v>
      </c>
      <c r="B292" s="79" t="s">
        <v>742</v>
      </c>
      <c r="C292" s="79">
        <v>-99999</v>
      </c>
      <c r="D292" s="79" t="s">
        <v>735</v>
      </c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</row>
    <row r="293" spans="1:19">
      <c r="A293" s="79" t="s">
        <v>801</v>
      </c>
      <c r="B293" s="79" t="s">
        <v>742</v>
      </c>
      <c r="C293" s="79">
        <v>-99999</v>
      </c>
      <c r="D293" s="79" t="s">
        <v>735</v>
      </c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</row>
    <row r="294" spans="1:19">
      <c r="A294" s="79" t="s">
        <v>802</v>
      </c>
      <c r="B294" s="79" t="s">
        <v>742</v>
      </c>
      <c r="C294" s="79">
        <v>-99999</v>
      </c>
      <c r="D294" s="79" t="s">
        <v>735</v>
      </c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</row>
    <row r="295" spans="1:19">
      <c r="A295"/>
      <c r="B295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</row>
    <row r="296" spans="1:19">
      <c r="A296" s="78"/>
      <c r="B296" s="79" t="s">
        <v>401</v>
      </c>
      <c r="C296" s="79" t="s">
        <v>803</v>
      </c>
      <c r="D296" s="79" t="s">
        <v>804</v>
      </c>
      <c r="E296" s="79" t="s">
        <v>805</v>
      </c>
      <c r="F296" s="79" t="s">
        <v>806</v>
      </c>
      <c r="G296" s="79" t="s">
        <v>807</v>
      </c>
      <c r="H296" s="79" t="s">
        <v>808</v>
      </c>
      <c r="I296"/>
      <c r="J296"/>
      <c r="K296"/>
      <c r="L296"/>
      <c r="M296"/>
      <c r="N296"/>
      <c r="O296"/>
      <c r="P296"/>
      <c r="Q296"/>
      <c r="R296"/>
      <c r="S296"/>
    </row>
    <row r="297" spans="1:19">
      <c r="A297" s="79" t="s">
        <v>809</v>
      </c>
      <c r="B297" s="79" t="s">
        <v>810</v>
      </c>
      <c r="C297" s="79">
        <v>1</v>
      </c>
      <c r="D297" s="79">
        <v>125</v>
      </c>
      <c r="E297" s="79">
        <v>3.78</v>
      </c>
      <c r="F297" s="79">
        <v>471.95</v>
      </c>
      <c r="G297" s="79">
        <v>1</v>
      </c>
      <c r="H297" s="79" t="s">
        <v>811</v>
      </c>
      <c r="I297"/>
      <c r="J297"/>
      <c r="K297"/>
      <c r="L297"/>
      <c r="M297"/>
      <c r="N297"/>
      <c r="O297"/>
      <c r="P297"/>
      <c r="Q297"/>
      <c r="R297"/>
      <c r="S297"/>
    </row>
    <row r="298" spans="1:19">
      <c r="A298" s="79" t="s">
        <v>812</v>
      </c>
      <c r="B298" s="79" t="s">
        <v>810</v>
      </c>
      <c r="C298" s="79">
        <v>1</v>
      </c>
      <c r="D298" s="79">
        <v>125</v>
      </c>
      <c r="E298" s="79">
        <v>0</v>
      </c>
      <c r="F298" s="79">
        <v>0.01</v>
      </c>
      <c r="G298" s="79">
        <v>1</v>
      </c>
      <c r="H298" s="79" t="s">
        <v>811</v>
      </c>
      <c r="I298"/>
      <c r="J298"/>
      <c r="K298"/>
      <c r="L298"/>
      <c r="M298"/>
      <c r="N298"/>
      <c r="O298"/>
      <c r="P298"/>
      <c r="Q298"/>
      <c r="R298"/>
      <c r="S298"/>
    </row>
    <row r="299" spans="1:19">
      <c r="A299" s="79" t="s">
        <v>813</v>
      </c>
      <c r="B299" s="79" t="s">
        <v>814</v>
      </c>
      <c r="C299" s="79">
        <v>0.61</v>
      </c>
      <c r="D299" s="79">
        <v>1388.3</v>
      </c>
      <c r="E299" s="79">
        <v>16.39</v>
      </c>
      <c r="F299" s="79">
        <v>37409.81</v>
      </c>
      <c r="G299" s="79">
        <v>1</v>
      </c>
      <c r="H299" s="79" t="s">
        <v>815</v>
      </c>
      <c r="I299"/>
      <c r="J299"/>
      <c r="K299"/>
      <c r="L299"/>
      <c r="M299"/>
      <c r="N299"/>
      <c r="O299"/>
      <c r="P299"/>
      <c r="Q299"/>
      <c r="R299"/>
      <c r="S299"/>
    </row>
    <row r="300" spans="1:19">
      <c r="A300" s="79" t="s">
        <v>816</v>
      </c>
      <c r="B300" s="79" t="s">
        <v>817</v>
      </c>
      <c r="C300" s="79">
        <v>0.59</v>
      </c>
      <c r="D300" s="79">
        <v>1109.6500000000001</v>
      </c>
      <c r="E300" s="79">
        <v>5.55</v>
      </c>
      <c r="F300" s="79">
        <v>10414.5</v>
      </c>
      <c r="G300" s="79">
        <v>1</v>
      </c>
      <c r="H300" s="79" t="s">
        <v>815</v>
      </c>
      <c r="I300"/>
      <c r="J300"/>
      <c r="K300"/>
      <c r="L300"/>
      <c r="M300"/>
      <c r="N300"/>
      <c r="O300"/>
      <c r="P300"/>
      <c r="Q300"/>
      <c r="R300"/>
      <c r="S300"/>
    </row>
    <row r="301" spans="1:19">
      <c r="A301" s="79" t="s">
        <v>818</v>
      </c>
      <c r="B301" s="79" t="s">
        <v>817</v>
      </c>
      <c r="C301" s="79">
        <v>0.6</v>
      </c>
      <c r="D301" s="79">
        <v>1017.59</v>
      </c>
      <c r="E301" s="79">
        <v>10.9</v>
      </c>
      <c r="F301" s="79">
        <v>18475.34</v>
      </c>
      <c r="G301" s="79">
        <v>1</v>
      </c>
      <c r="H301" s="79" t="s">
        <v>815</v>
      </c>
      <c r="I301"/>
      <c r="J301"/>
      <c r="K301"/>
      <c r="L301"/>
      <c r="M301"/>
      <c r="N301"/>
      <c r="O301"/>
      <c r="P301"/>
      <c r="Q301"/>
      <c r="R301"/>
      <c r="S301"/>
    </row>
    <row r="302" spans="1:19">
      <c r="A302" s="79" t="s">
        <v>819</v>
      </c>
      <c r="B302" s="79" t="s">
        <v>817</v>
      </c>
      <c r="C302" s="79">
        <v>0.59</v>
      </c>
      <c r="D302" s="79">
        <v>1109.6500000000001</v>
      </c>
      <c r="E302" s="79">
        <v>6.3</v>
      </c>
      <c r="F302" s="79">
        <v>11816.15</v>
      </c>
      <c r="G302" s="79">
        <v>1</v>
      </c>
      <c r="H302" s="79" t="s">
        <v>815</v>
      </c>
      <c r="I302"/>
      <c r="J302"/>
      <c r="K302"/>
      <c r="L302"/>
      <c r="M302"/>
      <c r="N302"/>
      <c r="O302"/>
      <c r="P302"/>
      <c r="Q302"/>
      <c r="R302"/>
      <c r="S302"/>
    </row>
    <row r="303" spans="1:19">
      <c r="A303" s="79" t="s">
        <v>820</v>
      </c>
      <c r="B303" s="79" t="s">
        <v>817</v>
      </c>
      <c r="C303" s="79">
        <v>0.6</v>
      </c>
      <c r="D303" s="79">
        <v>1017.59</v>
      </c>
      <c r="E303" s="79">
        <v>13.57</v>
      </c>
      <c r="F303" s="79">
        <v>22851.279999999999</v>
      </c>
      <c r="G303" s="79">
        <v>1</v>
      </c>
      <c r="H303" s="79" t="s">
        <v>815</v>
      </c>
      <c r="I303"/>
      <c r="J303"/>
      <c r="K303"/>
      <c r="L303"/>
      <c r="M303"/>
      <c r="N303"/>
      <c r="O303"/>
      <c r="P303"/>
      <c r="Q303"/>
      <c r="R303"/>
      <c r="S303"/>
    </row>
    <row r="304" spans="1:19">
      <c r="A304" s="79" t="s">
        <v>821</v>
      </c>
      <c r="B304" s="79" t="s">
        <v>814</v>
      </c>
      <c r="C304" s="79">
        <v>0.62</v>
      </c>
      <c r="D304" s="79">
        <v>1388.3</v>
      </c>
      <c r="E304" s="79">
        <v>50.49</v>
      </c>
      <c r="F304" s="79">
        <v>113514.1</v>
      </c>
      <c r="G304" s="79">
        <v>1</v>
      </c>
      <c r="H304" s="79" t="s">
        <v>815</v>
      </c>
      <c r="I304"/>
      <c r="J304"/>
      <c r="K304"/>
      <c r="L304"/>
      <c r="M304"/>
      <c r="N304"/>
      <c r="O304"/>
      <c r="P304"/>
      <c r="Q304"/>
      <c r="R304"/>
      <c r="S304"/>
    </row>
    <row r="305" spans="1:19">
      <c r="A305"/>
      <c r="B305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</row>
    <row r="306" spans="1:19">
      <c r="A306" s="78"/>
      <c r="B306" s="79" t="s">
        <v>401</v>
      </c>
      <c r="C306" s="79" t="s">
        <v>822</v>
      </c>
      <c r="D306" s="79" t="s">
        <v>823</v>
      </c>
      <c r="E306" s="79" t="s">
        <v>824</v>
      </c>
      <c r="F306" s="79" t="s">
        <v>825</v>
      </c>
      <c r="G306"/>
      <c r="H306"/>
      <c r="I306"/>
      <c r="J306"/>
      <c r="K306"/>
      <c r="L306"/>
      <c r="M306"/>
      <c r="N306"/>
      <c r="O306"/>
      <c r="P306"/>
      <c r="Q306"/>
      <c r="R306"/>
      <c r="S306"/>
    </row>
    <row r="307" spans="1:19">
      <c r="A307" s="79" t="s">
        <v>826</v>
      </c>
      <c r="B307" s="79" t="s">
        <v>827</v>
      </c>
      <c r="C307" s="79" t="s">
        <v>828</v>
      </c>
      <c r="D307" s="79">
        <v>179352</v>
      </c>
      <c r="E307" s="79">
        <v>74.81</v>
      </c>
      <c r="F307" s="79">
        <v>0.9</v>
      </c>
      <c r="G307"/>
      <c r="H307"/>
      <c r="I307"/>
      <c r="J307"/>
      <c r="K307"/>
      <c r="L307"/>
      <c r="M307"/>
      <c r="N307"/>
      <c r="O307"/>
      <c r="P307"/>
      <c r="Q307"/>
      <c r="R307"/>
      <c r="S307"/>
    </row>
    <row r="308" spans="1:19">
      <c r="A308" s="79" t="s">
        <v>829</v>
      </c>
      <c r="B308" s="79" t="s">
        <v>827</v>
      </c>
      <c r="C308" s="79" t="s">
        <v>828</v>
      </c>
      <c r="D308" s="79">
        <v>179352</v>
      </c>
      <c r="E308" s="79">
        <v>21365.45</v>
      </c>
      <c r="F308" s="79">
        <v>0.9</v>
      </c>
      <c r="G308"/>
      <c r="H308"/>
      <c r="I308"/>
      <c r="J308"/>
      <c r="K308"/>
      <c r="L308"/>
      <c r="M308"/>
      <c r="N308"/>
      <c r="O308"/>
      <c r="P308"/>
      <c r="Q308"/>
      <c r="R308"/>
      <c r="S308"/>
    </row>
    <row r="309" spans="1:19">
      <c r="A309" s="79" t="s">
        <v>830</v>
      </c>
      <c r="B309" s="79" t="s">
        <v>827</v>
      </c>
      <c r="C309" s="79" t="s">
        <v>828</v>
      </c>
      <c r="D309" s="79">
        <v>179352</v>
      </c>
      <c r="E309" s="79">
        <v>24223.84</v>
      </c>
      <c r="F309" s="79">
        <v>0.9</v>
      </c>
      <c r="G309"/>
      <c r="H309"/>
      <c r="I309"/>
      <c r="J309"/>
      <c r="K309"/>
      <c r="L309"/>
      <c r="M309"/>
      <c r="N309"/>
      <c r="O309"/>
      <c r="P309"/>
      <c r="Q309"/>
      <c r="R309"/>
      <c r="S309"/>
    </row>
    <row r="310" spans="1:19">
      <c r="A310" s="79" t="s">
        <v>831</v>
      </c>
      <c r="B310" s="79" t="s">
        <v>832</v>
      </c>
      <c r="C310" s="79" t="s">
        <v>828</v>
      </c>
      <c r="D310" s="79">
        <v>179352</v>
      </c>
      <c r="E310" s="79">
        <v>34740.22</v>
      </c>
      <c r="F310" s="79">
        <v>0.87</v>
      </c>
      <c r="G310"/>
      <c r="H310"/>
      <c r="I310"/>
      <c r="J310"/>
      <c r="K310"/>
      <c r="L310"/>
      <c r="M310"/>
      <c r="N310"/>
      <c r="O310"/>
      <c r="P310"/>
      <c r="Q310"/>
      <c r="R310"/>
      <c r="S310"/>
    </row>
    <row r="311" spans="1:19">
      <c r="A311"/>
      <c r="B311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</row>
    <row r="312" spans="1:19">
      <c r="A312" s="78"/>
      <c r="B312" s="79" t="s">
        <v>401</v>
      </c>
      <c r="C312" s="79" t="s">
        <v>833</v>
      </c>
      <c r="D312" s="79" t="s">
        <v>834</v>
      </c>
      <c r="E312" s="79" t="s">
        <v>835</v>
      </c>
      <c r="F312" s="79" t="s">
        <v>836</v>
      </c>
      <c r="G312" s="79" t="s">
        <v>837</v>
      </c>
      <c r="H312"/>
      <c r="I312"/>
      <c r="J312"/>
      <c r="K312"/>
      <c r="L312"/>
      <c r="M312"/>
      <c r="N312"/>
      <c r="O312"/>
      <c r="P312"/>
      <c r="Q312"/>
      <c r="R312"/>
      <c r="S312"/>
    </row>
    <row r="313" spans="1:19">
      <c r="A313" s="79" t="s">
        <v>838</v>
      </c>
      <c r="B313" s="79" t="s">
        <v>839</v>
      </c>
      <c r="C313" s="79">
        <v>3</v>
      </c>
      <c r="D313" s="79">
        <v>845000</v>
      </c>
      <c r="E313" s="79">
        <v>0.8</v>
      </c>
      <c r="F313" s="79">
        <v>0.23</v>
      </c>
      <c r="G313" s="79">
        <v>0.67</v>
      </c>
      <c r="H313"/>
      <c r="I313"/>
      <c r="J313"/>
      <c r="K313"/>
      <c r="L313"/>
      <c r="M313"/>
      <c r="N313"/>
      <c r="O313"/>
      <c r="P313"/>
      <c r="Q313"/>
      <c r="R313"/>
      <c r="S313"/>
    </row>
    <row r="314" spans="1:19">
      <c r="A314"/>
      <c r="B314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</row>
    <row r="315" spans="1:19">
      <c r="A315" s="78"/>
      <c r="B315" s="79" t="s">
        <v>840</v>
      </c>
      <c r="C315" s="79" t="s">
        <v>841</v>
      </c>
      <c r="D315" s="79" t="s">
        <v>842</v>
      </c>
      <c r="E315" s="79" t="s">
        <v>843</v>
      </c>
      <c r="F315" s="79" t="s">
        <v>844</v>
      </c>
      <c r="G315" s="79" t="s">
        <v>845</v>
      </c>
      <c r="H315" s="79" t="s">
        <v>846</v>
      </c>
      <c r="I315"/>
      <c r="J315"/>
      <c r="K315"/>
      <c r="L315"/>
      <c r="M315"/>
      <c r="N315"/>
      <c r="O315"/>
      <c r="P315"/>
      <c r="Q315"/>
      <c r="R315"/>
      <c r="S315"/>
    </row>
    <row r="316" spans="1:19">
      <c r="A316" s="79" t="s">
        <v>847</v>
      </c>
      <c r="B316" s="79">
        <v>402611.22560000001</v>
      </c>
      <c r="C316" s="79">
        <v>643.47239999999999</v>
      </c>
      <c r="D316" s="79">
        <v>2189.7559000000001</v>
      </c>
      <c r="E316" s="79">
        <v>0</v>
      </c>
      <c r="F316" s="79">
        <v>1.01E-2</v>
      </c>
      <c r="G316" s="79">
        <v>270962.6925</v>
      </c>
      <c r="H316" s="79">
        <v>167201.73209999999</v>
      </c>
      <c r="I316"/>
      <c r="J316"/>
      <c r="K316"/>
      <c r="L316"/>
      <c r="M316"/>
      <c r="N316"/>
      <c r="O316"/>
      <c r="P316"/>
      <c r="Q316"/>
      <c r="R316"/>
      <c r="S316"/>
    </row>
    <row r="317" spans="1:19">
      <c r="A317" s="79" t="s">
        <v>848</v>
      </c>
      <c r="B317" s="79">
        <v>363064.49900000001</v>
      </c>
      <c r="C317" s="79">
        <v>582.08579999999995</v>
      </c>
      <c r="D317" s="79">
        <v>1988.9819</v>
      </c>
      <c r="E317" s="79">
        <v>0</v>
      </c>
      <c r="F317" s="79">
        <v>9.1999999999999998E-3</v>
      </c>
      <c r="G317" s="79">
        <v>246120.38200000001</v>
      </c>
      <c r="H317" s="79">
        <v>150960.49770000001</v>
      </c>
      <c r="I317"/>
      <c r="J317"/>
      <c r="K317"/>
      <c r="L317"/>
      <c r="M317"/>
      <c r="N317"/>
      <c r="O317"/>
      <c r="P317"/>
      <c r="Q317"/>
      <c r="R317"/>
      <c r="S317"/>
    </row>
    <row r="318" spans="1:19">
      <c r="A318" s="79" t="s">
        <v>849</v>
      </c>
      <c r="B318" s="79">
        <v>407879.14429999999</v>
      </c>
      <c r="C318" s="79">
        <v>656.88329999999996</v>
      </c>
      <c r="D318" s="79">
        <v>2257.6936999999998</v>
      </c>
      <c r="E318" s="79">
        <v>0</v>
      </c>
      <c r="F318" s="79">
        <v>1.04E-2</v>
      </c>
      <c r="G318" s="79">
        <v>279373.98210000002</v>
      </c>
      <c r="H318" s="79">
        <v>169889.60750000001</v>
      </c>
      <c r="I318"/>
      <c r="J318"/>
      <c r="K318"/>
      <c r="L318"/>
      <c r="M318"/>
      <c r="N318"/>
      <c r="O318"/>
      <c r="P318"/>
      <c r="Q318"/>
      <c r="R318"/>
      <c r="S318"/>
    </row>
    <row r="319" spans="1:19">
      <c r="A319" s="79" t="s">
        <v>850</v>
      </c>
      <c r="B319" s="79">
        <v>396869.73830000003</v>
      </c>
      <c r="C319" s="79">
        <v>642.24670000000003</v>
      </c>
      <c r="D319" s="79">
        <v>2221.1052</v>
      </c>
      <c r="E319" s="79">
        <v>0</v>
      </c>
      <c r="F319" s="79">
        <v>1.03E-2</v>
      </c>
      <c r="G319" s="79">
        <v>274849.21529999998</v>
      </c>
      <c r="H319" s="79">
        <v>165613.9811</v>
      </c>
      <c r="I319"/>
      <c r="J319"/>
      <c r="K319"/>
      <c r="L319"/>
      <c r="M319"/>
      <c r="N319"/>
      <c r="O319"/>
      <c r="P319"/>
      <c r="Q319"/>
      <c r="R319"/>
      <c r="S319"/>
    </row>
    <row r="320" spans="1:19">
      <c r="A320" s="79" t="s">
        <v>462</v>
      </c>
      <c r="B320" s="79">
        <v>436743.71230000001</v>
      </c>
      <c r="C320" s="79">
        <v>713.18460000000005</v>
      </c>
      <c r="D320" s="79">
        <v>2494.7186000000002</v>
      </c>
      <c r="E320" s="79">
        <v>0</v>
      </c>
      <c r="F320" s="79">
        <v>1.15E-2</v>
      </c>
      <c r="G320" s="79">
        <v>308713.06670000002</v>
      </c>
      <c r="H320" s="79">
        <v>182895.76360000001</v>
      </c>
      <c r="I320"/>
      <c r="J320"/>
      <c r="K320"/>
      <c r="L320"/>
      <c r="M320"/>
      <c r="N320"/>
      <c r="O320"/>
      <c r="P320"/>
      <c r="Q320"/>
      <c r="R320"/>
      <c r="S320"/>
    </row>
    <row r="321" spans="1:19">
      <c r="A321" s="79" t="s">
        <v>851</v>
      </c>
      <c r="B321" s="79">
        <v>430733.25420000002</v>
      </c>
      <c r="C321" s="79">
        <v>706.28290000000004</v>
      </c>
      <c r="D321" s="79">
        <v>2483.3141000000001</v>
      </c>
      <c r="E321" s="79">
        <v>0</v>
      </c>
      <c r="F321" s="79">
        <v>1.14E-2</v>
      </c>
      <c r="G321" s="79">
        <v>307304.36410000001</v>
      </c>
      <c r="H321" s="79">
        <v>180670.64559999999</v>
      </c>
      <c r="I321"/>
      <c r="J321"/>
      <c r="K321"/>
      <c r="L321"/>
      <c r="M321"/>
      <c r="N321"/>
      <c r="O321"/>
      <c r="P321"/>
      <c r="Q321"/>
      <c r="R321"/>
      <c r="S321"/>
    </row>
    <row r="322" spans="1:19">
      <c r="A322" s="79" t="s">
        <v>852</v>
      </c>
      <c r="B322" s="79">
        <v>452868.70689999999</v>
      </c>
      <c r="C322" s="79">
        <v>744.94439999999997</v>
      </c>
      <c r="D322" s="79">
        <v>2629.5504999999998</v>
      </c>
      <c r="E322" s="79">
        <v>0</v>
      </c>
      <c r="F322" s="79">
        <v>1.21E-2</v>
      </c>
      <c r="G322" s="79">
        <v>325402.83760000003</v>
      </c>
      <c r="H322" s="79">
        <v>190192.36809999999</v>
      </c>
      <c r="I322"/>
      <c r="J322"/>
      <c r="K322"/>
      <c r="L322"/>
      <c r="M322"/>
      <c r="N322"/>
      <c r="O322"/>
      <c r="P322"/>
      <c r="Q322"/>
      <c r="R322"/>
      <c r="S322"/>
    </row>
    <row r="323" spans="1:19">
      <c r="A323" s="79" t="s">
        <v>853</v>
      </c>
      <c r="B323" s="79">
        <v>454031.78810000001</v>
      </c>
      <c r="C323" s="79">
        <v>747.26430000000005</v>
      </c>
      <c r="D323" s="79">
        <v>2639.5048000000002</v>
      </c>
      <c r="E323" s="79">
        <v>0</v>
      </c>
      <c r="F323" s="79">
        <v>1.2200000000000001E-2</v>
      </c>
      <c r="G323" s="79">
        <v>326635.01089999999</v>
      </c>
      <c r="H323" s="79">
        <v>190721.58</v>
      </c>
      <c r="I323"/>
      <c r="J323"/>
      <c r="K323"/>
      <c r="L323"/>
      <c r="M323"/>
      <c r="N323"/>
      <c r="O323"/>
      <c r="P323"/>
      <c r="Q323"/>
      <c r="R323"/>
      <c r="S323"/>
    </row>
    <row r="324" spans="1:19">
      <c r="A324" s="79" t="s">
        <v>854</v>
      </c>
      <c r="B324" s="79">
        <v>433176.00550000003</v>
      </c>
      <c r="C324" s="79">
        <v>709.96559999999999</v>
      </c>
      <c r="D324" s="79">
        <v>2494.8575999999998</v>
      </c>
      <c r="E324" s="79">
        <v>0</v>
      </c>
      <c r="F324" s="79">
        <v>1.15E-2</v>
      </c>
      <c r="G324" s="79">
        <v>308732.56520000001</v>
      </c>
      <c r="H324" s="79">
        <v>181662.92240000001</v>
      </c>
      <c r="I324"/>
      <c r="J324"/>
      <c r="K324"/>
      <c r="L324"/>
      <c r="M324"/>
      <c r="N324"/>
      <c r="O324"/>
      <c r="P324"/>
      <c r="Q324"/>
      <c r="R324"/>
      <c r="S324"/>
    </row>
    <row r="325" spans="1:19">
      <c r="A325" s="79" t="s">
        <v>855</v>
      </c>
      <c r="B325" s="79">
        <v>429918.21860000002</v>
      </c>
      <c r="C325" s="79">
        <v>699.71339999999998</v>
      </c>
      <c r="D325" s="79">
        <v>2437.4274</v>
      </c>
      <c r="E325" s="79">
        <v>0</v>
      </c>
      <c r="F325" s="79">
        <v>1.12E-2</v>
      </c>
      <c r="G325" s="79">
        <v>301621.43050000002</v>
      </c>
      <c r="H325" s="79">
        <v>179804.42540000001</v>
      </c>
      <c r="I325"/>
      <c r="J325"/>
      <c r="K325"/>
      <c r="L325"/>
      <c r="M325"/>
      <c r="N325"/>
      <c r="O325"/>
      <c r="P325"/>
      <c r="Q325"/>
      <c r="R325"/>
      <c r="S325"/>
    </row>
    <row r="326" spans="1:19">
      <c r="A326" s="79" t="s">
        <v>856</v>
      </c>
      <c r="B326" s="79">
        <v>398049.03080000001</v>
      </c>
      <c r="C326" s="79">
        <v>641.66719999999998</v>
      </c>
      <c r="D326" s="79">
        <v>2208.1233999999999</v>
      </c>
      <c r="E326" s="79">
        <v>0</v>
      </c>
      <c r="F326" s="79">
        <v>1.0200000000000001E-2</v>
      </c>
      <c r="G326" s="79">
        <v>273240.56359999999</v>
      </c>
      <c r="H326" s="79">
        <v>165856.8089</v>
      </c>
      <c r="I326"/>
      <c r="J326"/>
      <c r="K326"/>
      <c r="L326"/>
      <c r="M326"/>
      <c r="N326"/>
      <c r="O326"/>
      <c r="P326"/>
      <c r="Q326"/>
      <c r="R326"/>
      <c r="S326"/>
    </row>
    <row r="327" spans="1:19">
      <c r="A327" s="79" t="s">
        <v>857</v>
      </c>
      <c r="B327" s="79">
        <v>396666.67629999999</v>
      </c>
      <c r="C327" s="79">
        <v>634.1232</v>
      </c>
      <c r="D327" s="79">
        <v>2158.6181999999999</v>
      </c>
      <c r="E327" s="79">
        <v>0</v>
      </c>
      <c r="F327" s="79">
        <v>0.01</v>
      </c>
      <c r="G327" s="79">
        <v>267109.81640000001</v>
      </c>
      <c r="H327" s="79">
        <v>164748.20120000001</v>
      </c>
      <c r="I327"/>
      <c r="J327"/>
      <c r="K327"/>
      <c r="L327"/>
      <c r="M327"/>
      <c r="N327"/>
      <c r="O327"/>
      <c r="P327"/>
      <c r="Q327"/>
      <c r="R327"/>
      <c r="S327"/>
    </row>
    <row r="328" spans="1:19">
      <c r="A328" s="79"/>
      <c r="B328" s="79"/>
      <c r="C328" s="79"/>
      <c r="D328" s="79"/>
      <c r="E328" s="79"/>
      <c r="F328" s="79"/>
      <c r="G328" s="79"/>
      <c r="H328" s="79"/>
      <c r="I328"/>
      <c r="J328"/>
      <c r="K328"/>
      <c r="L328"/>
      <c r="M328"/>
      <c r="N328"/>
      <c r="O328"/>
      <c r="P328"/>
      <c r="Q328"/>
      <c r="R328"/>
      <c r="S328"/>
    </row>
    <row r="329" spans="1:19">
      <c r="A329" s="79" t="s">
        <v>858</v>
      </c>
      <c r="B329" s="80">
        <v>5002610</v>
      </c>
      <c r="C329" s="79">
        <v>8121.8337000000001</v>
      </c>
      <c r="D329" s="79">
        <v>28203.6512</v>
      </c>
      <c r="E329" s="79">
        <v>0</v>
      </c>
      <c r="F329" s="79">
        <v>0.13020000000000001</v>
      </c>
      <c r="G329" s="80">
        <v>3490070</v>
      </c>
      <c r="H329" s="80">
        <v>2090220</v>
      </c>
      <c r="I329"/>
      <c r="J329"/>
      <c r="K329"/>
      <c r="L329"/>
      <c r="M329"/>
      <c r="N329"/>
      <c r="O329"/>
      <c r="P329"/>
      <c r="Q329"/>
      <c r="R329"/>
      <c r="S329"/>
    </row>
    <row r="330" spans="1:19">
      <c r="A330" s="79" t="s">
        <v>859</v>
      </c>
      <c r="B330" s="79">
        <v>363064.49900000001</v>
      </c>
      <c r="C330" s="79">
        <v>582.08579999999995</v>
      </c>
      <c r="D330" s="79">
        <v>1988.9819</v>
      </c>
      <c r="E330" s="79">
        <v>0</v>
      </c>
      <c r="F330" s="79">
        <v>9.1999999999999998E-3</v>
      </c>
      <c r="G330" s="79">
        <v>246120.38200000001</v>
      </c>
      <c r="H330" s="79">
        <v>150960.49770000001</v>
      </c>
      <c r="I330"/>
      <c r="J330"/>
      <c r="K330"/>
      <c r="L330"/>
      <c r="M330"/>
      <c r="N330"/>
      <c r="O330"/>
      <c r="P330"/>
      <c r="Q330"/>
      <c r="R330"/>
      <c r="S330"/>
    </row>
    <row r="331" spans="1:19">
      <c r="A331" s="79" t="s">
        <v>860</v>
      </c>
      <c r="B331" s="79">
        <v>454031.78810000001</v>
      </c>
      <c r="C331" s="79">
        <v>747.26430000000005</v>
      </c>
      <c r="D331" s="79">
        <v>2639.5048000000002</v>
      </c>
      <c r="E331" s="79">
        <v>0</v>
      </c>
      <c r="F331" s="79">
        <v>1.2200000000000001E-2</v>
      </c>
      <c r="G331" s="79">
        <v>326635.01089999999</v>
      </c>
      <c r="H331" s="79">
        <v>190721.58</v>
      </c>
      <c r="I331"/>
      <c r="J331"/>
      <c r="K331"/>
      <c r="L331"/>
      <c r="M331"/>
      <c r="N331"/>
      <c r="O331"/>
      <c r="P331"/>
      <c r="Q331"/>
      <c r="R331"/>
      <c r="S331"/>
    </row>
    <row r="332" spans="1:19">
      <c r="A332"/>
      <c r="B332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</row>
    <row r="333" spans="1:19">
      <c r="A333" s="78"/>
      <c r="B333" s="79" t="s">
        <v>861</v>
      </c>
      <c r="C333" s="79" t="s">
        <v>862</v>
      </c>
      <c r="D333" s="79" t="s">
        <v>863</v>
      </c>
      <c r="E333" s="79" t="s">
        <v>864</v>
      </c>
      <c r="F333" s="79" t="s">
        <v>865</v>
      </c>
      <c r="G333" s="79" t="s">
        <v>866</v>
      </c>
      <c r="H333" s="79" t="s">
        <v>867</v>
      </c>
      <c r="I333" s="79" t="s">
        <v>868</v>
      </c>
      <c r="J333" s="79" t="s">
        <v>869</v>
      </c>
      <c r="K333" s="79" t="s">
        <v>870</v>
      </c>
      <c r="L333" s="79" t="s">
        <v>871</v>
      </c>
      <c r="M333" s="79" t="s">
        <v>872</v>
      </c>
      <c r="N333" s="79" t="s">
        <v>873</v>
      </c>
      <c r="O333" s="79" t="s">
        <v>874</v>
      </c>
      <c r="P333" s="79" t="s">
        <v>875</v>
      </c>
      <c r="Q333" s="79" t="s">
        <v>876</v>
      </c>
      <c r="R333" s="79" t="s">
        <v>877</v>
      </c>
      <c r="S333" s="79" t="s">
        <v>878</v>
      </c>
    </row>
    <row r="334" spans="1:19">
      <c r="A334" s="79" t="s">
        <v>847</v>
      </c>
      <c r="B334" s="80">
        <v>1841340000000</v>
      </c>
      <c r="C334" s="79">
        <v>1072314.3759999999</v>
      </c>
      <c r="D334" s="79" t="s">
        <v>978</v>
      </c>
      <c r="E334" s="79">
        <v>228236.78200000001</v>
      </c>
      <c r="F334" s="79">
        <v>379607.201</v>
      </c>
      <c r="G334" s="79">
        <v>84902.164999999994</v>
      </c>
      <c r="H334" s="79">
        <v>0</v>
      </c>
      <c r="I334" s="79">
        <v>289198.13799999998</v>
      </c>
      <c r="J334" s="79">
        <v>0</v>
      </c>
      <c r="K334" s="79">
        <v>50721.697</v>
      </c>
      <c r="L334" s="79">
        <v>32306.799999999999</v>
      </c>
      <c r="M334" s="79">
        <v>0</v>
      </c>
      <c r="N334" s="79">
        <v>0</v>
      </c>
      <c r="O334" s="79">
        <v>0</v>
      </c>
      <c r="P334" s="79">
        <v>0</v>
      </c>
      <c r="Q334" s="79">
        <v>7341.5940000000001</v>
      </c>
      <c r="R334" s="79">
        <v>0</v>
      </c>
      <c r="S334" s="79">
        <v>0</v>
      </c>
    </row>
    <row r="335" spans="1:19">
      <c r="A335" s="79" t="s">
        <v>848</v>
      </c>
      <c r="B335" s="80">
        <v>1672520000000</v>
      </c>
      <c r="C335" s="79">
        <v>1074824.986</v>
      </c>
      <c r="D335" s="79" t="s">
        <v>979</v>
      </c>
      <c r="E335" s="79">
        <v>228236.78200000001</v>
      </c>
      <c r="F335" s="79">
        <v>379607.201</v>
      </c>
      <c r="G335" s="79">
        <v>85757.055999999997</v>
      </c>
      <c r="H335" s="79">
        <v>0</v>
      </c>
      <c r="I335" s="79">
        <v>286789.69300000003</v>
      </c>
      <c r="J335" s="79">
        <v>0</v>
      </c>
      <c r="K335" s="79">
        <v>50739.748</v>
      </c>
      <c r="L335" s="79">
        <v>32306.799999999999</v>
      </c>
      <c r="M335" s="79">
        <v>0</v>
      </c>
      <c r="N335" s="79">
        <v>0</v>
      </c>
      <c r="O335" s="79">
        <v>0</v>
      </c>
      <c r="P335" s="79">
        <v>0</v>
      </c>
      <c r="Q335" s="79">
        <v>11387.707</v>
      </c>
      <c r="R335" s="79">
        <v>0</v>
      </c>
      <c r="S335" s="79">
        <v>0</v>
      </c>
    </row>
    <row r="336" spans="1:19">
      <c r="A336" s="79" t="s">
        <v>849</v>
      </c>
      <c r="B336" s="80">
        <v>1898500000000</v>
      </c>
      <c r="C336" s="79">
        <v>1095933.9450000001</v>
      </c>
      <c r="D336" s="79" t="s">
        <v>879</v>
      </c>
      <c r="E336" s="79">
        <v>228236.78200000001</v>
      </c>
      <c r="F336" s="79">
        <v>379607.201</v>
      </c>
      <c r="G336" s="79">
        <v>84929.23</v>
      </c>
      <c r="H336" s="79">
        <v>0</v>
      </c>
      <c r="I336" s="79">
        <v>308473.09499999997</v>
      </c>
      <c r="J336" s="79">
        <v>0</v>
      </c>
      <c r="K336" s="79">
        <v>51095.284</v>
      </c>
      <c r="L336" s="79">
        <v>32306.799999999999</v>
      </c>
      <c r="M336" s="79">
        <v>0</v>
      </c>
      <c r="N336" s="79">
        <v>0</v>
      </c>
      <c r="O336" s="79">
        <v>0</v>
      </c>
      <c r="P336" s="79">
        <v>0</v>
      </c>
      <c r="Q336" s="79">
        <v>11285.553</v>
      </c>
      <c r="R336" s="79">
        <v>0</v>
      </c>
      <c r="S336" s="79">
        <v>0</v>
      </c>
    </row>
    <row r="337" spans="1:19">
      <c r="A337" s="79" t="s">
        <v>850</v>
      </c>
      <c r="B337" s="80">
        <v>1867750000000</v>
      </c>
      <c r="C337" s="79">
        <v>1108384.1510000001</v>
      </c>
      <c r="D337" s="79" t="s">
        <v>880</v>
      </c>
      <c r="E337" s="79">
        <v>228236.78200000001</v>
      </c>
      <c r="F337" s="79">
        <v>379607.201</v>
      </c>
      <c r="G337" s="79">
        <v>87579.926000000007</v>
      </c>
      <c r="H337" s="79">
        <v>0</v>
      </c>
      <c r="I337" s="79">
        <v>321586.83199999999</v>
      </c>
      <c r="J337" s="79">
        <v>0</v>
      </c>
      <c r="K337" s="79">
        <v>51554.023000000001</v>
      </c>
      <c r="L337" s="79">
        <v>32306.799999999999</v>
      </c>
      <c r="M337" s="79">
        <v>0</v>
      </c>
      <c r="N337" s="79">
        <v>0</v>
      </c>
      <c r="O337" s="79">
        <v>0</v>
      </c>
      <c r="P337" s="79">
        <v>0</v>
      </c>
      <c r="Q337" s="79">
        <v>7512.5870000000004</v>
      </c>
      <c r="R337" s="79">
        <v>0</v>
      </c>
      <c r="S337" s="79">
        <v>0</v>
      </c>
    </row>
    <row r="338" spans="1:19">
      <c r="A338" s="79" t="s">
        <v>462</v>
      </c>
      <c r="B338" s="80">
        <v>2097880000000</v>
      </c>
      <c r="C338" s="79">
        <v>1174848.3659999999</v>
      </c>
      <c r="D338" s="79" t="s">
        <v>881</v>
      </c>
      <c r="E338" s="79">
        <v>228236.78200000001</v>
      </c>
      <c r="F338" s="79">
        <v>379607.201</v>
      </c>
      <c r="G338" s="79">
        <v>91684.926999999996</v>
      </c>
      <c r="H338" s="79">
        <v>0</v>
      </c>
      <c r="I338" s="79">
        <v>382436.82500000001</v>
      </c>
      <c r="J338" s="79">
        <v>0</v>
      </c>
      <c r="K338" s="79">
        <v>52974.555</v>
      </c>
      <c r="L338" s="79">
        <v>32306.799999999999</v>
      </c>
      <c r="M338" s="79">
        <v>0</v>
      </c>
      <c r="N338" s="79">
        <v>0</v>
      </c>
      <c r="O338" s="79">
        <v>0</v>
      </c>
      <c r="P338" s="79">
        <v>0</v>
      </c>
      <c r="Q338" s="79">
        <v>7601.277</v>
      </c>
      <c r="R338" s="79">
        <v>0</v>
      </c>
      <c r="S338" s="79">
        <v>0</v>
      </c>
    </row>
    <row r="339" spans="1:19">
      <c r="A339" s="79" t="s">
        <v>851</v>
      </c>
      <c r="B339" s="80">
        <v>2088300000000</v>
      </c>
      <c r="C339" s="79">
        <v>1237559.1710000001</v>
      </c>
      <c r="D339" s="79" t="s">
        <v>882</v>
      </c>
      <c r="E339" s="79">
        <v>228236.78200000001</v>
      </c>
      <c r="F339" s="79">
        <v>379607.201</v>
      </c>
      <c r="G339" s="79">
        <v>91747.093999999997</v>
      </c>
      <c r="H339" s="79">
        <v>0</v>
      </c>
      <c r="I339" s="79">
        <v>444204.723</v>
      </c>
      <c r="J339" s="79">
        <v>0</v>
      </c>
      <c r="K339" s="79">
        <v>53751.203000000001</v>
      </c>
      <c r="L339" s="79">
        <v>32306.799999999999</v>
      </c>
      <c r="M339" s="79">
        <v>0</v>
      </c>
      <c r="N339" s="79">
        <v>0</v>
      </c>
      <c r="O339" s="79">
        <v>0</v>
      </c>
      <c r="P339" s="79">
        <v>0</v>
      </c>
      <c r="Q339" s="79">
        <v>7705.3689999999997</v>
      </c>
      <c r="R339" s="79">
        <v>0</v>
      </c>
      <c r="S339" s="79">
        <v>0</v>
      </c>
    </row>
    <row r="340" spans="1:19">
      <c r="A340" s="79" t="s">
        <v>852</v>
      </c>
      <c r="B340" s="80">
        <v>2211290000000</v>
      </c>
      <c r="C340" s="79">
        <v>1204710.5719999999</v>
      </c>
      <c r="D340" s="79" t="s">
        <v>883</v>
      </c>
      <c r="E340" s="79">
        <v>228236.78200000001</v>
      </c>
      <c r="F340" s="79">
        <v>379607.201</v>
      </c>
      <c r="G340" s="79">
        <v>92110.004000000001</v>
      </c>
      <c r="H340" s="79">
        <v>0</v>
      </c>
      <c r="I340" s="79">
        <v>411347.59899999999</v>
      </c>
      <c r="J340" s="79">
        <v>0</v>
      </c>
      <c r="K340" s="79">
        <v>53421.968999999997</v>
      </c>
      <c r="L340" s="79">
        <v>32306.799999999999</v>
      </c>
      <c r="M340" s="79">
        <v>0</v>
      </c>
      <c r="N340" s="79">
        <v>0</v>
      </c>
      <c r="O340" s="79">
        <v>0</v>
      </c>
      <c r="P340" s="79">
        <v>0</v>
      </c>
      <c r="Q340" s="79">
        <v>7680.2169999999996</v>
      </c>
      <c r="R340" s="79">
        <v>0</v>
      </c>
      <c r="S340" s="79">
        <v>0</v>
      </c>
    </row>
    <row r="341" spans="1:19">
      <c r="A341" s="79" t="s">
        <v>853</v>
      </c>
      <c r="B341" s="80">
        <v>2219670000000</v>
      </c>
      <c r="C341" s="79">
        <v>1214327.9779999999</v>
      </c>
      <c r="D341" s="79" t="s">
        <v>884</v>
      </c>
      <c r="E341" s="79">
        <v>228236.78200000001</v>
      </c>
      <c r="F341" s="79">
        <v>379607.201</v>
      </c>
      <c r="G341" s="79">
        <v>88120.84</v>
      </c>
      <c r="H341" s="79">
        <v>0</v>
      </c>
      <c r="I341" s="79">
        <v>425350.734</v>
      </c>
      <c r="J341" s="79">
        <v>0</v>
      </c>
      <c r="K341" s="79">
        <v>52952.993000000002</v>
      </c>
      <c r="L341" s="79">
        <v>32306.799999999999</v>
      </c>
      <c r="M341" s="79">
        <v>0</v>
      </c>
      <c r="N341" s="79">
        <v>0</v>
      </c>
      <c r="O341" s="79">
        <v>0</v>
      </c>
      <c r="P341" s="79">
        <v>0</v>
      </c>
      <c r="Q341" s="79">
        <v>7752.6279999999997</v>
      </c>
      <c r="R341" s="79">
        <v>0</v>
      </c>
      <c r="S341" s="79">
        <v>0</v>
      </c>
    </row>
    <row r="342" spans="1:19">
      <c r="A342" s="79" t="s">
        <v>854</v>
      </c>
      <c r="B342" s="80">
        <v>2098010000000</v>
      </c>
      <c r="C342" s="79">
        <v>1173176.223</v>
      </c>
      <c r="D342" s="79" t="s">
        <v>980</v>
      </c>
      <c r="E342" s="79">
        <v>228236.78200000001</v>
      </c>
      <c r="F342" s="79">
        <v>379607.201</v>
      </c>
      <c r="G342" s="79">
        <v>90370.028999999995</v>
      </c>
      <c r="H342" s="79">
        <v>0</v>
      </c>
      <c r="I342" s="79">
        <v>382020.087</v>
      </c>
      <c r="J342" s="79">
        <v>0</v>
      </c>
      <c r="K342" s="79">
        <v>52928.709000000003</v>
      </c>
      <c r="L342" s="79">
        <v>32306.799999999999</v>
      </c>
      <c r="M342" s="79">
        <v>0</v>
      </c>
      <c r="N342" s="79">
        <v>0</v>
      </c>
      <c r="O342" s="79">
        <v>0</v>
      </c>
      <c r="P342" s="79">
        <v>0</v>
      </c>
      <c r="Q342" s="79">
        <v>7706.6149999999998</v>
      </c>
      <c r="R342" s="79">
        <v>0</v>
      </c>
      <c r="S342" s="79">
        <v>0</v>
      </c>
    </row>
    <row r="343" spans="1:19">
      <c r="A343" s="79" t="s">
        <v>855</v>
      </c>
      <c r="B343" s="80">
        <v>2049690000000</v>
      </c>
      <c r="C343" s="79">
        <v>1157967.656</v>
      </c>
      <c r="D343" s="79" t="s">
        <v>886</v>
      </c>
      <c r="E343" s="79">
        <v>228236.78200000001</v>
      </c>
      <c r="F343" s="79">
        <v>379607.201</v>
      </c>
      <c r="G343" s="79">
        <v>91655.997000000003</v>
      </c>
      <c r="H343" s="79">
        <v>0</v>
      </c>
      <c r="I343" s="79">
        <v>365783.41800000001</v>
      </c>
      <c r="J343" s="79">
        <v>0</v>
      </c>
      <c r="K343" s="79">
        <v>52764.114999999998</v>
      </c>
      <c r="L343" s="79">
        <v>32306.799999999999</v>
      </c>
      <c r="M343" s="79">
        <v>0</v>
      </c>
      <c r="N343" s="79">
        <v>0</v>
      </c>
      <c r="O343" s="79">
        <v>0</v>
      </c>
      <c r="P343" s="79">
        <v>0</v>
      </c>
      <c r="Q343" s="79">
        <v>7613.3429999999998</v>
      </c>
      <c r="R343" s="79">
        <v>0</v>
      </c>
      <c r="S343" s="79">
        <v>0</v>
      </c>
    </row>
    <row r="344" spans="1:19">
      <c r="A344" s="79" t="s">
        <v>856</v>
      </c>
      <c r="B344" s="80">
        <v>1856820000000</v>
      </c>
      <c r="C344" s="79">
        <v>1115461.456</v>
      </c>
      <c r="D344" s="79" t="s">
        <v>887</v>
      </c>
      <c r="E344" s="79">
        <v>228236.78200000001</v>
      </c>
      <c r="F344" s="79">
        <v>379607.201</v>
      </c>
      <c r="G344" s="79">
        <v>87039.212</v>
      </c>
      <c r="H344" s="79">
        <v>0</v>
      </c>
      <c r="I344" s="79">
        <v>329085.07299999997</v>
      </c>
      <c r="J344" s="79">
        <v>0</v>
      </c>
      <c r="K344" s="79">
        <v>51728.43</v>
      </c>
      <c r="L344" s="79">
        <v>32306.799999999999</v>
      </c>
      <c r="M344" s="79">
        <v>0</v>
      </c>
      <c r="N344" s="79">
        <v>0</v>
      </c>
      <c r="O344" s="79">
        <v>0</v>
      </c>
      <c r="P344" s="79">
        <v>0</v>
      </c>
      <c r="Q344" s="79">
        <v>7457.9589999999998</v>
      </c>
      <c r="R344" s="79">
        <v>0</v>
      </c>
      <c r="S344" s="79">
        <v>0</v>
      </c>
    </row>
    <row r="345" spans="1:19">
      <c r="A345" s="79" t="s">
        <v>857</v>
      </c>
      <c r="B345" s="80">
        <v>1815160000000</v>
      </c>
      <c r="C345" s="79">
        <v>1070231.202</v>
      </c>
      <c r="D345" s="79" t="s">
        <v>888</v>
      </c>
      <c r="E345" s="79">
        <v>228236.78200000001</v>
      </c>
      <c r="F345" s="79">
        <v>379607.201</v>
      </c>
      <c r="G345" s="79">
        <v>88597.702999999994</v>
      </c>
      <c r="H345" s="79">
        <v>0</v>
      </c>
      <c r="I345" s="79">
        <v>282893.15000000002</v>
      </c>
      <c r="J345" s="79">
        <v>0</v>
      </c>
      <c r="K345" s="79">
        <v>51180.286</v>
      </c>
      <c r="L345" s="79">
        <v>32306.799999999999</v>
      </c>
      <c r="M345" s="79">
        <v>0</v>
      </c>
      <c r="N345" s="79">
        <v>0</v>
      </c>
      <c r="O345" s="79">
        <v>0</v>
      </c>
      <c r="P345" s="79">
        <v>0</v>
      </c>
      <c r="Q345" s="79">
        <v>7409.2809999999999</v>
      </c>
      <c r="R345" s="79">
        <v>0</v>
      </c>
      <c r="S345" s="79">
        <v>0</v>
      </c>
    </row>
    <row r="346" spans="1:19">
      <c r="A346" s="79"/>
      <c r="B346" s="79"/>
      <c r="C346" s="79"/>
      <c r="D346" s="79"/>
      <c r="E346" s="79"/>
      <c r="F346" s="79"/>
      <c r="G346" s="79"/>
      <c r="H346" s="79"/>
      <c r="I346" s="79"/>
      <c r="J346" s="79"/>
      <c r="K346" s="79"/>
      <c r="L346" s="79"/>
      <c r="M346" s="79"/>
      <c r="N346" s="79"/>
      <c r="O346" s="79"/>
      <c r="P346" s="79"/>
      <c r="Q346" s="79"/>
      <c r="R346" s="79"/>
      <c r="S346" s="79"/>
    </row>
    <row r="347" spans="1:19">
      <c r="A347" s="79" t="s">
        <v>858</v>
      </c>
      <c r="B347" s="80">
        <v>23716900000000</v>
      </c>
      <c r="C347" s="79"/>
      <c r="D347" s="79"/>
      <c r="E347" s="79"/>
      <c r="F347" s="79"/>
      <c r="G347" s="79"/>
      <c r="H347" s="79"/>
      <c r="I347" s="79"/>
      <c r="J347" s="79">
        <v>0</v>
      </c>
      <c r="K347" s="79"/>
      <c r="L347" s="79"/>
      <c r="M347" s="79">
        <v>0</v>
      </c>
      <c r="N347" s="79">
        <v>0</v>
      </c>
      <c r="O347" s="79">
        <v>0</v>
      </c>
      <c r="P347" s="79">
        <v>0</v>
      </c>
      <c r="Q347" s="79"/>
      <c r="R347" s="79">
        <v>0</v>
      </c>
      <c r="S347" s="79">
        <v>0</v>
      </c>
    </row>
    <row r="348" spans="1:19">
      <c r="A348" s="79" t="s">
        <v>859</v>
      </c>
      <c r="B348" s="80">
        <v>1672520000000</v>
      </c>
      <c r="C348" s="79">
        <v>1070231.202</v>
      </c>
      <c r="D348" s="79"/>
      <c r="E348" s="79">
        <v>228236.78200000001</v>
      </c>
      <c r="F348" s="79">
        <v>379607.201</v>
      </c>
      <c r="G348" s="79">
        <v>84902.164999999994</v>
      </c>
      <c r="H348" s="79">
        <v>0</v>
      </c>
      <c r="I348" s="79">
        <v>282893.15000000002</v>
      </c>
      <c r="J348" s="79">
        <v>0</v>
      </c>
      <c r="K348" s="79">
        <v>50721.697</v>
      </c>
      <c r="L348" s="79">
        <v>32306.799999999999</v>
      </c>
      <c r="M348" s="79">
        <v>0</v>
      </c>
      <c r="N348" s="79">
        <v>0</v>
      </c>
      <c r="O348" s="79">
        <v>0</v>
      </c>
      <c r="P348" s="79">
        <v>0</v>
      </c>
      <c r="Q348" s="79">
        <v>7341.5940000000001</v>
      </c>
      <c r="R348" s="79">
        <v>0</v>
      </c>
      <c r="S348" s="79">
        <v>0</v>
      </c>
    </row>
    <row r="349" spans="1:19">
      <c r="A349" s="79" t="s">
        <v>860</v>
      </c>
      <c r="B349" s="80">
        <v>2219670000000</v>
      </c>
      <c r="C349" s="79">
        <v>1237559.1710000001</v>
      </c>
      <c r="D349" s="79"/>
      <c r="E349" s="79">
        <v>228236.78200000001</v>
      </c>
      <c r="F349" s="79">
        <v>379607.201</v>
      </c>
      <c r="G349" s="79">
        <v>92110.004000000001</v>
      </c>
      <c r="H349" s="79">
        <v>0</v>
      </c>
      <c r="I349" s="79">
        <v>444204.723</v>
      </c>
      <c r="J349" s="79">
        <v>0</v>
      </c>
      <c r="K349" s="79">
        <v>53751.203000000001</v>
      </c>
      <c r="L349" s="79">
        <v>32306.799999999999</v>
      </c>
      <c r="M349" s="79">
        <v>0</v>
      </c>
      <c r="N349" s="79">
        <v>0</v>
      </c>
      <c r="O349" s="79">
        <v>0</v>
      </c>
      <c r="P349" s="79">
        <v>0</v>
      </c>
      <c r="Q349" s="79">
        <v>11387.707</v>
      </c>
      <c r="R349" s="79">
        <v>0</v>
      </c>
      <c r="S349" s="79">
        <v>0</v>
      </c>
    </row>
    <row r="350" spans="1:19">
      <c r="A350"/>
      <c r="B350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</row>
    <row r="351" spans="1:19">
      <c r="A351" s="78"/>
      <c r="B351" s="79" t="s">
        <v>889</v>
      </c>
      <c r="C351" s="79" t="s">
        <v>890</v>
      </c>
      <c r="D351" s="79" t="s">
        <v>452</v>
      </c>
      <c r="E351" s="79" t="s">
        <v>453</v>
      </c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</row>
    <row r="352" spans="1:19">
      <c r="A352" s="79" t="s">
        <v>891</v>
      </c>
      <c r="B352" s="79">
        <v>495148.53</v>
      </c>
      <c r="C352" s="79">
        <v>180064.23</v>
      </c>
      <c r="D352" s="79">
        <v>0</v>
      </c>
      <c r="E352" s="79">
        <v>675212.76</v>
      </c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</row>
    <row r="353" spans="1:19">
      <c r="A353" s="79" t="s">
        <v>892</v>
      </c>
      <c r="B353" s="79">
        <v>22.08</v>
      </c>
      <c r="C353" s="79">
        <v>8.0299999999999994</v>
      </c>
      <c r="D353" s="79">
        <v>0</v>
      </c>
      <c r="E353" s="79">
        <v>30.11</v>
      </c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</row>
    <row r="354" spans="1:19">
      <c r="A354" s="79" t="s">
        <v>893</v>
      </c>
      <c r="B354" s="79">
        <v>22.08</v>
      </c>
      <c r="C354" s="79">
        <v>8.0299999999999994</v>
      </c>
      <c r="D354" s="79">
        <v>0</v>
      </c>
      <c r="E354" s="79">
        <v>30.11</v>
      </c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0"/>
  <dimension ref="A1:S367"/>
  <sheetViews>
    <sheetView workbookViewId="0"/>
  </sheetViews>
  <sheetFormatPr defaultRowHeight="10.5"/>
  <cols>
    <col min="1" max="1" width="51.5" style="76" customWidth="1"/>
    <col min="2" max="2" width="31" style="76" customWidth="1"/>
    <col min="3" max="3" width="33.6640625" style="76" customWidth="1"/>
    <col min="4" max="4" width="38.6640625" style="76" customWidth="1"/>
    <col min="5" max="5" width="45.6640625" style="76" customWidth="1"/>
    <col min="6" max="6" width="50" style="76" customWidth="1"/>
    <col min="7" max="7" width="43.6640625" style="76" customWidth="1"/>
    <col min="8" max="8" width="38.33203125" style="76" customWidth="1"/>
    <col min="9" max="9" width="41.83203125" style="76" customWidth="1"/>
    <col min="10" max="10" width="45.83203125" style="76" customWidth="1"/>
    <col min="11" max="11" width="36.5" style="76" customWidth="1"/>
    <col min="12" max="12" width="45.33203125" style="76" customWidth="1"/>
    <col min="13" max="13" width="50.1640625" style="76" customWidth="1"/>
    <col min="14" max="15" width="44.83203125" style="76" customWidth="1"/>
    <col min="16" max="16" width="45.33203125" style="76" customWidth="1"/>
    <col min="17" max="17" width="45.1640625" style="76" customWidth="1"/>
    <col min="18" max="18" width="42.6640625" style="76" customWidth="1"/>
    <col min="19" max="19" width="48.1640625" style="76" customWidth="1"/>
    <col min="20" max="16384" width="9.33203125" style="76"/>
  </cols>
  <sheetData>
    <row r="1" spans="1:19">
      <c r="A1" s="78"/>
      <c r="B1" s="79" t="s">
        <v>489</v>
      </c>
      <c r="C1" s="79" t="s">
        <v>490</v>
      </c>
      <c r="D1" s="79" t="s">
        <v>491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79" t="s">
        <v>492</v>
      </c>
      <c r="B2" s="79">
        <v>40525.769999999997</v>
      </c>
      <c r="C2" s="79">
        <v>1807.39</v>
      </c>
      <c r="D2" s="79">
        <v>1807.39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79" t="s">
        <v>493</v>
      </c>
      <c r="B3" s="79">
        <v>40525.769999999997</v>
      </c>
      <c r="C3" s="79">
        <v>1807.39</v>
      </c>
      <c r="D3" s="79">
        <v>1807.39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79" t="s">
        <v>494</v>
      </c>
      <c r="B4" s="79">
        <v>19654.68</v>
      </c>
      <c r="C4" s="79">
        <v>876.57</v>
      </c>
      <c r="D4" s="79">
        <v>876.57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79" t="s">
        <v>495</v>
      </c>
      <c r="B5" s="79">
        <v>19654.68</v>
      </c>
      <c r="C5" s="79">
        <v>876.57</v>
      </c>
      <c r="D5" s="79">
        <v>876.57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78"/>
      <c r="B7" s="79" t="s">
        <v>496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79" t="s">
        <v>497</v>
      </c>
      <c r="B8" s="79">
        <v>22422.240000000002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79" t="s">
        <v>498</v>
      </c>
      <c r="B9" s="79">
        <v>22422.240000000002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79" t="s">
        <v>499</v>
      </c>
      <c r="B10" s="79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78"/>
      <c r="B12" s="79" t="s">
        <v>500</v>
      </c>
      <c r="C12" s="79" t="s">
        <v>501</v>
      </c>
      <c r="D12" s="79" t="s">
        <v>502</v>
      </c>
      <c r="E12" s="79" t="s">
        <v>503</v>
      </c>
      <c r="F12" s="79" t="s">
        <v>504</v>
      </c>
      <c r="G12" s="79" t="s">
        <v>505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79" t="s">
        <v>356</v>
      </c>
      <c r="B13" s="79">
        <v>0</v>
      </c>
      <c r="C13" s="79">
        <v>15413.53</v>
      </c>
      <c r="D13" s="79">
        <v>0</v>
      </c>
      <c r="E13" s="79">
        <v>0</v>
      </c>
      <c r="F13" s="79">
        <v>0</v>
      </c>
      <c r="G13" s="79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79" t="s">
        <v>357</v>
      </c>
      <c r="B14" s="79">
        <v>6292.98</v>
      </c>
      <c r="C14" s="79">
        <v>0</v>
      </c>
      <c r="D14" s="79">
        <v>0</v>
      </c>
      <c r="E14" s="79">
        <v>0</v>
      </c>
      <c r="F14" s="79">
        <v>0</v>
      </c>
      <c r="G14" s="79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79" t="s">
        <v>365</v>
      </c>
      <c r="B15" s="79">
        <v>4029.97</v>
      </c>
      <c r="C15" s="79">
        <v>0</v>
      </c>
      <c r="D15" s="79">
        <v>0</v>
      </c>
      <c r="E15" s="79">
        <v>0</v>
      </c>
      <c r="F15" s="79">
        <v>0</v>
      </c>
      <c r="G15" s="79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79" t="s">
        <v>366</v>
      </c>
      <c r="B16" s="79">
        <v>0</v>
      </c>
      <c r="C16" s="79">
        <v>0</v>
      </c>
      <c r="D16" s="79">
        <v>0</v>
      </c>
      <c r="E16" s="79">
        <v>0</v>
      </c>
      <c r="F16" s="79">
        <v>0</v>
      </c>
      <c r="G16" s="79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79" t="s">
        <v>367</v>
      </c>
      <c r="B17" s="79">
        <v>7000.33</v>
      </c>
      <c r="C17" s="79">
        <v>2037.6</v>
      </c>
      <c r="D17" s="79">
        <v>0</v>
      </c>
      <c r="E17" s="79">
        <v>0</v>
      </c>
      <c r="F17" s="79">
        <v>0</v>
      </c>
      <c r="G17" s="79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79" t="s">
        <v>368</v>
      </c>
      <c r="B18" s="79">
        <v>0</v>
      </c>
      <c r="C18" s="79">
        <v>0</v>
      </c>
      <c r="D18" s="79">
        <v>0</v>
      </c>
      <c r="E18" s="79">
        <v>0</v>
      </c>
      <c r="F18" s="79">
        <v>0</v>
      </c>
      <c r="G18" s="79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79" t="s">
        <v>369</v>
      </c>
      <c r="B19" s="79">
        <v>2597.23</v>
      </c>
      <c r="C19" s="79">
        <v>0</v>
      </c>
      <c r="D19" s="79">
        <v>0</v>
      </c>
      <c r="E19" s="79">
        <v>0</v>
      </c>
      <c r="F19" s="79">
        <v>0</v>
      </c>
      <c r="G19" s="79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79" t="s">
        <v>370</v>
      </c>
      <c r="B20" s="79">
        <v>1436.91</v>
      </c>
      <c r="C20" s="79">
        <v>0</v>
      </c>
      <c r="D20" s="79">
        <v>0</v>
      </c>
      <c r="E20" s="79">
        <v>0</v>
      </c>
      <c r="F20" s="79">
        <v>0</v>
      </c>
      <c r="G20" s="79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79" t="s">
        <v>371</v>
      </c>
      <c r="B21" s="79">
        <v>964.42</v>
      </c>
      <c r="C21" s="79">
        <v>0</v>
      </c>
      <c r="D21" s="79">
        <v>0</v>
      </c>
      <c r="E21" s="79">
        <v>0</v>
      </c>
      <c r="F21" s="79">
        <v>0</v>
      </c>
      <c r="G21" s="79">
        <v>25183.49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79" t="s">
        <v>372</v>
      </c>
      <c r="B22" s="79">
        <v>1.0900000000000001</v>
      </c>
      <c r="C22" s="79">
        <v>0</v>
      </c>
      <c r="D22" s="79">
        <v>0</v>
      </c>
      <c r="E22" s="79">
        <v>0</v>
      </c>
      <c r="F22" s="79">
        <v>0</v>
      </c>
      <c r="G22" s="79">
        <v>109.19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79" t="s">
        <v>351</v>
      </c>
      <c r="B23" s="79">
        <v>0</v>
      </c>
      <c r="C23" s="79">
        <v>0</v>
      </c>
      <c r="D23" s="79">
        <v>0</v>
      </c>
      <c r="E23" s="79">
        <v>0</v>
      </c>
      <c r="F23" s="79">
        <v>0</v>
      </c>
      <c r="G23" s="79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79" t="s">
        <v>373</v>
      </c>
      <c r="B24" s="79">
        <v>0</v>
      </c>
      <c r="C24" s="79">
        <v>547.66</v>
      </c>
      <c r="D24" s="79">
        <v>0</v>
      </c>
      <c r="E24" s="79">
        <v>0</v>
      </c>
      <c r="F24" s="79">
        <v>0</v>
      </c>
      <c r="G24" s="79">
        <v>4037.86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79" t="s">
        <v>374</v>
      </c>
      <c r="B25" s="79">
        <v>204.04</v>
      </c>
      <c r="C25" s="79">
        <v>0</v>
      </c>
      <c r="D25" s="79">
        <v>0</v>
      </c>
      <c r="E25" s="79">
        <v>0</v>
      </c>
      <c r="F25" s="79">
        <v>0</v>
      </c>
      <c r="G25" s="79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79" t="s">
        <v>375</v>
      </c>
      <c r="B26" s="79">
        <v>0</v>
      </c>
      <c r="C26" s="79">
        <v>0</v>
      </c>
      <c r="D26" s="79">
        <v>0</v>
      </c>
      <c r="E26" s="79">
        <v>0</v>
      </c>
      <c r="F26" s="79">
        <v>0</v>
      </c>
      <c r="G26" s="79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79"/>
      <c r="B27" s="79"/>
      <c r="C27" s="79"/>
      <c r="D27" s="79"/>
      <c r="E27" s="79"/>
      <c r="F27" s="79"/>
      <c r="G27" s="79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79" t="s">
        <v>376</v>
      </c>
      <c r="B28" s="79">
        <v>22526.98</v>
      </c>
      <c r="C28" s="79">
        <v>17998.79</v>
      </c>
      <c r="D28" s="79">
        <v>0</v>
      </c>
      <c r="E28" s="79">
        <v>0</v>
      </c>
      <c r="F28" s="79">
        <v>0</v>
      </c>
      <c r="G28" s="79">
        <v>29330.54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78"/>
      <c r="B30" s="79" t="s">
        <v>496</v>
      </c>
      <c r="C30" s="79" t="s">
        <v>43</v>
      </c>
      <c r="D30" s="79" t="s">
        <v>506</v>
      </c>
      <c r="E30" s="79" t="s">
        <v>507</v>
      </c>
      <c r="F30" s="79" t="s">
        <v>508</v>
      </c>
      <c r="G30" s="79" t="s">
        <v>509</v>
      </c>
      <c r="H30" s="79" t="s">
        <v>510</v>
      </c>
      <c r="I30" s="79" t="s">
        <v>511</v>
      </c>
      <c r="J30" s="79" t="s">
        <v>512</v>
      </c>
      <c r="K30"/>
      <c r="L30"/>
      <c r="M30"/>
      <c r="N30"/>
      <c r="O30"/>
      <c r="P30"/>
      <c r="Q30"/>
      <c r="R30"/>
      <c r="S30"/>
    </row>
    <row r="31" spans="1:19">
      <c r="A31" s="79" t="s">
        <v>513</v>
      </c>
      <c r="B31" s="79">
        <v>3739.35</v>
      </c>
      <c r="C31" s="79" t="s">
        <v>50</v>
      </c>
      <c r="D31" s="79">
        <v>9120.27</v>
      </c>
      <c r="E31" s="79">
        <v>1</v>
      </c>
      <c r="F31" s="79">
        <v>0</v>
      </c>
      <c r="G31" s="79">
        <v>0</v>
      </c>
      <c r="H31" s="79">
        <v>10.76</v>
      </c>
      <c r="I31" s="79">
        <v>37.17</v>
      </c>
      <c r="J31" s="79">
        <v>8.07</v>
      </c>
      <c r="K31"/>
      <c r="L31"/>
      <c r="M31"/>
      <c r="N31"/>
      <c r="O31"/>
      <c r="P31"/>
      <c r="Q31"/>
      <c r="R31"/>
      <c r="S31"/>
    </row>
    <row r="32" spans="1:19">
      <c r="A32" s="79" t="s">
        <v>514</v>
      </c>
      <c r="B32" s="79">
        <v>27.87</v>
      </c>
      <c r="C32" s="79" t="s">
        <v>50</v>
      </c>
      <c r="D32" s="79">
        <v>118.96</v>
      </c>
      <c r="E32" s="79">
        <v>4</v>
      </c>
      <c r="F32" s="79">
        <v>26.02</v>
      </c>
      <c r="G32" s="79">
        <v>0</v>
      </c>
      <c r="H32" s="79">
        <v>29.05</v>
      </c>
      <c r="I32" s="79">
        <v>13.93</v>
      </c>
      <c r="J32" s="79">
        <v>32.28</v>
      </c>
      <c r="K32"/>
      <c r="L32"/>
      <c r="M32"/>
      <c r="N32"/>
      <c r="O32"/>
      <c r="P32"/>
      <c r="Q32"/>
      <c r="R32"/>
      <c r="S32"/>
    </row>
    <row r="33" spans="1:19">
      <c r="A33" s="79" t="s">
        <v>515</v>
      </c>
      <c r="B33" s="79">
        <v>27.87</v>
      </c>
      <c r="C33" s="79" t="s">
        <v>50</v>
      </c>
      <c r="D33" s="79">
        <v>118.96</v>
      </c>
      <c r="E33" s="79">
        <v>1</v>
      </c>
      <c r="F33" s="79">
        <v>45.53</v>
      </c>
      <c r="G33" s="79">
        <v>0</v>
      </c>
      <c r="H33" s="79">
        <v>29.05</v>
      </c>
      <c r="I33" s="79">
        <v>13.93</v>
      </c>
      <c r="J33" s="79">
        <v>32.28</v>
      </c>
      <c r="K33"/>
      <c r="L33"/>
      <c r="M33"/>
      <c r="N33"/>
      <c r="O33"/>
      <c r="P33"/>
      <c r="Q33"/>
      <c r="R33"/>
      <c r="S33"/>
    </row>
    <row r="34" spans="1:19">
      <c r="A34" s="79" t="s">
        <v>516</v>
      </c>
      <c r="B34" s="79">
        <v>27.87</v>
      </c>
      <c r="C34" s="79" t="s">
        <v>50</v>
      </c>
      <c r="D34" s="79">
        <v>118.96</v>
      </c>
      <c r="E34" s="79">
        <v>4</v>
      </c>
      <c r="F34" s="79">
        <v>19.510000000000002</v>
      </c>
      <c r="G34" s="79">
        <v>0</v>
      </c>
      <c r="H34" s="79">
        <v>29.05</v>
      </c>
      <c r="I34" s="79">
        <v>13.93</v>
      </c>
      <c r="J34" s="79">
        <v>32.28</v>
      </c>
      <c r="K34"/>
      <c r="L34"/>
      <c r="M34"/>
      <c r="N34"/>
      <c r="O34"/>
      <c r="P34"/>
      <c r="Q34"/>
      <c r="R34"/>
      <c r="S34"/>
    </row>
    <row r="35" spans="1:19">
      <c r="A35" s="79" t="s">
        <v>517</v>
      </c>
      <c r="B35" s="79">
        <v>27.87</v>
      </c>
      <c r="C35" s="79" t="s">
        <v>50</v>
      </c>
      <c r="D35" s="79">
        <v>118.96</v>
      </c>
      <c r="E35" s="79">
        <v>1</v>
      </c>
      <c r="F35" s="79">
        <v>45.53</v>
      </c>
      <c r="G35" s="79">
        <v>0</v>
      </c>
      <c r="H35" s="79">
        <v>29.05</v>
      </c>
      <c r="I35" s="79">
        <v>13.93</v>
      </c>
      <c r="J35" s="79">
        <v>32.28</v>
      </c>
      <c r="K35"/>
      <c r="L35"/>
      <c r="M35"/>
      <c r="N35"/>
      <c r="O35"/>
      <c r="P35"/>
      <c r="Q35"/>
      <c r="R35"/>
      <c r="S35"/>
    </row>
    <row r="36" spans="1:19">
      <c r="A36" s="79" t="s">
        <v>518</v>
      </c>
      <c r="B36" s="79">
        <v>27.87</v>
      </c>
      <c r="C36" s="79" t="s">
        <v>50</v>
      </c>
      <c r="D36" s="79">
        <v>118.96</v>
      </c>
      <c r="E36" s="79">
        <v>4</v>
      </c>
      <c r="F36" s="79">
        <v>26.02</v>
      </c>
      <c r="G36" s="79">
        <v>0</v>
      </c>
      <c r="H36" s="79">
        <v>29.05</v>
      </c>
      <c r="I36" s="79">
        <v>13.93</v>
      </c>
      <c r="J36" s="79">
        <v>32.28</v>
      </c>
      <c r="K36"/>
      <c r="L36"/>
      <c r="M36"/>
      <c r="N36"/>
      <c r="O36"/>
      <c r="P36"/>
      <c r="Q36"/>
      <c r="R36"/>
      <c r="S36"/>
    </row>
    <row r="37" spans="1:19">
      <c r="A37" s="79" t="s">
        <v>519</v>
      </c>
      <c r="B37" s="79">
        <v>13.94</v>
      </c>
      <c r="C37" s="79" t="s">
        <v>50</v>
      </c>
      <c r="D37" s="79">
        <v>59.5</v>
      </c>
      <c r="E37" s="79">
        <v>4</v>
      </c>
      <c r="F37" s="79">
        <v>13.01</v>
      </c>
      <c r="G37" s="79">
        <v>2.96</v>
      </c>
      <c r="H37" s="79">
        <v>11.84</v>
      </c>
      <c r="I37" s="79">
        <v>13.95</v>
      </c>
      <c r="J37" s="79">
        <v>8.07</v>
      </c>
      <c r="K37"/>
      <c r="L37"/>
      <c r="M37"/>
      <c r="N37"/>
      <c r="O37"/>
      <c r="P37"/>
      <c r="Q37"/>
      <c r="R37"/>
      <c r="S37"/>
    </row>
    <row r="38" spans="1:19">
      <c r="A38" s="79" t="s">
        <v>520</v>
      </c>
      <c r="B38" s="79">
        <v>1474.81</v>
      </c>
      <c r="C38" s="79" t="s">
        <v>50</v>
      </c>
      <c r="D38" s="79">
        <v>6294.92</v>
      </c>
      <c r="E38" s="79">
        <v>1</v>
      </c>
      <c r="F38" s="79">
        <v>409.78</v>
      </c>
      <c r="G38" s="79">
        <v>62.63</v>
      </c>
      <c r="H38" s="79">
        <v>13.99</v>
      </c>
      <c r="I38" s="79">
        <v>18.59</v>
      </c>
      <c r="J38" s="79">
        <v>1.08</v>
      </c>
      <c r="K38"/>
      <c r="L38"/>
      <c r="M38"/>
      <c r="N38"/>
      <c r="O38"/>
      <c r="P38"/>
      <c r="Q38"/>
      <c r="R38"/>
      <c r="S38"/>
    </row>
    <row r="39" spans="1:19">
      <c r="A39" s="79" t="s">
        <v>521</v>
      </c>
      <c r="B39" s="79">
        <v>569.03</v>
      </c>
      <c r="C39" s="79" t="s">
        <v>50</v>
      </c>
      <c r="D39" s="79">
        <v>2428.79</v>
      </c>
      <c r="E39" s="79">
        <v>1</v>
      </c>
      <c r="F39" s="79">
        <v>91.07</v>
      </c>
      <c r="G39" s="79">
        <v>0</v>
      </c>
      <c r="H39" s="79">
        <v>10.76</v>
      </c>
      <c r="I39" s="79">
        <v>92.59</v>
      </c>
      <c r="J39" s="79">
        <v>0</v>
      </c>
      <c r="K39"/>
      <c r="L39"/>
      <c r="M39"/>
      <c r="N39"/>
      <c r="O39"/>
      <c r="P39"/>
      <c r="Q39"/>
      <c r="R39"/>
      <c r="S39"/>
    </row>
    <row r="40" spans="1:19">
      <c r="A40" s="79" t="s">
        <v>522</v>
      </c>
      <c r="B40" s="79">
        <v>1235.6099999999999</v>
      </c>
      <c r="C40" s="79" t="s">
        <v>50</v>
      </c>
      <c r="D40" s="79">
        <v>5273.95</v>
      </c>
      <c r="E40" s="79">
        <v>1</v>
      </c>
      <c r="F40" s="79">
        <v>110.58</v>
      </c>
      <c r="G40" s="79">
        <v>30.42</v>
      </c>
      <c r="H40" s="79">
        <v>10.76</v>
      </c>
      <c r="I40" s="79">
        <v>46.51</v>
      </c>
      <c r="J40" s="79">
        <v>8.07</v>
      </c>
      <c r="K40"/>
      <c r="L40"/>
      <c r="M40"/>
      <c r="N40"/>
      <c r="O40"/>
      <c r="P40"/>
      <c r="Q40"/>
      <c r="R40"/>
      <c r="S40"/>
    </row>
    <row r="41" spans="1:19">
      <c r="A41" s="79" t="s">
        <v>523</v>
      </c>
      <c r="B41" s="79">
        <v>55.74</v>
      </c>
      <c r="C41" s="79" t="s">
        <v>50</v>
      </c>
      <c r="D41" s="79">
        <v>237.91</v>
      </c>
      <c r="E41" s="79">
        <v>1</v>
      </c>
      <c r="F41" s="79">
        <v>65.05</v>
      </c>
      <c r="G41" s="79">
        <v>0</v>
      </c>
      <c r="H41" s="79">
        <v>23.67</v>
      </c>
      <c r="I41" s="79">
        <v>18.59</v>
      </c>
      <c r="J41" s="79">
        <v>53.8</v>
      </c>
      <c r="K41"/>
      <c r="L41"/>
      <c r="M41"/>
      <c r="N41"/>
      <c r="O41"/>
      <c r="P41"/>
      <c r="Q41"/>
      <c r="R41"/>
      <c r="S41"/>
    </row>
    <row r="42" spans="1:19">
      <c r="A42" s="79" t="s">
        <v>524</v>
      </c>
      <c r="B42" s="79">
        <v>55.74</v>
      </c>
      <c r="C42" s="79" t="s">
        <v>50</v>
      </c>
      <c r="D42" s="79">
        <v>237.91</v>
      </c>
      <c r="E42" s="79">
        <v>5</v>
      </c>
      <c r="F42" s="79">
        <v>26.02</v>
      </c>
      <c r="G42" s="79">
        <v>0</v>
      </c>
      <c r="H42" s="79">
        <v>23.67</v>
      </c>
      <c r="I42" s="79">
        <v>18.59</v>
      </c>
      <c r="J42" s="79">
        <v>53.8</v>
      </c>
      <c r="K42"/>
      <c r="L42"/>
      <c r="M42"/>
      <c r="N42"/>
      <c r="O42"/>
      <c r="P42"/>
      <c r="Q42"/>
      <c r="R42"/>
      <c r="S42"/>
    </row>
    <row r="43" spans="1:19">
      <c r="A43" s="79" t="s">
        <v>525</v>
      </c>
      <c r="B43" s="79">
        <v>55.74</v>
      </c>
      <c r="C43" s="79" t="s">
        <v>50</v>
      </c>
      <c r="D43" s="79">
        <v>237.91</v>
      </c>
      <c r="E43" s="79">
        <v>1</v>
      </c>
      <c r="F43" s="79">
        <v>39.03</v>
      </c>
      <c r="G43" s="79">
        <v>0</v>
      </c>
      <c r="H43" s="79">
        <v>23.67</v>
      </c>
      <c r="I43" s="79">
        <v>18.59</v>
      </c>
      <c r="J43" s="79">
        <v>53.8</v>
      </c>
      <c r="K43"/>
      <c r="L43"/>
      <c r="M43"/>
      <c r="N43"/>
      <c r="O43"/>
      <c r="P43"/>
      <c r="Q43"/>
      <c r="R43"/>
      <c r="S43"/>
    </row>
    <row r="44" spans="1:19">
      <c r="A44" s="79" t="s">
        <v>526</v>
      </c>
      <c r="B44" s="79">
        <v>222.97</v>
      </c>
      <c r="C44" s="79" t="s">
        <v>50</v>
      </c>
      <c r="D44" s="79">
        <v>951.7</v>
      </c>
      <c r="E44" s="79">
        <v>1</v>
      </c>
      <c r="F44" s="79">
        <v>0</v>
      </c>
      <c r="G44" s="79">
        <v>0</v>
      </c>
      <c r="H44" s="79">
        <v>23.67</v>
      </c>
      <c r="I44" s="79">
        <v>18.59</v>
      </c>
      <c r="J44" s="79">
        <v>53.8</v>
      </c>
      <c r="K44"/>
      <c r="L44"/>
      <c r="M44"/>
      <c r="N44"/>
      <c r="O44"/>
      <c r="P44"/>
      <c r="Q44"/>
      <c r="R44"/>
      <c r="S44"/>
    </row>
    <row r="45" spans="1:19">
      <c r="A45" s="79" t="s">
        <v>527</v>
      </c>
      <c r="B45" s="79">
        <v>20.9</v>
      </c>
      <c r="C45" s="79" t="s">
        <v>50</v>
      </c>
      <c r="D45" s="79">
        <v>89.21</v>
      </c>
      <c r="E45" s="79">
        <v>5</v>
      </c>
      <c r="F45" s="79">
        <v>19.510000000000002</v>
      </c>
      <c r="G45" s="79">
        <v>4.91</v>
      </c>
      <c r="H45" s="79">
        <v>8.61</v>
      </c>
      <c r="I45" s="79">
        <v>10.45</v>
      </c>
      <c r="J45" s="79">
        <v>10.76</v>
      </c>
      <c r="K45"/>
      <c r="L45"/>
      <c r="M45"/>
      <c r="N45"/>
      <c r="O45"/>
      <c r="P45"/>
      <c r="Q45"/>
      <c r="R45"/>
      <c r="S45"/>
    </row>
    <row r="46" spans="1:19">
      <c r="A46" s="79" t="s">
        <v>528</v>
      </c>
      <c r="B46" s="79">
        <v>27.87</v>
      </c>
      <c r="C46" s="79" t="s">
        <v>50</v>
      </c>
      <c r="D46" s="79">
        <v>118.96</v>
      </c>
      <c r="E46" s="79">
        <v>1</v>
      </c>
      <c r="F46" s="79">
        <v>45.53</v>
      </c>
      <c r="G46" s="79">
        <v>11.44</v>
      </c>
      <c r="H46" s="79">
        <v>8.61</v>
      </c>
      <c r="I46" s="79">
        <v>13.93</v>
      </c>
      <c r="J46" s="79">
        <v>10.76</v>
      </c>
      <c r="K46"/>
      <c r="L46"/>
      <c r="M46"/>
      <c r="N46"/>
      <c r="O46"/>
      <c r="P46"/>
      <c r="Q46"/>
      <c r="R46"/>
      <c r="S46"/>
    </row>
    <row r="47" spans="1:19">
      <c r="A47" s="79" t="s">
        <v>529</v>
      </c>
      <c r="B47" s="79">
        <v>20.9</v>
      </c>
      <c r="C47" s="79" t="s">
        <v>50</v>
      </c>
      <c r="D47" s="79">
        <v>89.21</v>
      </c>
      <c r="E47" s="79">
        <v>6</v>
      </c>
      <c r="F47" s="79">
        <v>19.510000000000002</v>
      </c>
      <c r="G47" s="79">
        <v>4.91</v>
      </c>
      <c r="H47" s="79">
        <v>8.61</v>
      </c>
      <c r="I47" s="79">
        <v>10.45</v>
      </c>
      <c r="J47" s="79">
        <v>10.76</v>
      </c>
      <c r="K47"/>
      <c r="L47"/>
      <c r="M47"/>
      <c r="N47"/>
      <c r="O47"/>
      <c r="P47"/>
      <c r="Q47"/>
      <c r="R47"/>
      <c r="S47"/>
    </row>
    <row r="48" spans="1:19">
      <c r="A48" s="79" t="s">
        <v>530</v>
      </c>
      <c r="B48" s="79">
        <v>617.96</v>
      </c>
      <c r="C48" s="79" t="s">
        <v>50</v>
      </c>
      <c r="D48" s="79">
        <v>2637.63</v>
      </c>
      <c r="E48" s="79">
        <v>1</v>
      </c>
      <c r="F48" s="79">
        <v>214.68</v>
      </c>
      <c r="G48" s="79">
        <v>25.03</v>
      </c>
      <c r="H48" s="79">
        <v>8.61</v>
      </c>
      <c r="I48" s="79">
        <v>46.51</v>
      </c>
      <c r="J48" s="79">
        <v>10.76</v>
      </c>
      <c r="K48"/>
      <c r="L48"/>
      <c r="M48"/>
      <c r="N48"/>
      <c r="O48"/>
      <c r="P48"/>
      <c r="Q48"/>
      <c r="R48"/>
      <c r="S48"/>
    </row>
    <row r="49" spans="1:19">
      <c r="A49" s="79" t="s">
        <v>531</v>
      </c>
      <c r="B49" s="79">
        <v>668.77</v>
      </c>
      <c r="C49" s="79" t="s">
        <v>50</v>
      </c>
      <c r="D49" s="79">
        <v>2854.51</v>
      </c>
      <c r="E49" s="79">
        <v>1</v>
      </c>
      <c r="F49" s="79">
        <v>0</v>
      </c>
      <c r="G49" s="79">
        <v>0</v>
      </c>
      <c r="H49" s="79">
        <v>10.76</v>
      </c>
      <c r="I49" s="79">
        <v>18.59</v>
      </c>
      <c r="J49" s="79">
        <v>10.76</v>
      </c>
      <c r="K49"/>
      <c r="L49"/>
      <c r="M49"/>
      <c r="N49"/>
      <c r="O49"/>
      <c r="P49"/>
      <c r="Q49"/>
      <c r="R49"/>
      <c r="S49"/>
    </row>
    <row r="50" spans="1:19">
      <c r="A50" s="79" t="s">
        <v>532</v>
      </c>
      <c r="B50" s="79">
        <v>569.03</v>
      </c>
      <c r="C50" s="79" t="s">
        <v>50</v>
      </c>
      <c r="D50" s="79">
        <v>2428.79</v>
      </c>
      <c r="E50" s="79">
        <v>1</v>
      </c>
      <c r="F50" s="79">
        <v>91.07</v>
      </c>
      <c r="G50" s="79">
        <v>0</v>
      </c>
      <c r="H50" s="79">
        <v>10.76</v>
      </c>
      <c r="I50" s="79">
        <v>92.59</v>
      </c>
      <c r="J50" s="79">
        <v>0</v>
      </c>
      <c r="K50"/>
      <c r="L50"/>
      <c r="M50"/>
      <c r="N50"/>
      <c r="O50"/>
      <c r="P50"/>
      <c r="Q50"/>
      <c r="R50"/>
      <c r="S50"/>
    </row>
    <row r="51" spans="1:19">
      <c r="A51" s="79" t="s">
        <v>533</v>
      </c>
      <c r="B51" s="79">
        <v>1012.64</v>
      </c>
      <c r="C51" s="79" t="s">
        <v>50</v>
      </c>
      <c r="D51" s="79">
        <v>4322.24</v>
      </c>
      <c r="E51" s="79">
        <v>1</v>
      </c>
      <c r="F51" s="79">
        <v>182.14</v>
      </c>
      <c r="G51" s="79">
        <v>35.76</v>
      </c>
      <c r="H51" s="79">
        <v>10.76</v>
      </c>
      <c r="I51" s="79">
        <v>18.59</v>
      </c>
      <c r="J51" s="79">
        <v>8.07</v>
      </c>
      <c r="K51"/>
      <c r="L51"/>
      <c r="M51"/>
      <c r="N51"/>
      <c r="O51"/>
      <c r="P51"/>
      <c r="Q51"/>
      <c r="R51"/>
      <c r="S51"/>
    </row>
    <row r="52" spans="1:19">
      <c r="A52" s="79" t="s">
        <v>534</v>
      </c>
      <c r="B52" s="79">
        <v>20.9</v>
      </c>
      <c r="C52" s="79" t="s">
        <v>50</v>
      </c>
      <c r="D52" s="79">
        <v>89.21</v>
      </c>
      <c r="E52" s="79">
        <v>10</v>
      </c>
      <c r="F52" s="79">
        <v>19.510000000000002</v>
      </c>
      <c r="G52" s="79">
        <v>4.91</v>
      </c>
      <c r="H52" s="79">
        <v>7.53</v>
      </c>
      <c r="I52" s="79">
        <v>13.93</v>
      </c>
      <c r="J52" s="79">
        <v>10.76</v>
      </c>
      <c r="K52"/>
      <c r="L52"/>
      <c r="M52"/>
      <c r="N52"/>
      <c r="O52"/>
      <c r="P52"/>
      <c r="Q52"/>
      <c r="R52"/>
      <c r="S52"/>
    </row>
    <row r="53" spans="1:19">
      <c r="A53" s="79" t="s">
        <v>535</v>
      </c>
      <c r="B53" s="79">
        <v>34.840000000000003</v>
      </c>
      <c r="C53" s="79" t="s">
        <v>50</v>
      </c>
      <c r="D53" s="79">
        <v>148.71</v>
      </c>
      <c r="E53" s="79">
        <v>1</v>
      </c>
      <c r="F53" s="79">
        <v>52.04</v>
      </c>
      <c r="G53" s="79">
        <v>13.08</v>
      </c>
      <c r="H53" s="79">
        <v>7.53</v>
      </c>
      <c r="I53" s="79">
        <v>23.2</v>
      </c>
      <c r="J53" s="79">
        <v>10.76</v>
      </c>
      <c r="K53"/>
      <c r="L53"/>
      <c r="M53"/>
      <c r="N53"/>
      <c r="O53"/>
      <c r="P53"/>
      <c r="Q53"/>
      <c r="R53"/>
      <c r="S53"/>
    </row>
    <row r="54" spans="1:19">
      <c r="A54" s="79" t="s">
        <v>536</v>
      </c>
      <c r="B54" s="79">
        <v>20.21</v>
      </c>
      <c r="C54" s="79" t="s">
        <v>50</v>
      </c>
      <c r="D54" s="79">
        <v>86.26</v>
      </c>
      <c r="E54" s="79">
        <v>10</v>
      </c>
      <c r="F54" s="79">
        <v>18.87</v>
      </c>
      <c r="G54" s="79">
        <v>4.74</v>
      </c>
      <c r="H54" s="79">
        <v>7.53</v>
      </c>
      <c r="I54" s="79">
        <v>13.48</v>
      </c>
      <c r="J54" s="79">
        <v>10.76</v>
      </c>
      <c r="K54"/>
      <c r="L54"/>
      <c r="M54"/>
      <c r="N54"/>
      <c r="O54"/>
      <c r="P54"/>
      <c r="Q54"/>
      <c r="R54"/>
      <c r="S54"/>
    </row>
    <row r="55" spans="1:19">
      <c r="A55" s="79" t="s">
        <v>537</v>
      </c>
      <c r="B55" s="79">
        <v>34.840000000000003</v>
      </c>
      <c r="C55" s="79" t="s">
        <v>50</v>
      </c>
      <c r="D55" s="79">
        <v>148.71</v>
      </c>
      <c r="E55" s="79">
        <v>1</v>
      </c>
      <c r="F55" s="79">
        <v>52.04</v>
      </c>
      <c r="G55" s="79">
        <v>13.08</v>
      </c>
      <c r="H55" s="79">
        <v>7.53</v>
      </c>
      <c r="I55" s="79">
        <v>23.2</v>
      </c>
      <c r="J55" s="79">
        <v>10.76</v>
      </c>
      <c r="K55"/>
      <c r="L55"/>
      <c r="M55"/>
      <c r="N55"/>
      <c r="O55"/>
      <c r="P55"/>
      <c r="Q55"/>
      <c r="R55"/>
      <c r="S55"/>
    </row>
    <row r="56" spans="1:19">
      <c r="A56" s="79" t="s">
        <v>538</v>
      </c>
      <c r="B56" s="79">
        <v>20.9</v>
      </c>
      <c r="C56" s="79" t="s">
        <v>50</v>
      </c>
      <c r="D56" s="79">
        <v>89.21</v>
      </c>
      <c r="E56" s="79">
        <v>10</v>
      </c>
      <c r="F56" s="79">
        <v>19.510000000000002</v>
      </c>
      <c r="G56" s="79">
        <v>4.91</v>
      </c>
      <c r="H56" s="79">
        <v>7.53</v>
      </c>
      <c r="I56" s="79">
        <v>13.93</v>
      </c>
      <c r="J56" s="79">
        <v>10.76</v>
      </c>
      <c r="K56"/>
      <c r="L56"/>
      <c r="M56"/>
      <c r="N56"/>
      <c r="O56"/>
      <c r="P56"/>
      <c r="Q56"/>
      <c r="R56"/>
      <c r="S56"/>
    </row>
    <row r="57" spans="1:19">
      <c r="A57" s="79" t="s">
        <v>539</v>
      </c>
      <c r="B57" s="79">
        <v>487.74</v>
      </c>
      <c r="C57" s="79" t="s">
        <v>50</v>
      </c>
      <c r="D57" s="79">
        <v>2081.8200000000002</v>
      </c>
      <c r="E57" s="79">
        <v>1</v>
      </c>
      <c r="F57" s="79">
        <v>0</v>
      </c>
      <c r="G57" s="79">
        <v>0</v>
      </c>
      <c r="H57" s="79">
        <v>9.68</v>
      </c>
      <c r="I57" s="79">
        <v>4.6399999999999997</v>
      </c>
      <c r="J57" s="79">
        <v>16.149999999999999</v>
      </c>
      <c r="K57"/>
      <c r="L57"/>
      <c r="M57"/>
      <c r="N57"/>
      <c r="O57"/>
      <c r="P57"/>
      <c r="Q57"/>
      <c r="R57"/>
      <c r="S57"/>
    </row>
    <row r="58" spans="1:19">
      <c r="A58" s="79" t="s">
        <v>540</v>
      </c>
      <c r="B58" s="79">
        <v>27.87</v>
      </c>
      <c r="C58" s="79" t="s">
        <v>50</v>
      </c>
      <c r="D58" s="79">
        <v>118.96</v>
      </c>
      <c r="E58" s="79">
        <v>1</v>
      </c>
      <c r="F58" s="79">
        <v>45.53</v>
      </c>
      <c r="G58" s="79">
        <v>11.44</v>
      </c>
      <c r="H58" s="79">
        <v>7.53</v>
      </c>
      <c r="I58" s="79">
        <v>18.59</v>
      </c>
      <c r="J58" s="79">
        <v>10.76</v>
      </c>
      <c r="K58"/>
      <c r="L58"/>
      <c r="M58"/>
      <c r="N58"/>
      <c r="O58"/>
      <c r="P58"/>
      <c r="Q58"/>
      <c r="R58"/>
      <c r="S58"/>
    </row>
    <row r="59" spans="1:19">
      <c r="A59" s="79" t="s">
        <v>541</v>
      </c>
      <c r="B59" s="79">
        <v>20.21</v>
      </c>
      <c r="C59" s="79" t="s">
        <v>50</v>
      </c>
      <c r="D59" s="79">
        <v>86.26</v>
      </c>
      <c r="E59" s="79">
        <v>10</v>
      </c>
      <c r="F59" s="79">
        <v>18.87</v>
      </c>
      <c r="G59" s="79">
        <v>4.74</v>
      </c>
      <c r="H59" s="79">
        <v>7.53</v>
      </c>
      <c r="I59" s="79">
        <v>13.48</v>
      </c>
      <c r="J59" s="79">
        <v>10.76</v>
      </c>
      <c r="K59"/>
      <c r="L59"/>
      <c r="M59"/>
      <c r="N59"/>
      <c r="O59"/>
      <c r="P59"/>
      <c r="Q59"/>
      <c r="R59"/>
      <c r="S59"/>
    </row>
    <row r="60" spans="1:19">
      <c r="A60" s="79" t="s">
        <v>542</v>
      </c>
      <c r="B60" s="79">
        <v>27.87</v>
      </c>
      <c r="C60" s="79" t="s">
        <v>50</v>
      </c>
      <c r="D60" s="79">
        <v>118.96</v>
      </c>
      <c r="E60" s="79">
        <v>1</v>
      </c>
      <c r="F60" s="79">
        <v>45.53</v>
      </c>
      <c r="G60" s="79">
        <v>11.44</v>
      </c>
      <c r="H60" s="79">
        <v>7.53</v>
      </c>
      <c r="I60" s="79">
        <v>18.59</v>
      </c>
      <c r="J60" s="79">
        <v>10.76</v>
      </c>
      <c r="K60"/>
      <c r="L60"/>
      <c r="M60"/>
      <c r="N60"/>
      <c r="O60"/>
      <c r="P60"/>
      <c r="Q60"/>
      <c r="R60"/>
      <c r="S60"/>
    </row>
    <row r="61" spans="1:19">
      <c r="A61" s="79" t="s">
        <v>543</v>
      </c>
      <c r="B61" s="79">
        <v>905.8</v>
      </c>
      <c r="C61" s="79" t="s">
        <v>50</v>
      </c>
      <c r="D61" s="79">
        <v>3866.25</v>
      </c>
      <c r="E61" s="79">
        <v>1</v>
      </c>
      <c r="F61" s="79">
        <v>0</v>
      </c>
      <c r="G61" s="79">
        <v>0</v>
      </c>
      <c r="H61" s="79">
        <v>10.76</v>
      </c>
      <c r="I61" s="79">
        <v>18.59</v>
      </c>
      <c r="J61" s="79">
        <v>8.07</v>
      </c>
      <c r="K61"/>
      <c r="L61"/>
      <c r="M61"/>
      <c r="N61"/>
      <c r="O61"/>
      <c r="P61"/>
      <c r="Q61"/>
      <c r="R61"/>
      <c r="S61"/>
    </row>
    <row r="62" spans="1:19">
      <c r="A62" s="79" t="s">
        <v>544</v>
      </c>
      <c r="B62" s="79">
        <v>264.77</v>
      </c>
      <c r="C62" s="79" t="s">
        <v>50</v>
      </c>
      <c r="D62" s="79">
        <v>1129.43</v>
      </c>
      <c r="E62" s="79">
        <v>1</v>
      </c>
      <c r="F62" s="79">
        <v>0</v>
      </c>
      <c r="G62" s="79">
        <v>0</v>
      </c>
      <c r="H62" s="79">
        <v>15.06</v>
      </c>
      <c r="I62" s="79">
        <v>3.72</v>
      </c>
      <c r="J62" s="79">
        <v>32.28</v>
      </c>
      <c r="K62"/>
      <c r="L62"/>
      <c r="M62"/>
      <c r="N62"/>
      <c r="O62"/>
      <c r="P62"/>
      <c r="Q62"/>
      <c r="R62"/>
      <c r="S62"/>
    </row>
    <row r="63" spans="1:19">
      <c r="A63" s="79" t="s">
        <v>545</v>
      </c>
      <c r="B63" s="79">
        <v>566.71</v>
      </c>
      <c r="C63" s="79" t="s">
        <v>50</v>
      </c>
      <c r="D63" s="79">
        <v>2418.88</v>
      </c>
      <c r="E63" s="79">
        <v>1</v>
      </c>
      <c r="F63" s="79">
        <v>45.53</v>
      </c>
      <c r="G63" s="79">
        <v>0</v>
      </c>
      <c r="H63" s="79">
        <v>10.76</v>
      </c>
      <c r="I63" s="79">
        <v>92.59</v>
      </c>
      <c r="J63" s="79">
        <v>0</v>
      </c>
      <c r="K63"/>
      <c r="L63"/>
      <c r="M63"/>
      <c r="N63"/>
      <c r="O63"/>
      <c r="P63"/>
      <c r="Q63"/>
      <c r="R63"/>
      <c r="S63"/>
    </row>
    <row r="64" spans="1:19">
      <c r="A64" s="79" t="s">
        <v>546</v>
      </c>
      <c r="B64" s="79">
        <v>566.71</v>
      </c>
      <c r="C64" s="79" t="s">
        <v>50</v>
      </c>
      <c r="D64" s="79">
        <v>2418.88</v>
      </c>
      <c r="E64" s="79">
        <v>1</v>
      </c>
      <c r="F64" s="79">
        <v>45.53</v>
      </c>
      <c r="G64" s="79">
        <v>0</v>
      </c>
      <c r="H64" s="79">
        <v>10.76</v>
      </c>
      <c r="I64" s="79">
        <v>92.59</v>
      </c>
      <c r="J64" s="79">
        <v>0</v>
      </c>
      <c r="K64"/>
      <c r="L64"/>
      <c r="M64"/>
      <c r="N64"/>
      <c r="O64"/>
      <c r="P64"/>
      <c r="Q64"/>
      <c r="R64"/>
      <c r="S64"/>
    </row>
    <row r="65" spans="1:19">
      <c r="A65" s="79" t="s">
        <v>547</v>
      </c>
      <c r="B65" s="79">
        <v>20.9</v>
      </c>
      <c r="C65" s="79" t="s">
        <v>50</v>
      </c>
      <c r="D65" s="79">
        <v>89.21</v>
      </c>
      <c r="E65" s="79">
        <v>10</v>
      </c>
      <c r="F65" s="79">
        <v>19.510000000000002</v>
      </c>
      <c r="G65" s="79">
        <v>4.91</v>
      </c>
      <c r="H65" s="79">
        <v>7.53</v>
      </c>
      <c r="I65" s="79">
        <v>13.93</v>
      </c>
      <c r="J65" s="79">
        <v>10.76</v>
      </c>
      <c r="K65"/>
      <c r="L65"/>
      <c r="M65"/>
      <c r="N65"/>
      <c r="O65"/>
      <c r="P65"/>
      <c r="Q65"/>
      <c r="R65"/>
      <c r="S65"/>
    </row>
    <row r="66" spans="1:19">
      <c r="A66" s="79" t="s">
        <v>548</v>
      </c>
      <c r="B66" s="79">
        <v>34.840000000000003</v>
      </c>
      <c r="C66" s="79" t="s">
        <v>50</v>
      </c>
      <c r="D66" s="79">
        <v>148.71</v>
      </c>
      <c r="E66" s="79">
        <v>1</v>
      </c>
      <c r="F66" s="79">
        <v>52.04</v>
      </c>
      <c r="G66" s="79">
        <v>13.08</v>
      </c>
      <c r="H66" s="79">
        <v>7.53</v>
      </c>
      <c r="I66" s="79">
        <v>23.2</v>
      </c>
      <c r="J66" s="79">
        <v>10.76</v>
      </c>
      <c r="K66"/>
      <c r="L66"/>
      <c r="M66"/>
      <c r="N66"/>
      <c r="O66"/>
      <c r="P66"/>
      <c r="Q66"/>
      <c r="R66"/>
      <c r="S66"/>
    </row>
    <row r="67" spans="1:19">
      <c r="A67" s="79" t="s">
        <v>549</v>
      </c>
      <c r="B67" s="79">
        <v>20.21</v>
      </c>
      <c r="C67" s="79" t="s">
        <v>50</v>
      </c>
      <c r="D67" s="79">
        <v>86.26</v>
      </c>
      <c r="E67" s="79">
        <v>10</v>
      </c>
      <c r="F67" s="79">
        <v>18.87</v>
      </c>
      <c r="G67" s="79">
        <v>4.74</v>
      </c>
      <c r="H67" s="79">
        <v>7.53</v>
      </c>
      <c r="I67" s="79">
        <v>13.48</v>
      </c>
      <c r="J67" s="79">
        <v>10.76</v>
      </c>
      <c r="K67"/>
      <c r="L67"/>
      <c r="M67"/>
      <c r="N67"/>
      <c r="O67"/>
      <c r="P67"/>
      <c r="Q67"/>
      <c r="R67"/>
      <c r="S67"/>
    </row>
    <row r="68" spans="1:19">
      <c r="A68" s="79" t="s">
        <v>550</v>
      </c>
      <c r="B68" s="79">
        <v>34.840000000000003</v>
      </c>
      <c r="C68" s="79" t="s">
        <v>50</v>
      </c>
      <c r="D68" s="79">
        <v>148.71</v>
      </c>
      <c r="E68" s="79">
        <v>1</v>
      </c>
      <c r="F68" s="79">
        <v>52.04</v>
      </c>
      <c r="G68" s="79">
        <v>13.08</v>
      </c>
      <c r="H68" s="79">
        <v>7.53</v>
      </c>
      <c r="I68" s="79">
        <v>23.2</v>
      </c>
      <c r="J68" s="79">
        <v>10.76</v>
      </c>
      <c r="K68"/>
      <c r="L68"/>
      <c r="M68"/>
      <c r="N68"/>
      <c r="O68"/>
      <c r="P68"/>
      <c r="Q68"/>
      <c r="R68"/>
      <c r="S68"/>
    </row>
    <row r="69" spans="1:19">
      <c r="A69" s="79" t="s">
        <v>551</v>
      </c>
      <c r="B69" s="79">
        <v>20.9</v>
      </c>
      <c r="C69" s="79" t="s">
        <v>50</v>
      </c>
      <c r="D69" s="79">
        <v>89.21</v>
      </c>
      <c r="E69" s="79">
        <v>10</v>
      </c>
      <c r="F69" s="79">
        <v>19.510000000000002</v>
      </c>
      <c r="G69" s="79">
        <v>4.91</v>
      </c>
      <c r="H69" s="79">
        <v>7.53</v>
      </c>
      <c r="I69" s="79">
        <v>13.93</v>
      </c>
      <c r="J69" s="79">
        <v>10.76</v>
      </c>
      <c r="K69"/>
      <c r="L69"/>
      <c r="M69"/>
      <c r="N69"/>
      <c r="O69"/>
      <c r="P69"/>
      <c r="Q69"/>
      <c r="R69"/>
      <c r="S69"/>
    </row>
    <row r="70" spans="1:19">
      <c r="A70" s="79" t="s">
        <v>552</v>
      </c>
      <c r="B70" s="79">
        <v>487.74</v>
      </c>
      <c r="C70" s="79" t="s">
        <v>50</v>
      </c>
      <c r="D70" s="79">
        <v>2081.8200000000002</v>
      </c>
      <c r="E70" s="79">
        <v>1</v>
      </c>
      <c r="F70" s="79">
        <v>0</v>
      </c>
      <c r="G70" s="79">
        <v>0</v>
      </c>
      <c r="H70" s="79">
        <v>4.3</v>
      </c>
      <c r="I70" s="79">
        <v>18.59</v>
      </c>
      <c r="J70" s="79">
        <v>53.8</v>
      </c>
      <c r="K70"/>
      <c r="L70"/>
      <c r="M70"/>
      <c r="N70"/>
      <c r="O70"/>
      <c r="P70"/>
      <c r="Q70"/>
      <c r="R70"/>
      <c r="S70"/>
    </row>
    <row r="71" spans="1:19">
      <c r="A71" s="79" t="s">
        <v>553</v>
      </c>
      <c r="B71" s="79">
        <v>27.87</v>
      </c>
      <c r="C71" s="79" t="s">
        <v>50</v>
      </c>
      <c r="D71" s="79">
        <v>118.96</v>
      </c>
      <c r="E71" s="79">
        <v>1</v>
      </c>
      <c r="F71" s="79">
        <v>45.53</v>
      </c>
      <c r="G71" s="79">
        <v>11.44</v>
      </c>
      <c r="H71" s="79">
        <v>7.53</v>
      </c>
      <c r="I71" s="79">
        <v>18.59</v>
      </c>
      <c r="J71" s="79">
        <v>10.76</v>
      </c>
      <c r="K71"/>
      <c r="L71"/>
      <c r="M71"/>
      <c r="N71"/>
      <c r="O71"/>
      <c r="P71"/>
      <c r="Q71"/>
      <c r="R71"/>
      <c r="S71"/>
    </row>
    <row r="72" spans="1:19">
      <c r="A72" s="79" t="s">
        <v>554</v>
      </c>
      <c r="B72" s="79">
        <v>20.21</v>
      </c>
      <c r="C72" s="79" t="s">
        <v>50</v>
      </c>
      <c r="D72" s="79">
        <v>86.26</v>
      </c>
      <c r="E72" s="79">
        <v>10</v>
      </c>
      <c r="F72" s="79">
        <v>18.87</v>
      </c>
      <c r="G72" s="79">
        <v>4.74</v>
      </c>
      <c r="H72" s="79">
        <v>7.53</v>
      </c>
      <c r="I72" s="79">
        <v>13.48</v>
      </c>
      <c r="J72" s="79">
        <v>10.76</v>
      </c>
      <c r="K72"/>
      <c r="L72"/>
      <c r="M72"/>
      <c r="N72"/>
      <c r="O72"/>
      <c r="P72"/>
      <c r="Q72"/>
      <c r="R72"/>
      <c r="S72"/>
    </row>
    <row r="73" spans="1:19">
      <c r="A73" s="79" t="s">
        <v>555</v>
      </c>
      <c r="B73" s="79">
        <v>27.87</v>
      </c>
      <c r="C73" s="79" t="s">
        <v>50</v>
      </c>
      <c r="D73" s="79">
        <v>118.96</v>
      </c>
      <c r="E73" s="79">
        <v>1</v>
      </c>
      <c r="F73" s="79">
        <v>45.53</v>
      </c>
      <c r="G73" s="79">
        <v>11.44</v>
      </c>
      <c r="H73" s="79">
        <v>7.53</v>
      </c>
      <c r="I73" s="79">
        <v>18.59</v>
      </c>
      <c r="J73" s="79">
        <v>10.76</v>
      </c>
      <c r="K73"/>
      <c r="L73"/>
      <c r="M73"/>
      <c r="N73"/>
      <c r="O73"/>
      <c r="P73"/>
      <c r="Q73"/>
      <c r="R73"/>
      <c r="S73"/>
    </row>
    <row r="74" spans="1:19">
      <c r="A74" s="79" t="s">
        <v>556</v>
      </c>
      <c r="B74" s="79">
        <v>905.8</v>
      </c>
      <c r="C74" s="79" t="s">
        <v>50</v>
      </c>
      <c r="D74" s="79">
        <v>3866.22</v>
      </c>
      <c r="E74" s="79">
        <v>1</v>
      </c>
      <c r="F74" s="79">
        <v>0</v>
      </c>
      <c r="G74" s="79">
        <v>0</v>
      </c>
      <c r="H74" s="79">
        <v>10.76</v>
      </c>
      <c r="I74" s="79">
        <v>18.59</v>
      </c>
      <c r="J74" s="79">
        <v>8.07</v>
      </c>
      <c r="K74"/>
      <c r="L74"/>
      <c r="M74"/>
      <c r="N74"/>
      <c r="O74"/>
      <c r="P74"/>
      <c r="Q74"/>
      <c r="R74"/>
      <c r="S74"/>
    </row>
    <row r="75" spans="1:19">
      <c r="A75" s="79" t="s">
        <v>557</v>
      </c>
      <c r="B75" s="79">
        <v>264.77</v>
      </c>
      <c r="C75" s="79" t="s">
        <v>50</v>
      </c>
      <c r="D75" s="79">
        <v>1129.43</v>
      </c>
      <c r="E75" s="79">
        <v>1</v>
      </c>
      <c r="F75" s="79">
        <v>0</v>
      </c>
      <c r="G75" s="79">
        <v>0</v>
      </c>
      <c r="H75" s="79">
        <v>15.06</v>
      </c>
      <c r="I75" s="79">
        <v>3.72</v>
      </c>
      <c r="J75" s="79">
        <v>32.28</v>
      </c>
      <c r="K75"/>
      <c r="L75"/>
      <c r="M75"/>
      <c r="N75"/>
      <c r="O75"/>
      <c r="P75"/>
      <c r="Q75"/>
      <c r="R75"/>
      <c r="S75"/>
    </row>
    <row r="76" spans="1:19">
      <c r="A76" s="79" t="s">
        <v>558</v>
      </c>
      <c r="B76" s="79">
        <v>566.71</v>
      </c>
      <c r="C76" s="79" t="s">
        <v>50</v>
      </c>
      <c r="D76" s="79">
        <v>2418.88</v>
      </c>
      <c r="E76" s="79">
        <v>1</v>
      </c>
      <c r="F76" s="79">
        <v>45.53</v>
      </c>
      <c r="G76" s="79">
        <v>0</v>
      </c>
      <c r="H76" s="79">
        <v>10.76</v>
      </c>
      <c r="I76" s="79">
        <v>92.59</v>
      </c>
      <c r="J76" s="79">
        <v>0</v>
      </c>
      <c r="K76"/>
      <c r="L76"/>
      <c r="M76"/>
      <c r="N76"/>
      <c r="O76"/>
      <c r="P76"/>
      <c r="Q76"/>
      <c r="R76"/>
      <c r="S76"/>
    </row>
    <row r="77" spans="1:19">
      <c r="A77" s="79" t="s">
        <v>559</v>
      </c>
      <c r="B77" s="79">
        <v>566.71</v>
      </c>
      <c r="C77" s="79" t="s">
        <v>50</v>
      </c>
      <c r="D77" s="79">
        <v>2418.88</v>
      </c>
      <c r="E77" s="79">
        <v>1</v>
      </c>
      <c r="F77" s="79">
        <v>45.53</v>
      </c>
      <c r="G77" s="79">
        <v>0</v>
      </c>
      <c r="H77" s="79">
        <v>10.76</v>
      </c>
      <c r="I77" s="79">
        <v>92.59</v>
      </c>
      <c r="J77" s="79">
        <v>0</v>
      </c>
      <c r="K77"/>
      <c r="L77"/>
      <c r="M77"/>
      <c r="N77"/>
      <c r="O77"/>
      <c r="P77"/>
      <c r="Q77"/>
      <c r="R77"/>
      <c r="S77"/>
    </row>
    <row r="78" spans="1:19">
      <c r="A78" s="79" t="s">
        <v>560</v>
      </c>
      <c r="B78" s="79">
        <v>696.77</v>
      </c>
      <c r="C78" s="79" t="s">
        <v>50</v>
      </c>
      <c r="D78" s="79">
        <v>2974.04</v>
      </c>
      <c r="E78" s="79">
        <v>1</v>
      </c>
      <c r="F78" s="79">
        <v>227.67</v>
      </c>
      <c r="G78" s="79">
        <v>35.76</v>
      </c>
      <c r="H78" s="79">
        <v>9.68</v>
      </c>
      <c r="I78" s="79">
        <v>1.39</v>
      </c>
      <c r="J78" s="79">
        <v>2.69</v>
      </c>
      <c r="K78"/>
      <c r="L78"/>
      <c r="M78"/>
      <c r="N78"/>
      <c r="O78"/>
      <c r="P78"/>
      <c r="Q78"/>
      <c r="R78"/>
      <c r="S78"/>
    </row>
    <row r="79" spans="1:19">
      <c r="A79" s="79" t="s">
        <v>561</v>
      </c>
      <c r="B79" s="79">
        <v>1040.51</v>
      </c>
      <c r="C79" s="79" t="s">
        <v>50</v>
      </c>
      <c r="D79" s="79">
        <v>4441.2299999999996</v>
      </c>
      <c r="E79" s="79">
        <v>1</v>
      </c>
      <c r="F79" s="79">
        <v>104.08</v>
      </c>
      <c r="G79" s="79">
        <v>0</v>
      </c>
      <c r="H79" s="79">
        <v>10.76</v>
      </c>
      <c r="I79" s="79">
        <v>18.59</v>
      </c>
      <c r="J79" s="79">
        <v>8.07</v>
      </c>
      <c r="K79"/>
      <c r="L79"/>
      <c r="M79"/>
      <c r="N79"/>
      <c r="O79"/>
      <c r="P79"/>
      <c r="Q79"/>
      <c r="R79"/>
      <c r="S79"/>
    </row>
    <row r="80" spans="1:19">
      <c r="A80" s="79" t="s">
        <v>562</v>
      </c>
      <c r="B80" s="79">
        <v>929.03</v>
      </c>
      <c r="C80" s="79" t="s">
        <v>50</v>
      </c>
      <c r="D80" s="79">
        <v>3965.37</v>
      </c>
      <c r="E80" s="79">
        <v>1</v>
      </c>
      <c r="F80" s="79">
        <v>260.2</v>
      </c>
      <c r="G80" s="79">
        <v>0</v>
      </c>
      <c r="H80" s="79">
        <v>12.91</v>
      </c>
      <c r="I80" s="79">
        <v>18.59</v>
      </c>
      <c r="J80" s="79">
        <v>538.25170000000003</v>
      </c>
      <c r="K80"/>
      <c r="L80"/>
      <c r="M80"/>
      <c r="N80"/>
      <c r="O80"/>
      <c r="P80"/>
      <c r="Q80"/>
      <c r="R80"/>
      <c r="S80"/>
    </row>
    <row r="81" spans="1:19">
      <c r="A81" s="79" t="s">
        <v>563</v>
      </c>
      <c r="B81" s="79">
        <v>69.7</v>
      </c>
      <c r="C81" s="79" t="s">
        <v>50</v>
      </c>
      <c r="D81" s="79">
        <v>297.5</v>
      </c>
      <c r="E81" s="79">
        <v>1</v>
      </c>
      <c r="F81" s="79">
        <v>71.56</v>
      </c>
      <c r="G81" s="79">
        <v>17.98</v>
      </c>
      <c r="H81" s="79">
        <v>11.84</v>
      </c>
      <c r="I81" s="79">
        <v>18.59</v>
      </c>
      <c r="J81" s="79">
        <v>8.07</v>
      </c>
      <c r="K81"/>
      <c r="L81"/>
      <c r="M81"/>
      <c r="N81"/>
      <c r="O81"/>
      <c r="P81"/>
      <c r="Q81"/>
      <c r="R81"/>
      <c r="S81"/>
    </row>
    <row r="82" spans="1:19">
      <c r="A82" s="79" t="s">
        <v>564</v>
      </c>
      <c r="B82" s="79">
        <v>69.680000000000007</v>
      </c>
      <c r="C82" s="79" t="s">
        <v>50</v>
      </c>
      <c r="D82" s="79">
        <v>297.41000000000003</v>
      </c>
      <c r="E82" s="79">
        <v>5</v>
      </c>
      <c r="F82" s="79">
        <v>32.520000000000003</v>
      </c>
      <c r="G82" s="79">
        <v>8.17</v>
      </c>
      <c r="H82" s="79">
        <v>11.84</v>
      </c>
      <c r="I82" s="79">
        <v>18.59</v>
      </c>
      <c r="J82" s="79">
        <v>8.07</v>
      </c>
      <c r="K82"/>
      <c r="L82"/>
      <c r="M82"/>
      <c r="N82"/>
      <c r="O82"/>
      <c r="P82"/>
      <c r="Q82"/>
      <c r="R82"/>
      <c r="S82"/>
    </row>
    <row r="83" spans="1:19">
      <c r="A83" s="79" t="s">
        <v>565</v>
      </c>
      <c r="B83" s="79">
        <v>69.680000000000007</v>
      </c>
      <c r="C83" s="79" t="s">
        <v>50</v>
      </c>
      <c r="D83" s="79">
        <v>297.41000000000003</v>
      </c>
      <c r="E83" s="79">
        <v>1</v>
      </c>
      <c r="F83" s="79">
        <v>71.55</v>
      </c>
      <c r="G83" s="79">
        <v>17.98</v>
      </c>
      <c r="H83" s="79">
        <v>11.84</v>
      </c>
      <c r="I83" s="79">
        <v>18.59</v>
      </c>
      <c r="J83" s="79">
        <v>8.07</v>
      </c>
      <c r="K83"/>
      <c r="L83"/>
      <c r="M83"/>
      <c r="N83"/>
      <c r="O83"/>
      <c r="P83"/>
      <c r="Q83"/>
      <c r="R83"/>
      <c r="S83"/>
    </row>
    <row r="84" spans="1:19">
      <c r="A84" s="79" t="s">
        <v>566</v>
      </c>
      <c r="B84" s="79">
        <v>13.94</v>
      </c>
      <c r="C84" s="79" t="s">
        <v>50</v>
      </c>
      <c r="D84" s="79">
        <v>59.5</v>
      </c>
      <c r="E84" s="79">
        <v>6</v>
      </c>
      <c r="F84" s="79">
        <v>13.01</v>
      </c>
      <c r="G84" s="79">
        <v>2.96</v>
      </c>
      <c r="H84" s="79">
        <v>11.84</v>
      </c>
      <c r="I84" s="79">
        <v>13.95</v>
      </c>
      <c r="J84" s="79">
        <v>8.07</v>
      </c>
      <c r="K84"/>
      <c r="L84"/>
      <c r="M84"/>
      <c r="N84"/>
      <c r="O84"/>
      <c r="P84"/>
      <c r="Q84"/>
      <c r="R84"/>
      <c r="S84"/>
    </row>
    <row r="85" spans="1:19">
      <c r="A85" s="79" t="s">
        <v>567</v>
      </c>
      <c r="B85" s="79">
        <v>501.68</v>
      </c>
      <c r="C85" s="79" t="s">
        <v>50</v>
      </c>
      <c r="D85" s="79">
        <v>2141.3200000000002</v>
      </c>
      <c r="E85" s="79">
        <v>1</v>
      </c>
      <c r="F85" s="79">
        <v>78.06</v>
      </c>
      <c r="G85" s="79">
        <v>0</v>
      </c>
      <c r="H85" s="79">
        <v>10.76</v>
      </c>
      <c r="I85" s="79">
        <v>92.59</v>
      </c>
      <c r="J85" s="79">
        <v>328.44540000000001</v>
      </c>
      <c r="K85"/>
      <c r="L85"/>
      <c r="M85"/>
      <c r="N85"/>
      <c r="O85"/>
      <c r="P85"/>
      <c r="Q85"/>
      <c r="R85"/>
      <c r="S85"/>
    </row>
    <row r="86" spans="1:19">
      <c r="A86" s="79" t="s">
        <v>453</v>
      </c>
      <c r="B86" s="79">
        <v>22422.240000000002</v>
      </c>
      <c r="C86" s="79"/>
      <c r="D86" s="79">
        <v>88862.77</v>
      </c>
      <c r="E86" s="79"/>
      <c r="F86" s="79">
        <v>5184.43</v>
      </c>
      <c r="G86" s="79">
        <v>845.42</v>
      </c>
      <c r="H86" s="79">
        <v>11.31</v>
      </c>
      <c r="I86" s="79">
        <v>14.17</v>
      </c>
      <c r="J86" s="79">
        <v>39.179699999999997</v>
      </c>
      <c r="K86"/>
      <c r="L86"/>
      <c r="M86"/>
      <c r="N86"/>
      <c r="O86"/>
      <c r="P86"/>
      <c r="Q86"/>
      <c r="R86"/>
      <c r="S86"/>
    </row>
    <row r="87" spans="1:19">
      <c r="A87" s="79" t="s">
        <v>568</v>
      </c>
      <c r="B87" s="79">
        <v>22422.240000000002</v>
      </c>
      <c r="C87" s="79"/>
      <c r="D87" s="79">
        <v>88862.77</v>
      </c>
      <c r="E87" s="79"/>
      <c r="F87" s="79">
        <v>5184.43</v>
      </c>
      <c r="G87" s="79">
        <v>845.42</v>
      </c>
      <c r="H87" s="79">
        <v>11.31</v>
      </c>
      <c r="I87" s="79">
        <v>14.17</v>
      </c>
      <c r="J87" s="79">
        <v>39.179699999999997</v>
      </c>
      <c r="K87"/>
      <c r="L87"/>
      <c r="M87"/>
      <c r="N87"/>
      <c r="O87"/>
      <c r="P87"/>
      <c r="Q87"/>
      <c r="R87"/>
      <c r="S87"/>
    </row>
    <row r="88" spans="1:19">
      <c r="A88" s="79" t="s">
        <v>569</v>
      </c>
      <c r="B88" s="79">
        <v>0</v>
      </c>
      <c r="C88" s="79"/>
      <c r="D88" s="79">
        <v>0</v>
      </c>
      <c r="E88" s="79"/>
      <c r="F88" s="79">
        <v>0</v>
      </c>
      <c r="G88" s="79">
        <v>0</v>
      </c>
      <c r="H88" s="79"/>
      <c r="I88" s="79"/>
      <c r="J88" s="79"/>
      <c r="K88"/>
      <c r="L88"/>
      <c r="M88"/>
      <c r="N88"/>
      <c r="O88"/>
      <c r="P88"/>
      <c r="Q88"/>
      <c r="R88"/>
      <c r="S88"/>
    </row>
    <row r="89" spans="1:19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</row>
    <row r="90" spans="1:19">
      <c r="A90" s="78"/>
      <c r="B90" s="79" t="s">
        <v>336</v>
      </c>
      <c r="C90" s="79" t="s">
        <v>570</v>
      </c>
      <c r="D90" s="79" t="s">
        <v>571</v>
      </c>
      <c r="E90" s="79" t="s">
        <v>572</v>
      </c>
      <c r="F90" s="79" t="s">
        <v>573</v>
      </c>
      <c r="G90" s="79" t="s">
        <v>574</v>
      </c>
      <c r="H90" s="79" t="s">
        <v>575</v>
      </c>
      <c r="I90" s="79" t="s">
        <v>576</v>
      </c>
      <c r="J90"/>
      <c r="K90"/>
      <c r="L90"/>
      <c r="M90"/>
      <c r="N90"/>
      <c r="O90"/>
      <c r="P90"/>
      <c r="Q90"/>
      <c r="R90"/>
      <c r="S90"/>
    </row>
    <row r="91" spans="1:19">
      <c r="A91" s="79" t="s">
        <v>577</v>
      </c>
      <c r="B91" s="79" t="s">
        <v>578</v>
      </c>
      <c r="C91" s="79">
        <v>0.3</v>
      </c>
      <c r="D91" s="79">
        <v>4.4020000000000001</v>
      </c>
      <c r="E91" s="79">
        <v>12.9</v>
      </c>
      <c r="F91" s="79">
        <v>170.98</v>
      </c>
      <c r="G91" s="79">
        <v>0</v>
      </c>
      <c r="H91" s="79">
        <v>90</v>
      </c>
      <c r="I91" s="79" t="s">
        <v>579</v>
      </c>
      <c r="J91"/>
      <c r="K91"/>
      <c r="L91"/>
      <c r="M91"/>
      <c r="N91"/>
      <c r="O91"/>
      <c r="P91"/>
      <c r="Q91"/>
      <c r="R91"/>
      <c r="S91"/>
    </row>
    <row r="92" spans="1:19">
      <c r="A92" s="79" t="s">
        <v>580</v>
      </c>
      <c r="B92" s="79" t="s">
        <v>578</v>
      </c>
      <c r="C92" s="79">
        <v>0.3</v>
      </c>
      <c r="D92" s="79">
        <v>4.4020000000000001</v>
      </c>
      <c r="E92" s="79">
        <v>12.9</v>
      </c>
      <c r="F92" s="79">
        <v>130.1</v>
      </c>
      <c r="G92" s="79">
        <v>90</v>
      </c>
      <c r="H92" s="79">
        <v>90</v>
      </c>
      <c r="I92" s="79" t="s">
        <v>581</v>
      </c>
      <c r="J92"/>
      <c r="K92"/>
      <c r="L92"/>
      <c r="M92"/>
      <c r="N92"/>
      <c r="O92"/>
      <c r="P92"/>
      <c r="Q92"/>
      <c r="R92"/>
      <c r="S92"/>
    </row>
    <row r="93" spans="1:19">
      <c r="A93" s="79" t="s">
        <v>582</v>
      </c>
      <c r="B93" s="79" t="s">
        <v>578</v>
      </c>
      <c r="C93" s="79">
        <v>0.3</v>
      </c>
      <c r="D93" s="79">
        <v>4.4020000000000001</v>
      </c>
      <c r="E93" s="79">
        <v>12.9</v>
      </c>
      <c r="F93" s="79">
        <v>170.98</v>
      </c>
      <c r="G93" s="79">
        <v>180</v>
      </c>
      <c r="H93" s="79">
        <v>90</v>
      </c>
      <c r="I93" s="79" t="s">
        <v>583</v>
      </c>
      <c r="J93"/>
      <c r="K93"/>
      <c r="L93"/>
      <c r="M93"/>
      <c r="N93"/>
      <c r="O93"/>
      <c r="P93"/>
      <c r="Q93"/>
      <c r="R93"/>
      <c r="S93"/>
    </row>
    <row r="94" spans="1:19">
      <c r="A94" s="79" t="s">
        <v>584</v>
      </c>
      <c r="B94" s="79" t="s">
        <v>578</v>
      </c>
      <c r="C94" s="79">
        <v>0.3</v>
      </c>
      <c r="D94" s="79">
        <v>4.4020000000000001</v>
      </c>
      <c r="E94" s="79">
        <v>12.9</v>
      </c>
      <c r="F94" s="79">
        <v>130.1</v>
      </c>
      <c r="G94" s="79">
        <v>270</v>
      </c>
      <c r="H94" s="79">
        <v>90</v>
      </c>
      <c r="I94" s="79" t="s">
        <v>585</v>
      </c>
      <c r="J94"/>
      <c r="K94"/>
      <c r="L94"/>
      <c r="M94"/>
      <c r="N94"/>
      <c r="O94"/>
      <c r="P94"/>
      <c r="Q94"/>
      <c r="R94"/>
      <c r="S94"/>
    </row>
    <row r="95" spans="1:19">
      <c r="A95" s="79" t="s">
        <v>586</v>
      </c>
      <c r="B95" s="79" t="s">
        <v>578</v>
      </c>
      <c r="C95" s="79">
        <v>0.3</v>
      </c>
      <c r="D95" s="79">
        <v>3.12</v>
      </c>
      <c r="E95" s="79">
        <v>12.9</v>
      </c>
      <c r="F95" s="79">
        <v>3739.35</v>
      </c>
      <c r="G95" s="79">
        <v>0</v>
      </c>
      <c r="H95" s="79">
        <v>180</v>
      </c>
      <c r="I95" s="79"/>
      <c r="J95"/>
      <c r="K95"/>
      <c r="L95"/>
      <c r="M95"/>
      <c r="N95"/>
      <c r="O95"/>
      <c r="P95"/>
      <c r="Q95"/>
      <c r="R95"/>
      <c r="S95"/>
    </row>
    <row r="96" spans="1:19">
      <c r="A96" s="79" t="s">
        <v>587</v>
      </c>
      <c r="B96" s="79" t="s">
        <v>588</v>
      </c>
      <c r="C96" s="79">
        <v>0.08</v>
      </c>
      <c r="D96" s="79">
        <v>0.85599999999999998</v>
      </c>
      <c r="E96" s="79">
        <v>0.98</v>
      </c>
      <c r="F96" s="79">
        <v>104.08</v>
      </c>
      <c r="G96" s="79">
        <v>180</v>
      </c>
      <c r="H96" s="79">
        <v>90</v>
      </c>
      <c r="I96" s="79" t="s">
        <v>583</v>
      </c>
      <c r="J96"/>
      <c r="K96"/>
      <c r="L96"/>
      <c r="M96"/>
      <c r="N96"/>
      <c r="O96"/>
      <c r="P96"/>
      <c r="Q96"/>
      <c r="R96"/>
      <c r="S96"/>
    </row>
    <row r="97" spans="1:19">
      <c r="A97" s="79" t="s">
        <v>589</v>
      </c>
      <c r="B97" s="79" t="s">
        <v>588</v>
      </c>
      <c r="C97" s="79">
        <v>0.08</v>
      </c>
      <c r="D97" s="79">
        <v>0.85599999999999998</v>
      </c>
      <c r="E97" s="79">
        <v>0.98</v>
      </c>
      <c r="F97" s="79">
        <v>19.510000000000002</v>
      </c>
      <c r="G97" s="79">
        <v>90</v>
      </c>
      <c r="H97" s="79">
        <v>90</v>
      </c>
      <c r="I97" s="79" t="s">
        <v>581</v>
      </c>
      <c r="J97"/>
      <c r="K97"/>
      <c r="L97"/>
      <c r="M97"/>
      <c r="N97"/>
      <c r="O97"/>
      <c r="P97"/>
      <c r="Q97"/>
      <c r="R97"/>
      <c r="S97"/>
    </row>
    <row r="98" spans="1:19">
      <c r="A98" s="79" t="s">
        <v>590</v>
      </c>
      <c r="B98" s="79" t="s">
        <v>588</v>
      </c>
      <c r="C98" s="79">
        <v>0.08</v>
      </c>
      <c r="D98" s="79">
        <v>0.85599999999999998</v>
      </c>
      <c r="E98" s="79">
        <v>0.98</v>
      </c>
      <c r="F98" s="79">
        <v>26.02</v>
      </c>
      <c r="G98" s="79">
        <v>180</v>
      </c>
      <c r="H98" s="79">
        <v>90</v>
      </c>
      <c r="I98" s="79" t="s">
        <v>583</v>
      </c>
      <c r="J98"/>
      <c r="K98"/>
      <c r="L98"/>
      <c r="M98"/>
      <c r="N98"/>
      <c r="O98"/>
      <c r="P98"/>
      <c r="Q98"/>
      <c r="R98"/>
      <c r="S98"/>
    </row>
    <row r="99" spans="1:19">
      <c r="A99" s="79" t="s">
        <v>591</v>
      </c>
      <c r="B99" s="79" t="s">
        <v>588</v>
      </c>
      <c r="C99" s="79">
        <v>0.08</v>
      </c>
      <c r="D99" s="79">
        <v>0.85599999999999998</v>
      </c>
      <c r="E99" s="79">
        <v>0.98</v>
      </c>
      <c r="F99" s="79">
        <v>78.06</v>
      </c>
      <c r="G99" s="79">
        <v>90</v>
      </c>
      <c r="H99" s="79">
        <v>90</v>
      </c>
      <c r="I99" s="79" t="s">
        <v>581</v>
      </c>
      <c r="J99"/>
      <c r="K99"/>
      <c r="L99"/>
      <c r="M99"/>
      <c r="N99"/>
      <c r="O99"/>
      <c r="P99"/>
      <c r="Q99"/>
      <c r="R99"/>
      <c r="S99"/>
    </row>
    <row r="100" spans="1:19">
      <c r="A100" s="79" t="s">
        <v>592</v>
      </c>
      <c r="B100" s="79" t="s">
        <v>588</v>
      </c>
      <c r="C100" s="79">
        <v>0.08</v>
      </c>
      <c r="D100" s="79">
        <v>0.85599999999999998</v>
      </c>
      <c r="E100" s="79">
        <v>0.98</v>
      </c>
      <c r="F100" s="79">
        <v>26.02</v>
      </c>
      <c r="G100" s="79">
        <v>0</v>
      </c>
      <c r="H100" s="79">
        <v>90</v>
      </c>
      <c r="I100" s="79" t="s">
        <v>579</v>
      </c>
      <c r="J100"/>
      <c r="K100"/>
      <c r="L100"/>
      <c r="M100"/>
      <c r="N100"/>
      <c r="O100"/>
      <c r="P100"/>
      <c r="Q100"/>
      <c r="R100"/>
      <c r="S100"/>
    </row>
    <row r="101" spans="1:19">
      <c r="A101" s="79" t="s">
        <v>593</v>
      </c>
      <c r="B101" s="79" t="s">
        <v>588</v>
      </c>
      <c r="C101" s="79">
        <v>0.08</v>
      </c>
      <c r="D101" s="79">
        <v>0.85599999999999998</v>
      </c>
      <c r="E101" s="79">
        <v>0.98</v>
      </c>
      <c r="F101" s="79">
        <v>19.510000000000002</v>
      </c>
      <c r="G101" s="79">
        <v>90</v>
      </c>
      <c r="H101" s="79">
        <v>90</v>
      </c>
      <c r="I101" s="79" t="s">
        <v>581</v>
      </c>
      <c r="J101"/>
      <c r="K101"/>
      <c r="L101"/>
      <c r="M101"/>
      <c r="N101"/>
      <c r="O101"/>
      <c r="P101"/>
      <c r="Q101"/>
      <c r="R101"/>
      <c r="S101"/>
    </row>
    <row r="102" spans="1:19">
      <c r="A102" s="79" t="s">
        <v>594</v>
      </c>
      <c r="B102" s="79" t="s">
        <v>588</v>
      </c>
      <c r="C102" s="79">
        <v>0.08</v>
      </c>
      <c r="D102" s="79">
        <v>0.85599999999999998</v>
      </c>
      <c r="E102" s="79">
        <v>0.98</v>
      </c>
      <c r="F102" s="79">
        <v>104.08</v>
      </c>
      <c r="G102" s="79">
        <v>0</v>
      </c>
      <c r="H102" s="79">
        <v>90</v>
      </c>
      <c r="I102" s="79" t="s">
        <v>579</v>
      </c>
      <c r="J102"/>
      <c r="K102"/>
      <c r="L102"/>
      <c r="M102"/>
      <c r="N102"/>
      <c r="O102"/>
      <c r="P102"/>
      <c r="Q102"/>
      <c r="R102"/>
      <c r="S102"/>
    </row>
    <row r="103" spans="1:19">
      <c r="A103" s="79" t="s">
        <v>595</v>
      </c>
      <c r="B103" s="79" t="s">
        <v>588</v>
      </c>
      <c r="C103" s="79">
        <v>0.08</v>
      </c>
      <c r="D103" s="79">
        <v>0.85599999999999998</v>
      </c>
      <c r="E103" s="79">
        <v>0.98</v>
      </c>
      <c r="F103" s="79">
        <v>52.04</v>
      </c>
      <c r="G103" s="79">
        <v>180</v>
      </c>
      <c r="H103" s="79">
        <v>90</v>
      </c>
      <c r="I103" s="79" t="s">
        <v>583</v>
      </c>
      <c r="J103"/>
      <c r="K103"/>
      <c r="L103"/>
      <c r="M103"/>
      <c r="N103"/>
      <c r="O103"/>
      <c r="P103"/>
      <c r="Q103"/>
      <c r="R103"/>
      <c r="S103"/>
    </row>
    <row r="104" spans="1:19">
      <c r="A104" s="79" t="s">
        <v>596</v>
      </c>
      <c r="B104" s="79" t="s">
        <v>588</v>
      </c>
      <c r="C104" s="79">
        <v>0.08</v>
      </c>
      <c r="D104" s="79">
        <v>0.85599999999999998</v>
      </c>
      <c r="E104" s="79">
        <v>0.98</v>
      </c>
      <c r="F104" s="79">
        <v>123.59</v>
      </c>
      <c r="G104" s="79">
        <v>0</v>
      </c>
      <c r="H104" s="79">
        <v>90</v>
      </c>
      <c r="I104" s="79" t="s">
        <v>579</v>
      </c>
      <c r="J104"/>
      <c r="K104"/>
      <c r="L104"/>
      <c r="M104"/>
      <c r="N104"/>
      <c r="O104"/>
      <c r="P104"/>
      <c r="Q104"/>
      <c r="R104"/>
      <c r="S104"/>
    </row>
    <row r="105" spans="1:19">
      <c r="A105" s="79" t="s">
        <v>597</v>
      </c>
      <c r="B105" s="79" t="s">
        <v>588</v>
      </c>
      <c r="C105" s="79">
        <v>0.08</v>
      </c>
      <c r="D105" s="79">
        <v>0.85599999999999998</v>
      </c>
      <c r="E105" s="79">
        <v>0.98</v>
      </c>
      <c r="F105" s="79">
        <v>227.67</v>
      </c>
      <c r="G105" s="79">
        <v>270</v>
      </c>
      <c r="H105" s="79">
        <v>90</v>
      </c>
      <c r="I105" s="79" t="s">
        <v>585</v>
      </c>
      <c r="J105"/>
      <c r="K105"/>
      <c r="L105"/>
      <c r="M105"/>
      <c r="N105"/>
      <c r="O105"/>
      <c r="P105"/>
      <c r="Q105"/>
      <c r="R105"/>
      <c r="S105"/>
    </row>
    <row r="106" spans="1:19">
      <c r="A106" s="79" t="s">
        <v>598</v>
      </c>
      <c r="B106" s="79" t="s">
        <v>588</v>
      </c>
      <c r="C106" s="79">
        <v>0.08</v>
      </c>
      <c r="D106" s="79">
        <v>0.85599999999999998</v>
      </c>
      <c r="E106" s="79">
        <v>0.98</v>
      </c>
      <c r="F106" s="79">
        <v>26.02</v>
      </c>
      <c r="G106" s="79">
        <v>180</v>
      </c>
      <c r="H106" s="79">
        <v>90</v>
      </c>
      <c r="I106" s="79" t="s">
        <v>583</v>
      </c>
      <c r="J106"/>
      <c r="K106"/>
      <c r="L106"/>
      <c r="M106"/>
      <c r="N106"/>
      <c r="O106"/>
      <c r="P106"/>
      <c r="Q106"/>
      <c r="R106"/>
      <c r="S106"/>
    </row>
    <row r="107" spans="1:19">
      <c r="A107" s="79" t="s">
        <v>599</v>
      </c>
      <c r="B107" s="79" t="s">
        <v>588</v>
      </c>
      <c r="C107" s="79">
        <v>0.08</v>
      </c>
      <c r="D107" s="79">
        <v>0.85599999999999998</v>
      </c>
      <c r="E107" s="79">
        <v>0.98</v>
      </c>
      <c r="F107" s="79">
        <v>32.5</v>
      </c>
      <c r="G107" s="79">
        <v>180</v>
      </c>
      <c r="H107" s="79">
        <v>90</v>
      </c>
      <c r="I107" s="79" t="s">
        <v>583</v>
      </c>
      <c r="J107"/>
      <c r="K107"/>
      <c r="L107"/>
      <c r="M107"/>
      <c r="N107"/>
      <c r="O107"/>
      <c r="P107"/>
      <c r="Q107"/>
      <c r="R107"/>
      <c r="S107"/>
    </row>
    <row r="108" spans="1:19">
      <c r="A108" s="79" t="s">
        <v>600</v>
      </c>
      <c r="B108" s="79" t="s">
        <v>588</v>
      </c>
      <c r="C108" s="79">
        <v>0.08</v>
      </c>
      <c r="D108" s="79">
        <v>0.85599999999999998</v>
      </c>
      <c r="E108" s="79">
        <v>0.98</v>
      </c>
      <c r="F108" s="79">
        <v>45.53</v>
      </c>
      <c r="G108" s="79">
        <v>0</v>
      </c>
      <c r="H108" s="79">
        <v>90</v>
      </c>
      <c r="I108" s="79" t="s">
        <v>579</v>
      </c>
      <c r="J108"/>
      <c r="K108"/>
      <c r="L108"/>
      <c r="M108"/>
      <c r="N108"/>
      <c r="O108"/>
      <c r="P108"/>
      <c r="Q108"/>
      <c r="R108"/>
      <c r="S108"/>
    </row>
    <row r="109" spans="1:19">
      <c r="A109" s="79" t="s">
        <v>601</v>
      </c>
      <c r="B109" s="79" t="s">
        <v>588</v>
      </c>
      <c r="C109" s="79">
        <v>0.08</v>
      </c>
      <c r="D109" s="79">
        <v>0.85599999999999998</v>
      </c>
      <c r="E109" s="79">
        <v>0.98</v>
      </c>
      <c r="F109" s="79">
        <v>45.53</v>
      </c>
      <c r="G109" s="79">
        <v>180</v>
      </c>
      <c r="H109" s="79">
        <v>90</v>
      </c>
      <c r="I109" s="79" t="s">
        <v>583</v>
      </c>
      <c r="J109"/>
      <c r="K109"/>
      <c r="L109"/>
      <c r="M109"/>
      <c r="N109"/>
      <c r="O109"/>
      <c r="P109"/>
      <c r="Q109"/>
      <c r="R109"/>
      <c r="S109"/>
    </row>
    <row r="110" spans="1:19">
      <c r="A110" s="79" t="s">
        <v>602</v>
      </c>
      <c r="B110" s="79" t="s">
        <v>588</v>
      </c>
      <c r="C110" s="79">
        <v>0.08</v>
      </c>
      <c r="D110" s="79">
        <v>0.85599999999999998</v>
      </c>
      <c r="E110" s="79">
        <v>0.98</v>
      </c>
      <c r="F110" s="79">
        <v>110.58</v>
      </c>
      <c r="G110" s="79">
        <v>90</v>
      </c>
      <c r="H110" s="79">
        <v>90</v>
      </c>
      <c r="I110" s="79" t="s">
        <v>581</v>
      </c>
      <c r="J110"/>
      <c r="K110"/>
      <c r="L110"/>
      <c r="M110"/>
      <c r="N110"/>
      <c r="O110"/>
      <c r="P110"/>
      <c r="Q110"/>
      <c r="R110"/>
      <c r="S110"/>
    </row>
    <row r="111" spans="1:19">
      <c r="A111" s="79" t="s">
        <v>603</v>
      </c>
      <c r="B111" s="79" t="s">
        <v>588</v>
      </c>
      <c r="C111" s="79">
        <v>0.08</v>
      </c>
      <c r="D111" s="79">
        <v>0.85599999999999998</v>
      </c>
      <c r="E111" s="79">
        <v>0.98</v>
      </c>
      <c r="F111" s="79">
        <v>39.03</v>
      </c>
      <c r="G111" s="79">
        <v>0</v>
      </c>
      <c r="H111" s="79">
        <v>90</v>
      </c>
      <c r="I111" s="79" t="s">
        <v>579</v>
      </c>
      <c r="J111"/>
      <c r="K111"/>
      <c r="L111"/>
      <c r="M111"/>
      <c r="N111"/>
      <c r="O111"/>
      <c r="P111"/>
      <c r="Q111"/>
      <c r="R111"/>
      <c r="S111"/>
    </row>
    <row r="112" spans="1:19">
      <c r="A112" s="79" t="s">
        <v>604</v>
      </c>
      <c r="B112" s="79" t="s">
        <v>588</v>
      </c>
      <c r="C112" s="79">
        <v>0.08</v>
      </c>
      <c r="D112" s="79">
        <v>0.85599999999999998</v>
      </c>
      <c r="E112" s="79">
        <v>0.98</v>
      </c>
      <c r="F112" s="79">
        <v>26.02</v>
      </c>
      <c r="G112" s="79">
        <v>90</v>
      </c>
      <c r="H112" s="79">
        <v>90</v>
      </c>
      <c r="I112" s="79" t="s">
        <v>581</v>
      </c>
      <c r="J112"/>
      <c r="K112"/>
      <c r="L112"/>
      <c r="M112"/>
      <c r="N112"/>
      <c r="O112"/>
      <c r="P112"/>
      <c r="Q112"/>
      <c r="R112"/>
      <c r="S112"/>
    </row>
    <row r="113" spans="1:19">
      <c r="A113" s="79" t="s">
        <v>605</v>
      </c>
      <c r="B113" s="79" t="s">
        <v>588</v>
      </c>
      <c r="C113" s="79">
        <v>0.08</v>
      </c>
      <c r="D113" s="79">
        <v>0.85599999999999998</v>
      </c>
      <c r="E113" s="79">
        <v>0.98</v>
      </c>
      <c r="F113" s="79">
        <v>130.1</v>
      </c>
      <c r="G113" s="79">
        <v>90</v>
      </c>
      <c r="H113" s="79">
        <v>90</v>
      </c>
      <c r="I113" s="79" t="s">
        <v>581</v>
      </c>
      <c r="J113"/>
      <c r="K113"/>
      <c r="L113"/>
      <c r="M113"/>
      <c r="N113"/>
      <c r="O113"/>
      <c r="P113"/>
      <c r="Q113"/>
      <c r="R113"/>
      <c r="S113"/>
    </row>
    <row r="114" spans="1:19">
      <c r="A114" s="79" t="s">
        <v>606</v>
      </c>
      <c r="B114" s="79" t="s">
        <v>588</v>
      </c>
      <c r="C114" s="79">
        <v>0.08</v>
      </c>
      <c r="D114" s="79">
        <v>0.85599999999999998</v>
      </c>
      <c r="E114" s="79">
        <v>0.98</v>
      </c>
      <c r="F114" s="79">
        <v>39.03</v>
      </c>
      <c r="G114" s="79">
        <v>0</v>
      </c>
      <c r="H114" s="79">
        <v>90</v>
      </c>
      <c r="I114" s="79" t="s">
        <v>579</v>
      </c>
      <c r="J114"/>
      <c r="K114"/>
      <c r="L114"/>
      <c r="M114"/>
      <c r="N114"/>
      <c r="O114"/>
      <c r="P114"/>
      <c r="Q114"/>
      <c r="R114"/>
      <c r="S114"/>
    </row>
    <row r="115" spans="1:19">
      <c r="A115" s="79" t="s">
        <v>607</v>
      </c>
      <c r="B115" s="79" t="s">
        <v>588</v>
      </c>
      <c r="C115" s="79">
        <v>0.08</v>
      </c>
      <c r="D115" s="79">
        <v>0.85599999999999998</v>
      </c>
      <c r="E115" s="79">
        <v>0.98</v>
      </c>
      <c r="F115" s="79">
        <v>97.57</v>
      </c>
      <c r="G115" s="79">
        <v>0</v>
      </c>
      <c r="H115" s="79">
        <v>90</v>
      </c>
      <c r="I115" s="79" t="s">
        <v>579</v>
      </c>
      <c r="J115"/>
      <c r="K115"/>
      <c r="L115"/>
      <c r="M115"/>
      <c r="N115"/>
      <c r="O115"/>
      <c r="P115"/>
      <c r="Q115"/>
      <c r="R115"/>
      <c r="S115"/>
    </row>
    <row r="116" spans="1:19">
      <c r="A116" s="79" t="s">
        <v>608</v>
      </c>
      <c r="B116" s="79" t="s">
        <v>588</v>
      </c>
      <c r="C116" s="79">
        <v>0.08</v>
      </c>
      <c r="D116" s="79">
        <v>0.85599999999999998</v>
      </c>
      <c r="E116" s="79">
        <v>0.98</v>
      </c>
      <c r="F116" s="79">
        <v>26.02</v>
      </c>
      <c r="G116" s="79">
        <v>0</v>
      </c>
      <c r="H116" s="79">
        <v>90</v>
      </c>
      <c r="I116" s="79" t="s">
        <v>579</v>
      </c>
      <c r="J116"/>
      <c r="K116"/>
      <c r="L116"/>
      <c r="M116"/>
      <c r="N116"/>
      <c r="O116"/>
      <c r="P116"/>
      <c r="Q116"/>
      <c r="R116"/>
      <c r="S116"/>
    </row>
    <row r="117" spans="1:19">
      <c r="A117" s="79" t="s">
        <v>609</v>
      </c>
      <c r="B117" s="79" t="s">
        <v>588</v>
      </c>
      <c r="C117" s="79">
        <v>0.08</v>
      </c>
      <c r="D117" s="79">
        <v>0.85599999999999998</v>
      </c>
      <c r="E117" s="79">
        <v>0.98</v>
      </c>
      <c r="F117" s="79">
        <v>19.510000000000002</v>
      </c>
      <c r="G117" s="79">
        <v>270</v>
      </c>
      <c r="H117" s="79">
        <v>90</v>
      </c>
      <c r="I117" s="79" t="s">
        <v>585</v>
      </c>
      <c r="J117"/>
      <c r="K117"/>
      <c r="L117"/>
      <c r="M117"/>
      <c r="N117"/>
      <c r="O117"/>
      <c r="P117"/>
      <c r="Q117"/>
      <c r="R117"/>
      <c r="S117"/>
    </row>
    <row r="118" spans="1:19">
      <c r="A118" s="79" t="s">
        <v>610</v>
      </c>
      <c r="B118" s="79" t="s">
        <v>588</v>
      </c>
      <c r="C118" s="79">
        <v>0.08</v>
      </c>
      <c r="D118" s="79">
        <v>0.85599999999999998</v>
      </c>
      <c r="E118" s="79">
        <v>0.98</v>
      </c>
      <c r="F118" s="79">
        <v>117.09</v>
      </c>
      <c r="G118" s="79">
        <v>270</v>
      </c>
      <c r="H118" s="79">
        <v>90</v>
      </c>
      <c r="I118" s="79" t="s">
        <v>585</v>
      </c>
      <c r="J118"/>
      <c r="K118"/>
      <c r="L118"/>
      <c r="M118"/>
      <c r="N118"/>
      <c r="O118"/>
      <c r="P118"/>
      <c r="Q118"/>
      <c r="R118"/>
      <c r="S118"/>
    </row>
    <row r="119" spans="1:19">
      <c r="A119" s="79" t="s">
        <v>611</v>
      </c>
      <c r="B119" s="79" t="s">
        <v>588</v>
      </c>
      <c r="C119" s="79">
        <v>0.08</v>
      </c>
      <c r="D119" s="79">
        <v>0.85599999999999998</v>
      </c>
      <c r="E119" s="79">
        <v>0.98</v>
      </c>
      <c r="F119" s="79">
        <v>123.59</v>
      </c>
      <c r="G119" s="79">
        <v>180</v>
      </c>
      <c r="H119" s="79">
        <v>90</v>
      </c>
      <c r="I119" s="79" t="s">
        <v>583</v>
      </c>
      <c r="J119"/>
      <c r="K119"/>
      <c r="L119"/>
      <c r="M119"/>
      <c r="N119"/>
      <c r="O119"/>
      <c r="P119"/>
      <c r="Q119"/>
      <c r="R119"/>
      <c r="S119"/>
    </row>
    <row r="120" spans="1:19">
      <c r="A120" s="79" t="s">
        <v>612</v>
      </c>
      <c r="B120" s="79" t="s">
        <v>588</v>
      </c>
      <c r="C120" s="79">
        <v>0.08</v>
      </c>
      <c r="D120" s="79">
        <v>0.85599999999999998</v>
      </c>
      <c r="E120" s="79">
        <v>0.98</v>
      </c>
      <c r="F120" s="79">
        <v>91.09</v>
      </c>
      <c r="G120" s="79">
        <v>270</v>
      </c>
      <c r="H120" s="79">
        <v>90</v>
      </c>
      <c r="I120" s="79" t="s">
        <v>585</v>
      </c>
      <c r="J120"/>
      <c r="K120"/>
      <c r="L120"/>
      <c r="M120"/>
      <c r="N120"/>
      <c r="O120"/>
      <c r="P120"/>
      <c r="Q120"/>
      <c r="R120"/>
      <c r="S120"/>
    </row>
    <row r="121" spans="1:19">
      <c r="A121" s="79" t="s">
        <v>613</v>
      </c>
      <c r="B121" s="79" t="s">
        <v>588</v>
      </c>
      <c r="C121" s="79">
        <v>0.08</v>
      </c>
      <c r="D121" s="79">
        <v>0.85599999999999998</v>
      </c>
      <c r="E121" s="79">
        <v>0.98</v>
      </c>
      <c r="F121" s="79">
        <v>45.53</v>
      </c>
      <c r="G121" s="79">
        <v>0</v>
      </c>
      <c r="H121" s="79">
        <v>90</v>
      </c>
      <c r="I121" s="79" t="s">
        <v>579</v>
      </c>
      <c r="J121"/>
      <c r="K121"/>
      <c r="L121"/>
      <c r="M121"/>
      <c r="N121"/>
      <c r="O121"/>
      <c r="P121"/>
      <c r="Q121"/>
      <c r="R121"/>
      <c r="S121"/>
    </row>
    <row r="122" spans="1:19">
      <c r="A122" s="79" t="s">
        <v>614</v>
      </c>
      <c r="B122" s="79" t="s">
        <v>588</v>
      </c>
      <c r="C122" s="79">
        <v>0.08</v>
      </c>
      <c r="D122" s="79">
        <v>0.85599999999999998</v>
      </c>
      <c r="E122" s="79">
        <v>0.98</v>
      </c>
      <c r="F122" s="79">
        <v>45.53</v>
      </c>
      <c r="G122" s="79">
        <v>180</v>
      </c>
      <c r="H122" s="79">
        <v>90</v>
      </c>
      <c r="I122" s="79" t="s">
        <v>583</v>
      </c>
      <c r="J122"/>
      <c r="K122"/>
      <c r="L122"/>
      <c r="M122"/>
      <c r="N122"/>
      <c r="O122"/>
      <c r="P122"/>
      <c r="Q122"/>
      <c r="R122"/>
      <c r="S122"/>
    </row>
    <row r="123" spans="1:19">
      <c r="A123" s="79" t="s">
        <v>615</v>
      </c>
      <c r="B123" s="79" t="s">
        <v>588</v>
      </c>
      <c r="C123" s="79">
        <v>0.08</v>
      </c>
      <c r="D123" s="79">
        <v>0.85599999999999998</v>
      </c>
      <c r="E123" s="79">
        <v>0.98</v>
      </c>
      <c r="F123" s="79">
        <v>52.04</v>
      </c>
      <c r="G123" s="79">
        <v>0</v>
      </c>
      <c r="H123" s="79">
        <v>90</v>
      </c>
      <c r="I123" s="79" t="s">
        <v>579</v>
      </c>
      <c r="J123"/>
      <c r="K123"/>
      <c r="L123"/>
      <c r="M123"/>
      <c r="N123"/>
      <c r="O123"/>
      <c r="P123"/>
      <c r="Q123"/>
      <c r="R123"/>
      <c r="S123"/>
    </row>
    <row r="124" spans="1:19">
      <c r="A124" s="79" t="s">
        <v>616</v>
      </c>
      <c r="B124" s="79" t="s">
        <v>588</v>
      </c>
      <c r="C124" s="79">
        <v>0.08</v>
      </c>
      <c r="D124" s="79">
        <v>0.85599999999999998</v>
      </c>
      <c r="E124" s="79">
        <v>0.98</v>
      </c>
      <c r="F124" s="79">
        <v>130.1</v>
      </c>
      <c r="G124" s="79">
        <v>180</v>
      </c>
      <c r="H124" s="79">
        <v>90</v>
      </c>
      <c r="I124" s="79" t="s">
        <v>583</v>
      </c>
      <c r="J124"/>
      <c r="K124"/>
      <c r="L124"/>
      <c r="M124"/>
      <c r="N124"/>
      <c r="O124"/>
      <c r="P124"/>
      <c r="Q124"/>
      <c r="R124"/>
      <c r="S124"/>
    </row>
    <row r="125" spans="1:19">
      <c r="A125" s="79" t="s">
        <v>617</v>
      </c>
      <c r="B125" s="79" t="s">
        <v>588</v>
      </c>
      <c r="C125" s="79">
        <v>0.08</v>
      </c>
      <c r="D125" s="79">
        <v>0.85599999999999998</v>
      </c>
      <c r="E125" s="79">
        <v>0.98</v>
      </c>
      <c r="F125" s="79">
        <v>195.15</v>
      </c>
      <c r="G125" s="79">
        <v>180</v>
      </c>
      <c r="H125" s="79">
        <v>90</v>
      </c>
      <c r="I125" s="79" t="s">
        <v>583</v>
      </c>
      <c r="J125"/>
      <c r="K125"/>
      <c r="L125"/>
      <c r="M125"/>
      <c r="N125"/>
      <c r="O125"/>
      <c r="P125"/>
      <c r="Q125"/>
      <c r="R125"/>
      <c r="S125"/>
    </row>
    <row r="126" spans="1:19">
      <c r="A126" s="79" t="s">
        <v>618</v>
      </c>
      <c r="B126" s="79" t="s">
        <v>588</v>
      </c>
      <c r="C126" s="79">
        <v>0.08</v>
      </c>
      <c r="D126" s="79">
        <v>0.85599999999999998</v>
      </c>
      <c r="E126" s="79">
        <v>0.98</v>
      </c>
      <c r="F126" s="79">
        <v>19.510000000000002</v>
      </c>
      <c r="G126" s="79">
        <v>90</v>
      </c>
      <c r="H126" s="79">
        <v>90</v>
      </c>
      <c r="I126" s="79" t="s">
        <v>581</v>
      </c>
      <c r="J126"/>
      <c r="K126"/>
      <c r="L126"/>
      <c r="M126"/>
      <c r="N126"/>
      <c r="O126"/>
      <c r="P126"/>
      <c r="Q126"/>
      <c r="R126"/>
      <c r="S126"/>
    </row>
    <row r="127" spans="1:19">
      <c r="A127" s="79" t="s">
        <v>619</v>
      </c>
      <c r="B127" s="79" t="s">
        <v>588</v>
      </c>
      <c r="C127" s="79">
        <v>0.08</v>
      </c>
      <c r="D127" s="79">
        <v>0.85599999999999998</v>
      </c>
      <c r="E127" s="79">
        <v>0.98</v>
      </c>
      <c r="F127" s="79">
        <v>32.520000000000003</v>
      </c>
      <c r="G127" s="79">
        <v>180</v>
      </c>
      <c r="H127" s="79">
        <v>90</v>
      </c>
      <c r="I127" s="79" t="s">
        <v>583</v>
      </c>
      <c r="J127"/>
      <c r="K127"/>
      <c r="L127"/>
      <c r="M127"/>
      <c r="N127"/>
      <c r="O127"/>
      <c r="P127"/>
      <c r="Q127"/>
      <c r="R127"/>
      <c r="S127"/>
    </row>
    <row r="128" spans="1:19">
      <c r="A128" s="79" t="s">
        <v>620</v>
      </c>
      <c r="B128" s="79" t="s">
        <v>588</v>
      </c>
      <c r="C128" s="79">
        <v>0.08</v>
      </c>
      <c r="D128" s="79">
        <v>0.85599999999999998</v>
      </c>
      <c r="E128" s="79">
        <v>0.98</v>
      </c>
      <c r="F128" s="79">
        <v>188.66</v>
      </c>
      <c r="G128" s="79">
        <v>90</v>
      </c>
      <c r="H128" s="79">
        <v>90</v>
      </c>
      <c r="I128" s="79" t="s">
        <v>581</v>
      </c>
      <c r="J128"/>
      <c r="K128"/>
      <c r="L128"/>
      <c r="M128"/>
      <c r="N128"/>
      <c r="O128"/>
      <c r="P128"/>
      <c r="Q128"/>
      <c r="R128"/>
      <c r="S128"/>
    </row>
    <row r="129" spans="1:19">
      <c r="A129" s="79" t="s">
        <v>621</v>
      </c>
      <c r="B129" s="79" t="s">
        <v>588</v>
      </c>
      <c r="C129" s="79">
        <v>0.08</v>
      </c>
      <c r="D129" s="79">
        <v>0.85599999999999998</v>
      </c>
      <c r="E129" s="79">
        <v>0.98</v>
      </c>
      <c r="F129" s="79">
        <v>32.520000000000003</v>
      </c>
      <c r="G129" s="79">
        <v>0</v>
      </c>
      <c r="H129" s="79">
        <v>90</v>
      </c>
      <c r="I129" s="79" t="s">
        <v>579</v>
      </c>
      <c r="J129"/>
      <c r="K129"/>
      <c r="L129"/>
      <c r="M129"/>
      <c r="N129"/>
      <c r="O129"/>
      <c r="P129"/>
      <c r="Q129"/>
      <c r="R129"/>
      <c r="S129"/>
    </row>
    <row r="130" spans="1:19">
      <c r="A130" s="79" t="s">
        <v>622</v>
      </c>
      <c r="B130" s="79" t="s">
        <v>588</v>
      </c>
      <c r="C130" s="79">
        <v>0.08</v>
      </c>
      <c r="D130" s="79">
        <v>0.85599999999999998</v>
      </c>
      <c r="E130" s="79">
        <v>0.98</v>
      </c>
      <c r="F130" s="79">
        <v>19.510000000000002</v>
      </c>
      <c r="G130" s="79">
        <v>90</v>
      </c>
      <c r="H130" s="79">
        <v>90</v>
      </c>
      <c r="I130" s="79" t="s">
        <v>581</v>
      </c>
      <c r="J130"/>
      <c r="K130"/>
      <c r="L130"/>
      <c r="M130"/>
      <c r="N130"/>
      <c r="O130"/>
      <c r="P130"/>
      <c r="Q130"/>
      <c r="R130"/>
      <c r="S130"/>
    </row>
    <row r="131" spans="1:19">
      <c r="A131" s="79" t="s">
        <v>623</v>
      </c>
      <c r="B131" s="79" t="s">
        <v>588</v>
      </c>
      <c r="C131" s="79">
        <v>0.08</v>
      </c>
      <c r="D131" s="79">
        <v>0.85599999999999998</v>
      </c>
      <c r="E131" s="79">
        <v>0.98</v>
      </c>
      <c r="F131" s="79">
        <v>195.15</v>
      </c>
      <c r="G131" s="79">
        <v>0</v>
      </c>
      <c r="H131" s="79">
        <v>90</v>
      </c>
      <c r="I131" s="79" t="s">
        <v>579</v>
      </c>
      <c r="J131"/>
      <c r="K131"/>
      <c r="L131"/>
      <c r="M131"/>
      <c r="N131"/>
      <c r="O131"/>
      <c r="P131"/>
      <c r="Q131"/>
      <c r="R131"/>
      <c r="S131"/>
    </row>
    <row r="132" spans="1:19">
      <c r="A132" s="79" t="s">
        <v>624</v>
      </c>
      <c r="B132" s="79" t="s">
        <v>588</v>
      </c>
      <c r="C132" s="79">
        <v>0.08</v>
      </c>
      <c r="D132" s="79">
        <v>0.85599999999999998</v>
      </c>
      <c r="E132" s="79">
        <v>0.98</v>
      </c>
      <c r="F132" s="79">
        <v>26.02</v>
      </c>
      <c r="G132" s="79">
        <v>180</v>
      </c>
      <c r="H132" s="79">
        <v>90</v>
      </c>
      <c r="I132" s="79" t="s">
        <v>583</v>
      </c>
      <c r="J132"/>
      <c r="K132"/>
      <c r="L132"/>
      <c r="M132"/>
      <c r="N132"/>
      <c r="O132"/>
      <c r="P132"/>
      <c r="Q132"/>
      <c r="R132"/>
      <c r="S132"/>
    </row>
    <row r="133" spans="1:19">
      <c r="A133" s="79" t="s">
        <v>625</v>
      </c>
      <c r="B133" s="79" t="s">
        <v>588</v>
      </c>
      <c r="C133" s="79">
        <v>0.08</v>
      </c>
      <c r="D133" s="79">
        <v>0.85599999999999998</v>
      </c>
      <c r="E133" s="79">
        <v>0.98</v>
      </c>
      <c r="F133" s="79">
        <v>19.510000000000002</v>
      </c>
      <c r="G133" s="79">
        <v>270</v>
      </c>
      <c r="H133" s="79">
        <v>90</v>
      </c>
      <c r="I133" s="79" t="s">
        <v>585</v>
      </c>
      <c r="J133"/>
      <c r="K133"/>
      <c r="L133"/>
      <c r="M133"/>
      <c r="N133"/>
      <c r="O133"/>
      <c r="P133"/>
      <c r="Q133"/>
      <c r="R133"/>
      <c r="S133"/>
    </row>
    <row r="134" spans="1:19">
      <c r="A134" s="79" t="s">
        <v>626</v>
      </c>
      <c r="B134" s="79" t="s">
        <v>588</v>
      </c>
      <c r="C134" s="79">
        <v>0.08</v>
      </c>
      <c r="D134" s="79">
        <v>0.85599999999999998</v>
      </c>
      <c r="E134" s="79">
        <v>0.98</v>
      </c>
      <c r="F134" s="79">
        <v>188.66</v>
      </c>
      <c r="G134" s="79">
        <v>270</v>
      </c>
      <c r="H134" s="79">
        <v>90</v>
      </c>
      <c r="I134" s="79" t="s">
        <v>585</v>
      </c>
      <c r="J134"/>
      <c r="K134"/>
      <c r="L134"/>
      <c r="M134"/>
      <c r="N134"/>
      <c r="O134"/>
      <c r="P134"/>
      <c r="Q134"/>
      <c r="R134"/>
      <c r="S134"/>
    </row>
    <row r="135" spans="1:19">
      <c r="A135" s="79" t="s">
        <v>627</v>
      </c>
      <c r="B135" s="79" t="s">
        <v>588</v>
      </c>
      <c r="C135" s="79">
        <v>0.08</v>
      </c>
      <c r="D135" s="79">
        <v>0.85599999999999998</v>
      </c>
      <c r="E135" s="79">
        <v>0.98</v>
      </c>
      <c r="F135" s="79">
        <v>26.02</v>
      </c>
      <c r="G135" s="79">
        <v>0</v>
      </c>
      <c r="H135" s="79">
        <v>90</v>
      </c>
      <c r="I135" s="79" t="s">
        <v>579</v>
      </c>
      <c r="J135"/>
      <c r="K135"/>
      <c r="L135"/>
      <c r="M135"/>
      <c r="N135"/>
      <c r="O135"/>
      <c r="P135"/>
      <c r="Q135"/>
      <c r="R135"/>
      <c r="S135"/>
    </row>
    <row r="136" spans="1:19">
      <c r="A136" s="79" t="s">
        <v>628</v>
      </c>
      <c r="B136" s="79" t="s">
        <v>588</v>
      </c>
      <c r="C136" s="79">
        <v>0.08</v>
      </c>
      <c r="D136" s="79">
        <v>0.85599999999999998</v>
      </c>
      <c r="E136" s="79">
        <v>0.98</v>
      </c>
      <c r="F136" s="79">
        <v>19.510000000000002</v>
      </c>
      <c r="G136" s="79">
        <v>270</v>
      </c>
      <c r="H136" s="79">
        <v>90</v>
      </c>
      <c r="I136" s="79" t="s">
        <v>585</v>
      </c>
      <c r="J136"/>
      <c r="K136"/>
      <c r="L136"/>
      <c r="M136"/>
      <c r="N136"/>
      <c r="O136"/>
      <c r="P136"/>
      <c r="Q136"/>
      <c r="R136"/>
      <c r="S136"/>
    </row>
    <row r="137" spans="1:19">
      <c r="A137" s="79" t="s">
        <v>629</v>
      </c>
      <c r="B137" s="79" t="s">
        <v>588</v>
      </c>
      <c r="C137" s="79">
        <v>0.08</v>
      </c>
      <c r="D137" s="79">
        <v>0.85599999999999998</v>
      </c>
      <c r="E137" s="79">
        <v>0.98</v>
      </c>
      <c r="F137" s="79">
        <v>45.53</v>
      </c>
      <c r="G137" s="79">
        <v>180</v>
      </c>
      <c r="H137" s="79">
        <v>90</v>
      </c>
      <c r="I137" s="79" t="s">
        <v>583</v>
      </c>
      <c r="J137"/>
      <c r="K137"/>
      <c r="L137"/>
      <c r="M137"/>
      <c r="N137"/>
      <c r="O137"/>
      <c r="P137"/>
      <c r="Q137"/>
      <c r="R137"/>
      <c r="S137"/>
    </row>
    <row r="138" spans="1:19">
      <c r="A138" s="79" t="s">
        <v>630</v>
      </c>
      <c r="B138" s="79" t="s">
        <v>588</v>
      </c>
      <c r="C138" s="79">
        <v>0.08</v>
      </c>
      <c r="D138" s="79">
        <v>0.85599999999999998</v>
      </c>
      <c r="E138" s="79">
        <v>0.98</v>
      </c>
      <c r="F138" s="79">
        <v>45.53</v>
      </c>
      <c r="G138" s="79">
        <v>0</v>
      </c>
      <c r="H138" s="79">
        <v>90</v>
      </c>
      <c r="I138" s="79" t="s">
        <v>579</v>
      </c>
      <c r="J138"/>
      <c r="K138"/>
      <c r="L138"/>
      <c r="M138"/>
      <c r="N138"/>
      <c r="O138"/>
      <c r="P138"/>
      <c r="Q138"/>
      <c r="R138"/>
      <c r="S138"/>
    </row>
    <row r="139" spans="1:19">
      <c r="A139" s="79" t="s">
        <v>631</v>
      </c>
      <c r="B139" s="79" t="s">
        <v>588</v>
      </c>
      <c r="C139" s="79">
        <v>0.08</v>
      </c>
      <c r="D139" s="79">
        <v>0.85599999999999998</v>
      </c>
      <c r="E139" s="79">
        <v>0.98</v>
      </c>
      <c r="F139" s="79">
        <v>195.15</v>
      </c>
      <c r="G139" s="79">
        <v>180</v>
      </c>
      <c r="H139" s="79">
        <v>90</v>
      </c>
      <c r="I139" s="79" t="s">
        <v>583</v>
      </c>
      <c r="J139"/>
      <c r="K139"/>
      <c r="L139"/>
      <c r="M139"/>
      <c r="N139"/>
      <c r="O139"/>
      <c r="P139"/>
      <c r="Q139"/>
      <c r="R139"/>
      <c r="S139"/>
    </row>
    <row r="140" spans="1:19">
      <c r="A140" s="79" t="s">
        <v>632</v>
      </c>
      <c r="B140" s="79" t="s">
        <v>588</v>
      </c>
      <c r="C140" s="79">
        <v>0.08</v>
      </c>
      <c r="D140" s="79">
        <v>0.85599999999999998</v>
      </c>
      <c r="E140" s="79">
        <v>0.98</v>
      </c>
      <c r="F140" s="79">
        <v>19.510000000000002</v>
      </c>
      <c r="G140" s="79">
        <v>90</v>
      </c>
      <c r="H140" s="79">
        <v>90</v>
      </c>
      <c r="I140" s="79" t="s">
        <v>581</v>
      </c>
      <c r="J140"/>
      <c r="K140"/>
      <c r="L140"/>
      <c r="M140"/>
      <c r="N140"/>
      <c r="O140"/>
      <c r="P140"/>
      <c r="Q140"/>
      <c r="R140"/>
      <c r="S140"/>
    </row>
    <row r="141" spans="1:19">
      <c r="A141" s="79" t="s">
        <v>633</v>
      </c>
      <c r="B141" s="79" t="s">
        <v>588</v>
      </c>
      <c r="C141" s="79">
        <v>0.08</v>
      </c>
      <c r="D141" s="79">
        <v>0.85599999999999998</v>
      </c>
      <c r="E141" s="79">
        <v>0.98</v>
      </c>
      <c r="F141" s="79">
        <v>32.520000000000003</v>
      </c>
      <c r="G141" s="79">
        <v>180</v>
      </c>
      <c r="H141" s="79">
        <v>90</v>
      </c>
      <c r="I141" s="79" t="s">
        <v>583</v>
      </c>
      <c r="J141"/>
      <c r="K141"/>
      <c r="L141"/>
      <c r="M141"/>
      <c r="N141"/>
      <c r="O141"/>
      <c r="P141"/>
      <c r="Q141"/>
      <c r="R141"/>
      <c r="S141"/>
    </row>
    <row r="142" spans="1:19">
      <c r="A142" s="79" t="s">
        <v>634</v>
      </c>
      <c r="B142" s="79" t="s">
        <v>588</v>
      </c>
      <c r="C142" s="79">
        <v>0.08</v>
      </c>
      <c r="D142" s="79">
        <v>0.85599999999999998</v>
      </c>
      <c r="E142" s="79">
        <v>0.98</v>
      </c>
      <c r="F142" s="79">
        <v>188.66</v>
      </c>
      <c r="G142" s="79">
        <v>90</v>
      </c>
      <c r="H142" s="79">
        <v>90</v>
      </c>
      <c r="I142" s="79" t="s">
        <v>581</v>
      </c>
      <c r="J142"/>
      <c r="K142"/>
      <c r="L142"/>
      <c r="M142"/>
      <c r="N142"/>
      <c r="O142"/>
      <c r="P142"/>
      <c r="Q142"/>
      <c r="R142"/>
      <c r="S142"/>
    </row>
    <row r="143" spans="1:19">
      <c r="A143" s="79" t="s">
        <v>635</v>
      </c>
      <c r="B143" s="79" t="s">
        <v>588</v>
      </c>
      <c r="C143" s="79">
        <v>0.08</v>
      </c>
      <c r="D143" s="79">
        <v>0.85599999999999998</v>
      </c>
      <c r="E143" s="79">
        <v>0.98</v>
      </c>
      <c r="F143" s="79">
        <v>32.520000000000003</v>
      </c>
      <c r="G143" s="79">
        <v>0</v>
      </c>
      <c r="H143" s="79">
        <v>90</v>
      </c>
      <c r="I143" s="79" t="s">
        <v>579</v>
      </c>
      <c r="J143"/>
      <c r="K143"/>
      <c r="L143"/>
      <c r="M143"/>
      <c r="N143"/>
      <c r="O143"/>
      <c r="P143"/>
      <c r="Q143"/>
      <c r="R143"/>
      <c r="S143"/>
    </row>
    <row r="144" spans="1:19">
      <c r="A144" s="79" t="s">
        <v>636</v>
      </c>
      <c r="B144" s="79" t="s">
        <v>588</v>
      </c>
      <c r="C144" s="79">
        <v>0.08</v>
      </c>
      <c r="D144" s="79">
        <v>0.85599999999999998</v>
      </c>
      <c r="E144" s="79">
        <v>0.98</v>
      </c>
      <c r="F144" s="79">
        <v>19.510000000000002</v>
      </c>
      <c r="G144" s="79">
        <v>90</v>
      </c>
      <c r="H144" s="79">
        <v>90</v>
      </c>
      <c r="I144" s="79" t="s">
        <v>581</v>
      </c>
      <c r="J144"/>
      <c r="K144"/>
      <c r="L144"/>
      <c r="M144"/>
      <c r="N144"/>
      <c r="O144"/>
      <c r="P144"/>
      <c r="Q144"/>
      <c r="R144"/>
      <c r="S144"/>
    </row>
    <row r="145" spans="1:19">
      <c r="A145" s="79" t="s">
        <v>637</v>
      </c>
      <c r="B145" s="79" t="s">
        <v>588</v>
      </c>
      <c r="C145" s="79">
        <v>0.08</v>
      </c>
      <c r="D145" s="79">
        <v>0.85599999999999998</v>
      </c>
      <c r="E145" s="79">
        <v>0.98</v>
      </c>
      <c r="F145" s="79">
        <v>195.15</v>
      </c>
      <c r="G145" s="79">
        <v>0</v>
      </c>
      <c r="H145" s="79">
        <v>90</v>
      </c>
      <c r="I145" s="79" t="s">
        <v>579</v>
      </c>
      <c r="J145"/>
      <c r="K145"/>
      <c r="L145"/>
      <c r="M145"/>
      <c r="N145"/>
      <c r="O145"/>
      <c r="P145"/>
      <c r="Q145"/>
      <c r="R145"/>
      <c r="S145"/>
    </row>
    <row r="146" spans="1:19">
      <c r="A146" s="79" t="s">
        <v>638</v>
      </c>
      <c r="B146" s="79" t="s">
        <v>588</v>
      </c>
      <c r="C146" s="79">
        <v>0.08</v>
      </c>
      <c r="D146" s="79">
        <v>0.85599999999999998</v>
      </c>
      <c r="E146" s="79">
        <v>0.98</v>
      </c>
      <c r="F146" s="79">
        <v>26.02</v>
      </c>
      <c r="G146" s="79">
        <v>180</v>
      </c>
      <c r="H146" s="79">
        <v>90</v>
      </c>
      <c r="I146" s="79" t="s">
        <v>583</v>
      </c>
      <c r="J146"/>
      <c r="K146"/>
      <c r="L146"/>
      <c r="M146"/>
      <c r="N146"/>
      <c r="O146"/>
      <c r="P146"/>
      <c r="Q146"/>
      <c r="R146"/>
      <c r="S146"/>
    </row>
    <row r="147" spans="1:19">
      <c r="A147" s="79" t="s">
        <v>639</v>
      </c>
      <c r="B147" s="79" t="s">
        <v>588</v>
      </c>
      <c r="C147" s="79">
        <v>0.08</v>
      </c>
      <c r="D147" s="79">
        <v>0.85599999999999998</v>
      </c>
      <c r="E147" s="79">
        <v>0.98</v>
      </c>
      <c r="F147" s="79">
        <v>19.510000000000002</v>
      </c>
      <c r="G147" s="79">
        <v>270</v>
      </c>
      <c r="H147" s="79">
        <v>90</v>
      </c>
      <c r="I147" s="79" t="s">
        <v>585</v>
      </c>
      <c r="J147"/>
      <c r="K147"/>
      <c r="L147"/>
      <c r="M147"/>
      <c r="N147"/>
      <c r="O147"/>
      <c r="P147"/>
      <c r="Q147"/>
      <c r="R147"/>
      <c r="S147"/>
    </row>
    <row r="148" spans="1:19">
      <c r="A148" s="79" t="s">
        <v>640</v>
      </c>
      <c r="B148" s="79" t="s">
        <v>588</v>
      </c>
      <c r="C148" s="79">
        <v>0.08</v>
      </c>
      <c r="D148" s="79">
        <v>0.85599999999999998</v>
      </c>
      <c r="E148" s="79">
        <v>0.98</v>
      </c>
      <c r="F148" s="79">
        <v>188.66</v>
      </c>
      <c r="G148" s="79">
        <v>270</v>
      </c>
      <c r="H148" s="79">
        <v>90</v>
      </c>
      <c r="I148" s="79" t="s">
        <v>585</v>
      </c>
      <c r="J148"/>
      <c r="K148"/>
      <c r="L148"/>
      <c r="M148"/>
      <c r="N148"/>
      <c r="O148"/>
      <c r="P148"/>
      <c r="Q148"/>
      <c r="R148"/>
      <c r="S148"/>
    </row>
    <row r="149" spans="1:19">
      <c r="A149" s="79" t="s">
        <v>641</v>
      </c>
      <c r="B149" s="79" t="s">
        <v>588</v>
      </c>
      <c r="C149" s="79">
        <v>0.08</v>
      </c>
      <c r="D149" s="79">
        <v>0.85599999999999998</v>
      </c>
      <c r="E149" s="79">
        <v>0.98</v>
      </c>
      <c r="F149" s="79">
        <v>26.02</v>
      </c>
      <c r="G149" s="79">
        <v>0</v>
      </c>
      <c r="H149" s="79">
        <v>90</v>
      </c>
      <c r="I149" s="79" t="s">
        <v>579</v>
      </c>
      <c r="J149"/>
      <c r="K149"/>
      <c r="L149"/>
      <c r="M149"/>
      <c r="N149"/>
      <c r="O149"/>
      <c r="P149"/>
      <c r="Q149"/>
      <c r="R149"/>
      <c r="S149"/>
    </row>
    <row r="150" spans="1:19">
      <c r="A150" s="79" t="s">
        <v>642</v>
      </c>
      <c r="B150" s="79" t="s">
        <v>588</v>
      </c>
      <c r="C150" s="79">
        <v>0.08</v>
      </c>
      <c r="D150" s="79">
        <v>0.85599999999999998</v>
      </c>
      <c r="E150" s="79">
        <v>0.98</v>
      </c>
      <c r="F150" s="79">
        <v>19.510000000000002</v>
      </c>
      <c r="G150" s="79">
        <v>270</v>
      </c>
      <c r="H150" s="79">
        <v>90</v>
      </c>
      <c r="I150" s="79" t="s">
        <v>585</v>
      </c>
      <c r="J150"/>
      <c r="K150"/>
      <c r="L150"/>
      <c r="M150"/>
      <c r="N150"/>
      <c r="O150"/>
      <c r="P150"/>
      <c r="Q150"/>
      <c r="R150"/>
      <c r="S150"/>
    </row>
    <row r="151" spans="1:19">
      <c r="A151" s="79" t="s">
        <v>643</v>
      </c>
      <c r="B151" s="79" t="s">
        <v>588</v>
      </c>
      <c r="C151" s="79">
        <v>0.08</v>
      </c>
      <c r="D151" s="79">
        <v>0.85599999999999998</v>
      </c>
      <c r="E151" s="79">
        <v>0.98</v>
      </c>
      <c r="F151" s="79">
        <v>45.53</v>
      </c>
      <c r="G151" s="79">
        <v>180</v>
      </c>
      <c r="H151" s="79">
        <v>90</v>
      </c>
      <c r="I151" s="79" t="s">
        <v>583</v>
      </c>
      <c r="J151"/>
      <c r="K151"/>
      <c r="L151"/>
      <c r="M151"/>
      <c r="N151"/>
      <c r="O151"/>
      <c r="P151"/>
      <c r="Q151"/>
      <c r="R151"/>
      <c r="S151"/>
    </row>
    <row r="152" spans="1:19">
      <c r="A152" s="79" t="s">
        <v>644</v>
      </c>
      <c r="B152" s="79" t="s">
        <v>588</v>
      </c>
      <c r="C152" s="79">
        <v>0.08</v>
      </c>
      <c r="D152" s="79">
        <v>0.85599999999999998</v>
      </c>
      <c r="E152" s="79">
        <v>0.98</v>
      </c>
      <c r="F152" s="79">
        <v>45.53</v>
      </c>
      <c r="G152" s="79">
        <v>0</v>
      </c>
      <c r="H152" s="79">
        <v>90</v>
      </c>
      <c r="I152" s="79" t="s">
        <v>579</v>
      </c>
      <c r="J152"/>
      <c r="K152"/>
      <c r="L152"/>
      <c r="M152"/>
      <c r="N152"/>
      <c r="O152"/>
      <c r="P152"/>
      <c r="Q152"/>
      <c r="R152"/>
      <c r="S152"/>
    </row>
    <row r="153" spans="1:19">
      <c r="A153" s="79" t="s">
        <v>645</v>
      </c>
      <c r="B153" s="79" t="s">
        <v>588</v>
      </c>
      <c r="C153" s="79">
        <v>0.08</v>
      </c>
      <c r="D153" s="79">
        <v>0.85599999999999998</v>
      </c>
      <c r="E153" s="79">
        <v>0.98</v>
      </c>
      <c r="F153" s="79">
        <v>97.57</v>
      </c>
      <c r="G153" s="79">
        <v>90</v>
      </c>
      <c r="H153" s="79">
        <v>90</v>
      </c>
      <c r="I153" s="79" t="s">
        <v>581</v>
      </c>
      <c r="J153"/>
      <c r="K153"/>
      <c r="L153"/>
      <c r="M153"/>
      <c r="N153"/>
      <c r="O153"/>
      <c r="P153"/>
      <c r="Q153"/>
      <c r="R153"/>
      <c r="S153"/>
    </row>
    <row r="154" spans="1:19">
      <c r="A154" s="79" t="s">
        <v>646</v>
      </c>
      <c r="B154" s="79" t="s">
        <v>588</v>
      </c>
      <c r="C154" s="79">
        <v>0.08</v>
      </c>
      <c r="D154" s="79">
        <v>0.85599999999999998</v>
      </c>
      <c r="E154" s="79">
        <v>0.98</v>
      </c>
      <c r="F154" s="79">
        <v>130.1</v>
      </c>
      <c r="G154" s="79">
        <v>180</v>
      </c>
      <c r="H154" s="79">
        <v>90</v>
      </c>
      <c r="I154" s="79" t="s">
        <v>583</v>
      </c>
      <c r="J154"/>
      <c r="K154"/>
      <c r="L154"/>
      <c r="M154"/>
      <c r="N154"/>
      <c r="O154"/>
      <c r="P154"/>
      <c r="Q154"/>
      <c r="R154"/>
      <c r="S154"/>
    </row>
    <row r="155" spans="1:19">
      <c r="A155" s="79" t="s">
        <v>647</v>
      </c>
      <c r="B155" s="79" t="s">
        <v>648</v>
      </c>
      <c r="C155" s="79">
        <v>0.3</v>
      </c>
      <c r="D155" s="79">
        <v>0.35699999999999998</v>
      </c>
      <c r="E155" s="79">
        <v>0.38</v>
      </c>
      <c r="F155" s="79">
        <v>696.77</v>
      </c>
      <c r="G155" s="79">
        <v>90</v>
      </c>
      <c r="H155" s="79">
        <v>0</v>
      </c>
      <c r="I155" s="79"/>
      <c r="J155"/>
      <c r="K155"/>
      <c r="L155"/>
      <c r="M155"/>
      <c r="N155"/>
      <c r="O155"/>
      <c r="P155"/>
      <c r="Q155"/>
      <c r="R155"/>
      <c r="S155"/>
    </row>
    <row r="156" spans="1:19">
      <c r="A156" s="79" t="s">
        <v>649</v>
      </c>
      <c r="B156" s="79" t="s">
        <v>588</v>
      </c>
      <c r="C156" s="79">
        <v>0.08</v>
      </c>
      <c r="D156" s="79">
        <v>0.85599999999999998</v>
      </c>
      <c r="E156" s="79">
        <v>0.98</v>
      </c>
      <c r="F156" s="79">
        <v>104.08</v>
      </c>
      <c r="G156" s="79">
        <v>180</v>
      </c>
      <c r="H156" s="79">
        <v>90</v>
      </c>
      <c r="I156" s="79" t="s">
        <v>583</v>
      </c>
      <c r="J156"/>
      <c r="K156"/>
      <c r="L156"/>
      <c r="M156"/>
      <c r="N156"/>
      <c r="O156"/>
      <c r="P156"/>
      <c r="Q156"/>
      <c r="R156"/>
      <c r="S156"/>
    </row>
    <row r="157" spans="1:19">
      <c r="A157" s="79" t="s">
        <v>650</v>
      </c>
      <c r="B157" s="79" t="s">
        <v>648</v>
      </c>
      <c r="C157" s="79">
        <v>0.3</v>
      </c>
      <c r="D157" s="79">
        <v>0.35699999999999998</v>
      </c>
      <c r="E157" s="79">
        <v>0.38</v>
      </c>
      <c r="F157" s="79">
        <v>1040.51</v>
      </c>
      <c r="G157" s="79">
        <v>90</v>
      </c>
      <c r="H157" s="79">
        <v>0</v>
      </c>
      <c r="I157" s="79"/>
      <c r="J157"/>
      <c r="K157"/>
      <c r="L157"/>
      <c r="M157"/>
      <c r="N157"/>
      <c r="O157"/>
      <c r="P157"/>
      <c r="Q157"/>
      <c r="R157"/>
      <c r="S157"/>
    </row>
    <row r="158" spans="1:19">
      <c r="A158" s="79" t="s">
        <v>651</v>
      </c>
      <c r="B158" s="79" t="s">
        <v>588</v>
      </c>
      <c r="C158" s="79">
        <v>0.08</v>
      </c>
      <c r="D158" s="79">
        <v>0.85599999999999998</v>
      </c>
      <c r="E158" s="79">
        <v>0.98</v>
      </c>
      <c r="F158" s="79">
        <v>130.1</v>
      </c>
      <c r="G158" s="79">
        <v>0</v>
      </c>
      <c r="H158" s="79">
        <v>90</v>
      </c>
      <c r="I158" s="79" t="s">
        <v>579</v>
      </c>
      <c r="J158"/>
      <c r="K158"/>
      <c r="L158"/>
      <c r="M158"/>
      <c r="N158"/>
      <c r="O158"/>
      <c r="P158"/>
      <c r="Q158"/>
      <c r="R158"/>
      <c r="S158"/>
    </row>
    <row r="159" spans="1:19">
      <c r="A159" s="79" t="s">
        <v>652</v>
      </c>
      <c r="B159" s="79" t="s">
        <v>588</v>
      </c>
      <c r="C159" s="79">
        <v>0.08</v>
      </c>
      <c r="D159" s="79">
        <v>0.85599999999999998</v>
      </c>
      <c r="E159" s="79">
        <v>0.98</v>
      </c>
      <c r="F159" s="79">
        <v>130.1</v>
      </c>
      <c r="G159" s="79">
        <v>90</v>
      </c>
      <c r="H159" s="79">
        <v>90</v>
      </c>
      <c r="I159" s="79" t="s">
        <v>581</v>
      </c>
      <c r="J159"/>
      <c r="K159"/>
      <c r="L159"/>
      <c r="M159"/>
      <c r="N159"/>
      <c r="O159"/>
      <c r="P159"/>
      <c r="Q159"/>
      <c r="R159"/>
      <c r="S159"/>
    </row>
    <row r="160" spans="1:19">
      <c r="A160" s="79" t="s">
        <v>653</v>
      </c>
      <c r="B160" s="79" t="s">
        <v>648</v>
      </c>
      <c r="C160" s="79">
        <v>0.3</v>
      </c>
      <c r="D160" s="79">
        <v>0.35699999999999998</v>
      </c>
      <c r="E160" s="79">
        <v>0.38</v>
      </c>
      <c r="F160" s="79">
        <v>929.03</v>
      </c>
      <c r="G160" s="79">
        <v>180</v>
      </c>
      <c r="H160" s="79">
        <v>0</v>
      </c>
      <c r="I160" s="79"/>
      <c r="J160"/>
      <c r="K160"/>
      <c r="L160"/>
      <c r="M160"/>
      <c r="N160"/>
      <c r="O160"/>
      <c r="P160"/>
      <c r="Q160"/>
      <c r="R160"/>
      <c r="S160"/>
    </row>
    <row r="161" spans="1:19">
      <c r="A161" s="79" t="s">
        <v>654</v>
      </c>
      <c r="B161" s="79" t="s">
        <v>588</v>
      </c>
      <c r="C161" s="79">
        <v>0.08</v>
      </c>
      <c r="D161" s="79">
        <v>0.85599999999999998</v>
      </c>
      <c r="E161" s="79">
        <v>0.98</v>
      </c>
      <c r="F161" s="79">
        <v>39.03</v>
      </c>
      <c r="G161" s="79">
        <v>180</v>
      </c>
      <c r="H161" s="79">
        <v>90</v>
      </c>
      <c r="I161" s="79" t="s">
        <v>583</v>
      </c>
      <c r="J161"/>
      <c r="K161"/>
      <c r="L161"/>
      <c r="M161"/>
      <c r="N161"/>
      <c r="O161"/>
      <c r="P161"/>
      <c r="Q161"/>
      <c r="R161"/>
      <c r="S161"/>
    </row>
    <row r="162" spans="1:19">
      <c r="A162" s="79" t="s">
        <v>655</v>
      </c>
      <c r="B162" s="79" t="s">
        <v>588</v>
      </c>
      <c r="C162" s="79">
        <v>0.08</v>
      </c>
      <c r="D162" s="79">
        <v>0.85599999999999998</v>
      </c>
      <c r="E162" s="79">
        <v>0.98</v>
      </c>
      <c r="F162" s="79">
        <v>32.53</v>
      </c>
      <c r="G162" s="79">
        <v>270</v>
      </c>
      <c r="H162" s="79">
        <v>90</v>
      </c>
      <c r="I162" s="79" t="s">
        <v>585</v>
      </c>
      <c r="J162"/>
      <c r="K162"/>
      <c r="L162"/>
      <c r="M162"/>
      <c r="N162"/>
      <c r="O162"/>
      <c r="P162"/>
      <c r="Q162"/>
      <c r="R162"/>
      <c r="S162"/>
    </row>
    <row r="163" spans="1:19">
      <c r="A163" s="79" t="s">
        <v>656</v>
      </c>
      <c r="B163" s="79" t="s">
        <v>648</v>
      </c>
      <c r="C163" s="79">
        <v>0.3</v>
      </c>
      <c r="D163" s="79">
        <v>0.35699999999999998</v>
      </c>
      <c r="E163" s="79">
        <v>0.38</v>
      </c>
      <c r="F163" s="79">
        <v>69.7</v>
      </c>
      <c r="G163" s="79">
        <v>180</v>
      </c>
      <c r="H163" s="79">
        <v>0</v>
      </c>
      <c r="I163" s="79"/>
      <c r="J163"/>
      <c r="K163"/>
      <c r="L163"/>
      <c r="M163"/>
      <c r="N163"/>
      <c r="O163"/>
      <c r="P163"/>
      <c r="Q163"/>
      <c r="R163"/>
      <c r="S163"/>
    </row>
    <row r="164" spans="1:19">
      <c r="A164" s="79" t="s">
        <v>657</v>
      </c>
      <c r="B164" s="79" t="s">
        <v>588</v>
      </c>
      <c r="C164" s="79">
        <v>0.08</v>
      </c>
      <c r="D164" s="79">
        <v>0.85599999999999998</v>
      </c>
      <c r="E164" s="79">
        <v>0.98</v>
      </c>
      <c r="F164" s="79">
        <v>162.58000000000001</v>
      </c>
      <c r="G164" s="79">
        <v>270</v>
      </c>
      <c r="H164" s="79">
        <v>90</v>
      </c>
      <c r="I164" s="79" t="s">
        <v>585</v>
      </c>
      <c r="J164"/>
      <c r="K164"/>
      <c r="L164"/>
      <c r="M164"/>
      <c r="N164"/>
      <c r="O164"/>
      <c r="P164"/>
      <c r="Q164"/>
      <c r="R164"/>
      <c r="S164"/>
    </row>
    <row r="165" spans="1:19">
      <c r="A165" s="79" t="s">
        <v>658</v>
      </c>
      <c r="B165" s="79" t="s">
        <v>648</v>
      </c>
      <c r="C165" s="79">
        <v>0.3</v>
      </c>
      <c r="D165" s="79">
        <v>0.35699999999999998</v>
      </c>
      <c r="E165" s="79">
        <v>0.38</v>
      </c>
      <c r="F165" s="79">
        <v>348.39</v>
      </c>
      <c r="G165" s="79">
        <v>180</v>
      </c>
      <c r="H165" s="79">
        <v>0</v>
      </c>
      <c r="I165" s="79"/>
      <c r="J165"/>
      <c r="K165"/>
      <c r="L165"/>
      <c r="M165"/>
      <c r="N165"/>
      <c r="O165"/>
      <c r="P165"/>
      <c r="Q165"/>
      <c r="R165"/>
      <c r="S165"/>
    </row>
    <row r="166" spans="1:19">
      <c r="A166" s="79" t="s">
        <v>659</v>
      </c>
      <c r="B166" s="79" t="s">
        <v>588</v>
      </c>
      <c r="C166" s="79">
        <v>0.08</v>
      </c>
      <c r="D166" s="79">
        <v>0.85599999999999998</v>
      </c>
      <c r="E166" s="79">
        <v>0.98</v>
      </c>
      <c r="F166" s="79">
        <v>39.03</v>
      </c>
      <c r="G166" s="79">
        <v>0</v>
      </c>
      <c r="H166" s="79">
        <v>90</v>
      </c>
      <c r="I166" s="79" t="s">
        <v>579</v>
      </c>
      <c r="J166"/>
      <c r="K166"/>
      <c r="L166"/>
      <c r="M166"/>
      <c r="N166"/>
      <c r="O166"/>
      <c r="P166"/>
      <c r="Q166"/>
      <c r="R166"/>
      <c r="S166"/>
    </row>
    <row r="167" spans="1:19">
      <c r="A167" s="79" t="s">
        <v>660</v>
      </c>
      <c r="B167" s="79" t="s">
        <v>588</v>
      </c>
      <c r="C167" s="79">
        <v>0.08</v>
      </c>
      <c r="D167" s="79">
        <v>0.85599999999999998</v>
      </c>
      <c r="E167" s="79">
        <v>0.98</v>
      </c>
      <c r="F167" s="79">
        <v>32.520000000000003</v>
      </c>
      <c r="G167" s="79">
        <v>270</v>
      </c>
      <c r="H167" s="79">
        <v>90</v>
      </c>
      <c r="I167" s="79" t="s">
        <v>585</v>
      </c>
      <c r="J167"/>
      <c r="K167"/>
      <c r="L167"/>
      <c r="M167"/>
      <c r="N167"/>
      <c r="O167"/>
      <c r="P167"/>
      <c r="Q167"/>
      <c r="R167"/>
      <c r="S167"/>
    </row>
    <row r="168" spans="1:19">
      <c r="A168" s="79" t="s">
        <v>661</v>
      </c>
      <c r="B168" s="79" t="s">
        <v>648</v>
      </c>
      <c r="C168" s="79">
        <v>0.3</v>
      </c>
      <c r="D168" s="79">
        <v>0.35699999999999998</v>
      </c>
      <c r="E168" s="79">
        <v>0.38</v>
      </c>
      <c r="F168" s="79">
        <v>69.680000000000007</v>
      </c>
      <c r="G168" s="79">
        <v>180</v>
      </c>
      <c r="H168" s="79">
        <v>0</v>
      </c>
      <c r="I168" s="79"/>
      <c r="J168"/>
      <c r="K168"/>
      <c r="L168"/>
      <c r="M168"/>
      <c r="N168"/>
      <c r="O168"/>
      <c r="P168"/>
      <c r="Q168"/>
      <c r="R168"/>
      <c r="S168"/>
    </row>
    <row r="169" spans="1:19">
      <c r="A169" s="79" t="s">
        <v>662</v>
      </c>
      <c r="B169" s="79" t="s">
        <v>588</v>
      </c>
      <c r="C169" s="79">
        <v>0.08</v>
      </c>
      <c r="D169" s="79">
        <v>0.85599999999999998</v>
      </c>
      <c r="E169" s="79">
        <v>0.98</v>
      </c>
      <c r="F169" s="79">
        <v>78.06</v>
      </c>
      <c r="G169" s="79">
        <v>0</v>
      </c>
      <c r="H169" s="79">
        <v>90</v>
      </c>
      <c r="I169" s="79" t="s">
        <v>579</v>
      </c>
      <c r="J169"/>
      <c r="K169"/>
      <c r="L169"/>
      <c r="M169"/>
      <c r="N169"/>
      <c r="O169"/>
      <c r="P169"/>
      <c r="Q169"/>
      <c r="R169"/>
      <c r="S169"/>
    </row>
    <row r="170" spans="1:19">
      <c r="A170" s="79" t="s">
        <v>663</v>
      </c>
      <c r="B170" s="79" t="s">
        <v>648</v>
      </c>
      <c r="C170" s="79">
        <v>0.3</v>
      </c>
      <c r="D170" s="79">
        <v>0.35699999999999998</v>
      </c>
      <c r="E170" s="79">
        <v>0.38</v>
      </c>
      <c r="F170" s="79">
        <v>83.61</v>
      </c>
      <c r="G170" s="79">
        <v>180</v>
      </c>
      <c r="H170" s="79">
        <v>0</v>
      </c>
      <c r="I170" s="79"/>
      <c r="J170"/>
      <c r="K170"/>
      <c r="L170"/>
      <c r="M170"/>
      <c r="N170"/>
      <c r="O170"/>
      <c r="P170"/>
      <c r="Q170"/>
      <c r="R170"/>
      <c r="S170"/>
    </row>
    <row r="171" spans="1:19">
      <c r="A171" s="79" t="s">
        <v>664</v>
      </c>
      <c r="B171" s="79" t="s">
        <v>588</v>
      </c>
      <c r="C171" s="79">
        <v>0.08</v>
      </c>
      <c r="D171" s="79">
        <v>0.85599999999999998</v>
      </c>
      <c r="E171" s="79">
        <v>0.98</v>
      </c>
      <c r="F171" s="79">
        <v>52.04</v>
      </c>
      <c r="G171" s="79">
        <v>0</v>
      </c>
      <c r="H171" s="79">
        <v>90</v>
      </c>
      <c r="I171" s="79" t="s">
        <v>579</v>
      </c>
      <c r="J171"/>
      <c r="K171"/>
      <c r="L171"/>
      <c r="M171"/>
      <c r="N171"/>
      <c r="O171"/>
      <c r="P171"/>
      <c r="Q171"/>
      <c r="R171"/>
      <c r="S171"/>
    </row>
    <row r="172" spans="1:19">
      <c r="A172" s="79" t="s">
        <v>665</v>
      </c>
      <c r="B172" s="79" t="s">
        <v>588</v>
      </c>
      <c r="C172" s="79">
        <v>0.08</v>
      </c>
      <c r="D172" s="79">
        <v>0.85599999999999998</v>
      </c>
      <c r="E172" s="79">
        <v>0.98</v>
      </c>
      <c r="F172" s="79">
        <v>26.02</v>
      </c>
      <c r="G172" s="79">
        <v>180</v>
      </c>
      <c r="H172" s="79">
        <v>90</v>
      </c>
      <c r="I172" s="79" t="s">
        <v>583</v>
      </c>
      <c r="J172"/>
      <c r="K172"/>
      <c r="L172"/>
      <c r="M172"/>
      <c r="N172"/>
      <c r="O172"/>
      <c r="P172"/>
      <c r="Q172"/>
      <c r="R172"/>
      <c r="S172"/>
    </row>
    <row r="173" spans="1:19">
      <c r="A173" s="79" t="s">
        <v>666</v>
      </c>
      <c r="B173" s="79" t="s">
        <v>648</v>
      </c>
      <c r="C173" s="79">
        <v>0.3</v>
      </c>
      <c r="D173" s="79">
        <v>0.35699999999999998</v>
      </c>
      <c r="E173" s="79">
        <v>0.38</v>
      </c>
      <c r="F173" s="79">
        <v>501.68</v>
      </c>
      <c r="G173" s="79">
        <v>90</v>
      </c>
      <c r="H173" s="79">
        <v>0</v>
      </c>
      <c r="I173" s="79"/>
      <c r="J173"/>
      <c r="K173"/>
      <c r="L173"/>
      <c r="M173"/>
      <c r="N173"/>
      <c r="O173"/>
      <c r="P173"/>
      <c r="Q173"/>
      <c r="R173"/>
      <c r="S173"/>
    </row>
    <row r="174" spans="1:19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</row>
    <row r="175" spans="1:19">
      <c r="A175" s="78"/>
      <c r="B175" s="79" t="s">
        <v>336</v>
      </c>
      <c r="C175" s="79" t="s">
        <v>667</v>
      </c>
      <c r="D175" s="79" t="s">
        <v>668</v>
      </c>
      <c r="E175" s="79" t="s">
        <v>669</v>
      </c>
      <c r="F175" s="79" t="s">
        <v>331</v>
      </c>
      <c r="G175" s="79" t="s">
        <v>670</v>
      </c>
      <c r="H175" s="79" t="s">
        <v>671</v>
      </c>
      <c r="I175" s="79" t="s">
        <v>672</v>
      </c>
      <c r="J175" s="79" t="s">
        <v>574</v>
      </c>
      <c r="K175" s="79" t="s">
        <v>576</v>
      </c>
      <c r="L175"/>
      <c r="M175"/>
      <c r="N175"/>
      <c r="O175"/>
      <c r="P175"/>
      <c r="Q175"/>
      <c r="R175"/>
      <c r="S175"/>
    </row>
    <row r="176" spans="1:19">
      <c r="A176" s="79" t="s">
        <v>673</v>
      </c>
      <c r="B176" s="79" t="s">
        <v>674</v>
      </c>
      <c r="C176" s="79">
        <v>2.96</v>
      </c>
      <c r="D176" s="79">
        <v>11.86</v>
      </c>
      <c r="E176" s="79">
        <v>6.49</v>
      </c>
      <c r="F176" s="79">
        <v>0.39100000000000001</v>
      </c>
      <c r="G176" s="79">
        <v>0.39</v>
      </c>
      <c r="H176" s="79" t="s">
        <v>675</v>
      </c>
      <c r="I176" s="79" t="s">
        <v>595</v>
      </c>
      <c r="J176" s="79">
        <v>180</v>
      </c>
      <c r="K176" s="79" t="s">
        <v>583</v>
      </c>
      <c r="L176"/>
      <c r="M176"/>
      <c r="N176"/>
      <c r="O176"/>
      <c r="P176"/>
      <c r="Q176"/>
      <c r="R176"/>
      <c r="S176"/>
    </row>
    <row r="177" spans="1:19">
      <c r="A177" s="79" t="s">
        <v>676</v>
      </c>
      <c r="B177" s="79" t="s">
        <v>677</v>
      </c>
      <c r="C177" s="79">
        <v>62.63</v>
      </c>
      <c r="D177" s="79">
        <v>62.63</v>
      </c>
      <c r="E177" s="79">
        <v>6.49</v>
      </c>
      <c r="F177" s="79">
        <v>0.39100000000000001</v>
      </c>
      <c r="G177" s="79">
        <v>0.39</v>
      </c>
      <c r="H177" s="79" t="s">
        <v>675</v>
      </c>
      <c r="I177" s="79" t="s">
        <v>597</v>
      </c>
      <c r="J177" s="79">
        <v>270</v>
      </c>
      <c r="K177" s="79" t="s">
        <v>585</v>
      </c>
      <c r="L177"/>
      <c r="M177"/>
      <c r="N177"/>
      <c r="O177"/>
      <c r="P177"/>
      <c r="Q177"/>
      <c r="R177"/>
      <c r="S177"/>
    </row>
    <row r="178" spans="1:19">
      <c r="A178" s="79" t="s">
        <v>678</v>
      </c>
      <c r="B178" s="79" t="s">
        <v>679</v>
      </c>
      <c r="C178" s="79">
        <v>30.42</v>
      </c>
      <c r="D178" s="79">
        <v>30.42</v>
      </c>
      <c r="E178" s="79">
        <v>6.49</v>
      </c>
      <c r="F178" s="79">
        <v>0.39100000000000001</v>
      </c>
      <c r="G178" s="79">
        <v>0.39</v>
      </c>
      <c r="H178" s="79" t="s">
        <v>675</v>
      </c>
      <c r="I178" s="79" t="s">
        <v>602</v>
      </c>
      <c r="J178" s="79">
        <v>90</v>
      </c>
      <c r="K178" s="79" t="s">
        <v>581</v>
      </c>
      <c r="L178"/>
      <c r="M178"/>
      <c r="N178"/>
      <c r="O178"/>
      <c r="P178"/>
      <c r="Q178"/>
      <c r="R178"/>
      <c r="S178"/>
    </row>
    <row r="179" spans="1:19">
      <c r="A179" s="79" t="s">
        <v>680</v>
      </c>
      <c r="B179" s="79" t="s">
        <v>681</v>
      </c>
      <c r="C179" s="79">
        <v>4.91</v>
      </c>
      <c r="D179" s="79">
        <v>24.53</v>
      </c>
      <c r="E179" s="79">
        <v>6.49</v>
      </c>
      <c r="F179" s="79">
        <v>0.61</v>
      </c>
      <c r="G179" s="79">
        <v>0.61</v>
      </c>
      <c r="H179" s="79" t="s">
        <v>675</v>
      </c>
      <c r="I179" s="79" t="s">
        <v>607</v>
      </c>
      <c r="J179" s="79">
        <v>0</v>
      </c>
      <c r="K179" s="79" t="s">
        <v>579</v>
      </c>
      <c r="L179"/>
      <c r="M179"/>
      <c r="N179"/>
      <c r="O179"/>
      <c r="P179"/>
      <c r="Q179"/>
      <c r="R179"/>
      <c r="S179"/>
    </row>
    <row r="180" spans="1:19">
      <c r="A180" s="79" t="s">
        <v>682</v>
      </c>
      <c r="B180" s="79" t="s">
        <v>681</v>
      </c>
      <c r="C180" s="79">
        <v>6.54</v>
      </c>
      <c r="D180" s="79">
        <v>6.54</v>
      </c>
      <c r="E180" s="79">
        <v>6.49</v>
      </c>
      <c r="F180" s="79">
        <v>0.61</v>
      </c>
      <c r="G180" s="79">
        <v>0.61</v>
      </c>
      <c r="H180" s="79" t="s">
        <v>675</v>
      </c>
      <c r="I180" s="79" t="s">
        <v>608</v>
      </c>
      <c r="J180" s="79">
        <v>0</v>
      </c>
      <c r="K180" s="79" t="s">
        <v>579</v>
      </c>
      <c r="L180"/>
      <c r="M180"/>
      <c r="N180"/>
      <c r="O180"/>
      <c r="P180"/>
      <c r="Q180"/>
      <c r="R180"/>
      <c r="S180"/>
    </row>
    <row r="181" spans="1:19">
      <c r="A181" s="79" t="s">
        <v>683</v>
      </c>
      <c r="B181" s="79" t="s">
        <v>677</v>
      </c>
      <c r="C181" s="79">
        <v>4.91</v>
      </c>
      <c r="D181" s="79">
        <v>4.91</v>
      </c>
      <c r="E181" s="79">
        <v>6.49</v>
      </c>
      <c r="F181" s="79">
        <v>0.39100000000000001</v>
      </c>
      <c r="G181" s="79">
        <v>0.39</v>
      </c>
      <c r="H181" s="79" t="s">
        <v>675</v>
      </c>
      <c r="I181" s="79" t="s">
        <v>609</v>
      </c>
      <c r="J181" s="79">
        <v>270</v>
      </c>
      <c r="K181" s="79" t="s">
        <v>585</v>
      </c>
      <c r="L181"/>
      <c r="M181"/>
      <c r="N181"/>
      <c r="O181"/>
      <c r="P181"/>
      <c r="Q181"/>
      <c r="R181"/>
      <c r="S181"/>
    </row>
    <row r="182" spans="1:19">
      <c r="A182" s="79" t="s">
        <v>684</v>
      </c>
      <c r="B182" s="79" t="s">
        <v>677</v>
      </c>
      <c r="C182" s="79">
        <v>4.91</v>
      </c>
      <c r="D182" s="79">
        <v>29.43</v>
      </c>
      <c r="E182" s="79">
        <v>6.49</v>
      </c>
      <c r="F182" s="79">
        <v>0.39100000000000001</v>
      </c>
      <c r="G182" s="79">
        <v>0.39</v>
      </c>
      <c r="H182" s="79" t="s">
        <v>675</v>
      </c>
      <c r="I182" s="79" t="s">
        <v>610</v>
      </c>
      <c r="J182" s="79">
        <v>270</v>
      </c>
      <c r="K182" s="79" t="s">
        <v>585</v>
      </c>
      <c r="L182"/>
      <c r="M182"/>
      <c r="N182"/>
      <c r="O182"/>
      <c r="P182"/>
      <c r="Q182"/>
      <c r="R182"/>
      <c r="S182"/>
    </row>
    <row r="183" spans="1:19">
      <c r="A183" s="79" t="s">
        <v>685</v>
      </c>
      <c r="B183" s="79" t="s">
        <v>677</v>
      </c>
      <c r="C183" s="79">
        <v>25.03</v>
      </c>
      <c r="D183" s="79">
        <v>25.03</v>
      </c>
      <c r="E183" s="79">
        <v>6.49</v>
      </c>
      <c r="F183" s="79">
        <v>0.39100000000000001</v>
      </c>
      <c r="G183" s="79">
        <v>0.39</v>
      </c>
      <c r="H183" s="79" t="s">
        <v>675</v>
      </c>
      <c r="I183" s="79" t="s">
        <v>612</v>
      </c>
      <c r="J183" s="79">
        <v>270</v>
      </c>
      <c r="K183" s="79" t="s">
        <v>585</v>
      </c>
      <c r="L183"/>
      <c r="M183"/>
      <c r="N183"/>
      <c r="O183"/>
      <c r="P183"/>
      <c r="Q183"/>
      <c r="R183"/>
      <c r="S183"/>
    </row>
    <row r="184" spans="1:19">
      <c r="A184" s="79" t="s">
        <v>686</v>
      </c>
      <c r="B184" s="79" t="s">
        <v>674</v>
      </c>
      <c r="C184" s="79">
        <v>35.76</v>
      </c>
      <c r="D184" s="79">
        <v>35.76</v>
      </c>
      <c r="E184" s="79">
        <v>6.49</v>
      </c>
      <c r="F184" s="79">
        <v>0.39100000000000001</v>
      </c>
      <c r="G184" s="79">
        <v>0.39</v>
      </c>
      <c r="H184" s="79" t="s">
        <v>675</v>
      </c>
      <c r="I184" s="79" t="s">
        <v>616</v>
      </c>
      <c r="J184" s="79">
        <v>180</v>
      </c>
      <c r="K184" s="79" t="s">
        <v>583</v>
      </c>
      <c r="L184"/>
      <c r="M184"/>
      <c r="N184"/>
      <c r="O184"/>
      <c r="P184"/>
      <c r="Q184"/>
      <c r="R184"/>
      <c r="S184"/>
    </row>
    <row r="185" spans="1:19">
      <c r="A185" s="79" t="s">
        <v>687</v>
      </c>
      <c r="B185" s="79" t="s">
        <v>674</v>
      </c>
      <c r="C185" s="79">
        <v>4.91</v>
      </c>
      <c r="D185" s="79">
        <v>49.05</v>
      </c>
      <c r="E185" s="79">
        <v>6.49</v>
      </c>
      <c r="F185" s="79">
        <v>0.39100000000000001</v>
      </c>
      <c r="G185" s="79">
        <v>0.39</v>
      </c>
      <c r="H185" s="79" t="s">
        <v>675</v>
      </c>
      <c r="I185" s="79" t="s">
        <v>617</v>
      </c>
      <c r="J185" s="79">
        <v>180</v>
      </c>
      <c r="K185" s="79" t="s">
        <v>583</v>
      </c>
      <c r="L185"/>
      <c r="M185"/>
      <c r="N185"/>
      <c r="O185"/>
      <c r="P185"/>
      <c r="Q185"/>
      <c r="R185"/>
      <c r="S185"/>
    </row>
    <row r="186" spans="1:19">
      <c r="A186" s="79" t="s">
        <v>688</v>
      </c>
      <c r="B186" s="79" t="s">
        <v>679</v>
      </c>
      <c r="C186" s="79">
        <v>4.91</v>
      </c>
      <c r="D186" s="79">
        <v>4.91</v>
      </c>
      <c r="E186" s="79">
        <v>6.49</v>
      </c>
      <c r="F186" s="79">
        <v>0.39100000000000001</v>
      </c>
      <c r="G186" s="79">
        <v>0.39</v>
      </c>
      <c r="H186" s="79" t="s">
        <v>675</v>
      </c>
      <c r="I186" s="79" t="s">
        <v>618</v>
      </c>
      <c r="J186" s="79">
        <v>90</v>
      </c>
      <c r="K186" s="79" t="s">
        <v>581</v>
      </c>
      <c r="L186"/>
      <c r="M186"/>
      <c r="N186"/>
      <c r="O186"/>
      <c r="P186"/>
      <c r="Q186"/>
      <c r="R186"/>
      <c r="S186"/>
    </row>
    <row r="187" spans="1:19">
      <c r="A187" s="79" t="s">
        <v>689</v>
      </c>
      <c r="B187" s="79" t="s">
        <v>674</v>
      </c>
      <c r="C187" s="79">
        <v>8.17</v>
      </c>
      <c r="D187" s="79">
        <v>8.17</v>
      </c>
      <c r="E187" s="79">
        <v>6.49</v>
      </c>
      <c r="F187" s="79">
        <v>0.39100000000000001</v>
      </c>
      <c r="G187" s="79">
        <v>0.39</v>
      </c>
      <c r="H187" s="79" t="s">
        <v>675</v>
      </c>
      <c r="I187" s="79" t="s">
        <v>619</v>
      </c>
      <c r="J187" s="79">
        <v>180</v>
      </c>
      <c r="K187" s="79" t="s">
        <v>583</v>
      </c>
      <c r="L187"/>
      <c r="M187"/>
      <c r="N187"/>
      <c r="O187"/>
      <c r="P187"/>
      <c r="Q187"/>
      <c r="R187"/>
      <c r="S187"/>
    </row>
    <row r="188" spans="1:19">
      <c r="A188" s="79" t="s">
        <v>690</v>
      </c>
      <c r="B188" s="79" t="s">
        <v>679</v>
      </c>
      <c r="C188" s="79">
        <v>4.74</v>
      </c>
      <c r="D188" s="79">
        <v>47.41</v>
      </c>
      <c r="E188" s="79">
        <v>6.49</v>
      </c>
      <c r="F188" s="79">
        <v>0.39100000000000001</v>
      </c>
      <c r="G188" s="79">
        <v>0.39</v>
      </c>
      <c r="H188" s="79" t="s">
        <v>675</v>
      </c>
      <c r="I188" s="79" t="s">
        <v>620</v>
      </c>
      <c r="J188" s="79">
        <v>90</v>
      </c>
      <c r="K188" s="79" t="s">
        <v>581</v>
      </c>
      <c r="L188"/>
      <c r="M188"/>
      <c r="N188"/>
      <c r="O188"/>
      <c r="P188"/>
      <c r="Q188"/>
      <c r="R188"/>
      <c r="S188"/>
    </row>
    <row r="189" spans="1:19">
      <c r="A189" s="79" t="s">
        <v>691</v>
      </c>
      <c r="B189" s="79" t="s">
        <v>681</v>
      </c>
      <c r="C189" s="79">
        <v>8.17</v>
      </c>
      <c r="D189" s="79">
        <v>8.17</v>
      </c>
      <c r="E189" s="79">
        <v>6.49</v>
      </c>
      <c r="F189" s="79">
        <v>0.61</v>
      </c>
      <c r="G189" s="79">
        <v>0.61</v>
      </c>
      <c r="H189" s="79" t="s">
        <v>675</v>
      </c>
      <c r="I189" s="79" t="s">
        <v>621</v>
      </c>
      <c r="J189" s="79">
        <v>0</v>
      </c>
      <c r="K189" s="79" t="s">
        <v>579</v>
      </c>
      <c r="L189"/>
      <c r="M189"/>
      <c r="N189"/>
      <c r="O189"/>
      <c r="P189"/>
      <c r="Q189"/>
      <c r="R189"/>
      <c r="S189"/>
    </row>
    <row r="190" spans="1:19">
      <c r="A190" s="79" t="s">
        <v>692</v>
      </c>
      <c r="B190" s="79" t="s">
        <v>679</v>
      </c>
      <c r="C190" s="79">
        <v>4.91</v>
      </c>
      <c r="D190" s="79">
        <v>4.91</v>
      </c>
      <c r="E190" s="79">
        <v>6.49</v>
      </c>
      <c r="F190" s="79">
        <v>0.39100000000000001</v>
      </c>
      <c r="G190" s="79">
        <v>0.39</v>
      </c>
      <c r="H190" s="79" t="s">
        <v>675</v>
      </c>
      <c r="I190" s="79" t="s">
        <v>622</v>
      </c>
      <c r="J190" s="79">
        <v>90</v>
      </c>
      <c r="K190" s="79" t="s">
        <v>581</v>
      </c>
      <c r="L190"/>
      <c r="M190"/>
      <c r="N190"/>
      <c r="O190"/>
      <c r="P190"/>
      <c r="Q190"/>
      <c r="R190"/>
      <c r="S190"/>
    </row>
    <row r="191" spans="1:19">
      <c r="A191" s="79" t="s">
        <v>693</v>
      </c>
      <c r="B191" s="79" t="s">
        <v>681</v>
      </c>
      <c r="C191" s="79">
        <v>4.91</v>
      </c>
      <c r="D191" s="79">
        <v>49.05</v>
      </c>
      <c r="E191" s="79">
        <v>6.49</v>
      </c>
      <c r="F191" s="79">
        <v>0.61</v>
      </c>
      <c r="G191" s="79">
        <v>0.61</v>
      </c>
      <c r="H191" s="79" t="s">
        <v>675</v>
      </c>
      <c r="I191" s="79" t="s">
        <v>623</v>
      </c>
      <c r="J191" s="79">
        <v>0</v>
      </c>
      <c r="K191" s="79" t="s">
        <v>579</v>
      </c>
      <c r="L191"/>
      <c r="M191"/>
      <c r="N191"/>
      <c r="O191"/>
      <c r="P191"/>
      <c r="Q191"/>
      <c r="R191"/>
      <c r="S191"/>
    </row>
    <row r="192" spans="1:19">
      <c r="A192" s="79" t="s">
        <v>694</v>
      </c>
      <c r="B192" s="79" t="s">
        <v>674</v>
      </c>
      <c r="C192" s="79">
        <v>6.54</v>
      </c>
      <c r="D192" s="79">
        <v>6.54</v>
      </c>
      <c r="E192" s="79">
        <v>6.49</v>
      </c>
      <c r="F192" s="79">
        <v>0.39100000000000001</v>
      </c>
      <c r="G192" s="79">
        <v>0.39</v>
      </c>
      <c r="H192" s="79" t="s">
        <v>675</v>
      </c>
      <c r="I192" s="79" t="s">
        <v>624</v>
      </c>
      <c r="J192" s="79">
        <v>180</v>
      </c>
      <c r="K192" s="79" t="s">
        <v>583</v>
      </c>
      <c r="L192"/>
      <c r="M192"/>
      <c r="N192"/>
      <c r="O192"/>
      <c r="P192"/>
      <c r="Q192"/>
      <c r="R192"/>
      <c r="S192"/>
    </row>
    <row r="193" spans="1:19">
      <c r="A193" s="79" t="s">
        <v>695</v>
      </c>
      <c r="B193" s="79" t="s">
        <v>677</v>
      </c>
      <c r="C193" s="79">
        <v>4.91</v>
      </c>
      <c r="D193" s="79">
        <v>4.91</v>
      </c>
      <c r="E193" s="79">
        <v>6.49</v>
      </c>
      <c r="F193" s="79">
        <v>0.39100000000000001</v>
      </c>
      <c r="G193" s="79">
        <v>0.39</v>
      </c>
      <c r="H193" s="79" t="s">
        <v>675</v>
      </c>
      <c r="I193" s="79" t="s">
        <v>625</v>
      </c>
      <c r="J193" s="79">
        <v>270</v>
      </c>
      <c r="K193" s="79" t="s">
        <v>585</v>
      </c>
      <c r="L193"/>
      <c r="M193"/>
      <c r="N193"/>
      <c r="O193"/>
      <c r="P193"/>
      <c r="Q193"/>
      <c r="R193"/>
      <c r="S193"/>
    </row>
    <row r="194" spans="1:19">
      <c r="A194" s="79" t="s">
        <v>696</v>
      </c>
      <c r="B194" s="79" t="s">
        <v>679</v>
      </c>
      <c r="C194" s="79">
        <v>4.74</v>
      </c>
      <c r="D194" s="79">
        <v>47.41</v>
      </c>
      <c r="E194" s="79">
        <v>6.49</v>
      </c>
      <c r="F194" s="79">
        <v>0.39100000000000001</v>
      </c>
      <c r="G194" s="79">
        <v>0.39</v>
      </c>
      <c r="H194" s="79" t="s">
        <v>675</v>
      </c>
      <c r="I194" s="79" t="s">
        <v>626</v>
      </c>
      <c r="J194" s="79">
        <v>270</v>
      </c>
      <c r="K194" s="79" t="s">
        <v>585</v>
      </c>
      <c r="L194"/>
      <c r="M194"/>
      <c r="N194"/>
      <c r="O194"/>
      <c r="P194"/>
      <c r="Q194"/>
      <c r="R194"/>
      <c r="S194"/>
    </row>
    <row r="195" spans="1:19">
      <c r="A195" s="79" t="s">
        <v>697</v>
      </c>
      <c r="B195" s="79" t="s">
        <v>681</v>
      </c>
      <c r="C195" s="79">
        <v>6.54</v>
      </c>
      <c r="D195" s="79">
        <v>6.54</v>
      </c>
      <c r="E195" s="79">
        <v>6.49</v>
      </c>
      <c r="F195" s="79">
        <v>0.61</v>
      </c>
      <c r="G195" s="79">
        <v>0.61</v>
      </c>
      <c r="H195" s="79" t="s">
        <v>675</v>
      </c>
      <c r="I195" s="79" t="s">
        <v>627</v>
      </c>
      <c r="J195" s="79">
        <v>0</v>
      </c>
      <c r="K195" s="79" t="s">
        <v>579</v>
      </c>
      <c r="L195"/>
      <c r="M195"/>
      <c r="N195"/>
      <c r="O195"/>
      <c r="P195"/>
      <c r="Q195"/>
      <c r="R195"/>
      <c r="S195"/>
    </row>
    <row r="196" spans="1:19">
      <c r="A196" s="79" t="s">
        <v>698</v>
      </c>
      <c r="B196" s="79" t="s">
        <v>677</v>
      </c>
      <c r="C196" s="79">
        <v>4.91</v>
      </c>
      <c r="D196" s="79">
        <v>4.91</v>
      </c>
      <c r="E196" s="79">
        <v>6.49</v>
      </c>
      <c r="F196" s="79">
        <v>0.39100000000000001</v>
      </c>
      <c r="G196" s="79">
        <v>0.39</v>
      </c>
      <c r="H196" s="79" t="s">
        <v>675</v>
      </c>
      <c r="I196" s="79" t="s">
        <v>628</v>
      </c>
      <c r="J196" s="79">
        <v>270</v>
      </c>
      <c r="K196" s="79" t="s">
        <v>585</v>
      </c>
      <c r="L196"/>
      <c r="M196"/>
      <c r="N196"/>
      <c r="O196"/>
      <c r="P196"/>
      <c r="Q196"/>
      <c r="R196"/>
      <c r="S196"/>
    </row>
    <row r="197" spans="1:19">
      <c r="A197" s="79" t="s">
        <v>699</v>
      </c>
      <c r="B197" s="79" t="s">
        <v>674</v>
      </c>
      <c r="C197" s="79">
        <v>4.91</v>
      </c>
      <c r="D197" s="79">
        <v>49.05</v>
      </c>
      <c r="E197" s="79">
        <v>6.49</v>
      </c>
      <c r="F197" s="79">
        <v>0.39100000000000001</v>
      </c>
      <c r="G197" s="79">
        <v>0.39</v>
      </c>
      <c r="H197" s="79" t="s">
        <v>675</v>
      </c>
      <c r="I197" s="79" t="s">
        <v>631</v>
      </c>
      <c r="J197" s="79">
        <v>180</v>
      </c>
      <c r="K197" s="79" t="s">
        <v>583</v>
      </c>
      <c r="L197"/>
      <c r="M197"/>
      <c r="N197"/>
      <c r="O197"/>
      <c r="P197"/>
      <c r="Q197"/>
      <c r="R197"/>
      <c r="S197"/>
    </row>
    <row r="198" spans="1:19">
      <c r="A198" s="79" t="s">
        <v>700</v>
      </c>
      <c r="B198" s="79" t="s">
        <v>679</v>
      </c>
      <c r="C198" s="79">
        <v>4.91</v>
      </c>
      <c r="D198" s="79">
        <v>4.91</v>
      </c>
      <c r="E198" s="79">
        <v>6.49</v>
      </c>
      <c r="F198" s="79">
        <v>0.39100000000000001</v>
      </c>
      <c r="G198" s="79">
        <v>0.39</v>
      </c>
      <c r="H198" s="79" t="s">
        <v>675</v>
      </c>
      <c r="I198" s="79" t="s">
        <v>632</v>
      </c>
      <c r="J198" s="79">
        <v>90</v>
      </c>
      <c r="K198" s="79" t="s">
        <v>581</v>
      </c>
      <c r="L198"/>
      <c r="M198"/>
      <c r="N198"/>
      <c r="O198"/>
      <c r="P198"/>
      <c r="Q198"/>
      <c r="R198"/>
      <c r="S198"/>
    </row>
    <row r="199" spans="1:19">
      <c r="A199" s="79" t="s">
        <v>701</v>
      </c>
      <c r="B199" s="79" t="s">
        <v>674</v>
      </c>
      <c r="C199" s="79">
        <v>8.17</v>
      </c>
      <c r="D199" s="79">
        <v>8.17</v>
      </c>
      <c r="E199" s="79">
        <v>6.49</v>
      </c>
      <c r="F199" s="79">
        <v>0.39100000000000001</v>
      </c>
      <c r="G199" s="79">
        <v>0.39</v>
      </c>
      <c r="H199" s="79" t="s">
        <v>675</v>
      </c>
      <c r="I199" s="79" t="s">
        <v>633</v>
      </c>
      <c r="J199" s="79">
        <v>180</v>
      </c>
      <c r="K199" s="79" t="s">
        <v>583</v>
      </c>
      <c r="L199"/>
      <c r="M199"/>
      <c r="N199"/>
      <c r="O199"/>
      <c r="P199"/>
      <c r="Q199"/>
      <c r="R199"/>
      <c r="S199"/>
    </row>
    <row r="200" spans="1:19">
      <c r="A200" s="79" t="s">
        <v>702</v>
      </c>
      <c r="B200" s="79" t="s">
        <v>679</v>
      </c>
      <c r="C200" s="79">
        <v>4.74</v>
      </c>
      <c r="D200" s="79">
        <v>47.41</v>
      </c>
      <c r="E200" s="79">
        <v>6.49</v>
      </c>
      <c r="F200" s="79">
        <v>0.39100000000000001</v>
      </c>
      <c r="G200" s="79">
        <v>0.39</v>
      </c>
      <c r="H200" s="79" t="s">
        <v>675</v>
      </c>
      <c r="I200" s="79" t="s">
        <v>634</v>
      </c>
      <c r="J200" s="79">
        <v>90</v>
      </c>
      <c r="K200" s="79" t="s">
        <v>581</v>
      </c>
      <c r="L200"/>
      <c r="M200"/>
      <c r="N200"/>
      <c r="O200"/>
      <c r="P200"/>
      <c r="Q200"/>
      <c r="R200"/>
      <c r="S200"/>
    </row>
    <row r="201" spans="1:19">
      <c r="A201" s="79" t="s">
        <v>703</v>
      </c>
      <c r="B201" s="79" t="s">
        <v>681</v>
      </c>
      <c r="C201" s="79">
        <v>8.17</v>
      </c>
      <c r="D201" s="79">
        <v>8.17</v>
      </c>
      <c r="E201" s="79">
        <v>6.49</v>
      </c>
      <c r="F201" s="79">
        <v>0.61</v>
      </c>
      <c r="G201" s="79">
        <v>0.61</v>
      </c>
      <c r="H201" s="79" t="s">
        <v>675</v>
      </c>
      <c r="I201" s="79" t="s">
        <v>635</v>
      </c>
      <c r="J201" s="79">
        <v>0</v>
      </c>
      <c r="K201" s="79" t="s">
        <v>579</v>
      </c>
      <c r="L201"/>
      <c r="M201"/>
      <c r="N201"/>
      <c r="O201"/>
      <c r="P201"/>
      <c r="Q201"/>
      <c r="R201"/>
      <c r="S201"/>
    </row>
    <row r="202" spans="1:19">
      <c r="A202" s="79" t="s">
        <v>704</v>
      </c>
      <c r="B202" s="79" t="s">
        <v>679</v>
      </c>
      <c r="C202" s="79">
        <v>4.91</v>
      </c>
      <c r="D202" s="79">
        <v>4.91</v>
      </c>
      <c r="E202" s="79">
        <v>6.49</v>
      </c>
      <c r="F202" s="79">
        <v>0.39100000000000001</v>
      </c>
      <c r="G202" s="79">
        <v>0.39</v>
      </c>
      <c r="H202" s="79" t="s">
        <v>675</v>
      </c>
      <c r="I202" s="79" t="s">
        <v>636</v>
      </c>
      <c r="J202" s="79">
        <v>90</v>
      </c>
      <c r="K202" s="79" t="s">
        <v>581</v>
      </c>
      <c r="L202"/>
      <c r="M202"/>
      <c r="N202"/>
      <c r="O202"/>
      <c r="P202"/>
      <c r="Q202"/>
      <c r="R202"/>
      <c r="S202"/>
    </row>
    <row r="203" spans="1:19">
      <c r="A203" s="79" t="s">
        <v>705</v>
      </c>
      <c r="B203" s="79" t="s">
        <v>681</v>
      </c>
      <c r="C203" s="79">
        <v>4.91</v>
      </c>
      <c r="D203" s="79">
        <v>49.05</v>
      </c>
      <c r="E203" s="79">
        <v>6.49</v>
      </c>
      <c r="F203" s="79">
        <v>0.61</v>
      </c>
      <c r="G203" s="79">
        <v>0.61</v>
      </c>
      <c r="H203" s="79" t="s">
        <v>675</v>
      </c>
      <c r="I203" s="79" t="s">
        <v>637</v>
      </c>
      <c r="J203" s="79">
        <v>0</v>
      </c>
      <c r="K203" s="79" t="s">
        <v>579</v>
      </c>
      <c r="L203"/>
      <c r="M203"/>
      <c r="N203"/>
      <c r="O203"/>
      <c r="P203"/>
      <c r="Q203"/>
      <c r="R203"/>
      <c r="S203"/>
    </row>
    <row r="204" spans="1:19">
      <c r="A204" s="79" t="s">
        <v>706</v>
      </c>
      <c r="B204" s="79" t="s">
        <v>674</v>
      </c>
      <c r="C204" s="79">
        <v>6.54</v>
      </c>
      <c r="D204" s="79">
        <v>6.54</v>
      </c>
      <c r="E204" s="79">
        <v>6.49</v>
      </c>
      <c r="F204" s="79">
        <v>0.39100000000000001</v>
      </c>
      <c r="G204" s="79">
        <v>0.39</v>
      </c>
      <c r="H204" s="79" t="s">
        <v>675</v>
      </c>
      <c r="I204" s="79" t="s">
        <v>638</v>
      </c>
      <c r="J204" s="79">
        <v>180</v>
      </c>
      <c r="K204" s="79" t="s">
        <v>583</v>
      </c>
      <c r="L204"/>
      <c r="M204"/>
      <c r="N204"/>
      <c r="O204"/>
      <c r="P204"/>
      <c r="Q204"/>
      <c r="R204"/>
      <c r="S204"/>
    </row>
    <row r="205" spans="1:19">
      <c r="A205" s="79" t="s">
        <v>707</v>
      </c>
      <c r="B205" s="79" t="s">
        <v>677</v>
      </c>
      <c r="C205" s="79">
        <v>4.91</v>
      </c>
      <c r="D205" s="79">
        <v>4.91</v>
      </c>
      <c r="E205" s="79">
        <v>6.49</v>
      </c>
      <c r="F205" s="79">
        <v>0.39100000000000001</v>
      </c>
      <c r="G205" s="79">
        <v>0.39</v>
      </c>
      <c r="H205" s="79" t="s">
        <v>675</v>
      </c>
      <c r="I205" s="79" t="s">
        <v>639</v>
      </c>
      <c r="J205" s="79">
        <v>270</v>
      </c>
      <c r="K205" s="79" t="s">
        <v>585</v>
      </c>
      <c r="L205"/>
      <c r="M205"/>
      <c r="N205"/>
      <c r="O205"/>
      <c r="P205"/>
      <c r="Q205"/>
      <c r="R205"/>
      <c r="S205"/>
    </row>
    <row r="206" spans="1:19">
      <c r="A206" s="79" t="s">
        <v>708</v>
      </c>
      <c r="B206" s="79" t="s">
        <v>679</v>
      </c>
      <c r="C206" s="79">
        <v>4.74</v>
      </c>
      <c r="D206" s="79">
        <v>47.41</v>
      </c>
      <c r="E206" s="79">
        <v>6.49</v>
      </c>
      <c r="F206" s="79">
        <v>0.39100000000000001</v>
      </c>
      <c r="G206" s="79">
        <v>0.39</v>
      </c>
      <c r="H206" s="79" t="s">
        <v>675</v>
      </c>
      <c r="I206" s="79" t="s">
        <v>640</v>
      </c>
      <c r="J206" s="79">
        <v>270</v>
      </c>
      <c r="K206" s="79" t="s">
        <v>585</v>
      </c>
      <c r="L206"/>
      <c r="M206"/>
      <c r="N206"/>
      <c r="O206"/>
      <c r="P206"/>
      <c r="Q206"/>
      <c r="R206"/>
      <c r="S206"/>
    </row>
    <row r="207" spans="1:19">
      <c r="A207" s="79" t="s">
        <v>709</v>
      </c>
      <c r="B207" s="79" t="s">
        <v>681</v>
      </c>
      <c r="C207" s="79">
        <v>6.54</v>
      </c>
      <c r="D207" s="79">
        <v>6.54</v>
      </c>
      <c r="E207" s="79">
        <v>6.49</v>
      </c>
      <c r="F207" s="79">
        <v>0.61</v>
      </c>
      <c r="G207" s="79">
        <v>0.61</v>
      </c>
      <c r="H207" s="79" t="s">
        <v>675</v>
      </c>
      <c r="I207" s="79" t="s">
        <v>641</v>
      </c>
      <c r="J207" s="79">
        <v>0</v>
      </c>
      <c r="K207" s="79" t="s">
        <v>579</v>
      </c>
      <c r="L207"/>
      <c r="M207"/>
      <c r="N207"/>
      <c r="O207"/>
      <c r="P207"/>
      <c r="Q207"/>
      <c r="R207"/>
      <c r="S207"/>
    </row>
    <row r="208" spans="1:19">
      <c r="A208" s="79" t="s">
        <v>710</v>
      </c>
      <c r="B208" s="79" t="s">
        <v>677</v>
      </c>
      <c r="C208" s="79">
        <v>4.91</v>
      </c>
      <c r="D208" s="79">
        <v>4.91</v>
      </c>
      <c r="E208" s="79">
        <v>6.49</v>
      </c>
      <c r="F208" s="79">
        <v>0.39100000000000001</v>
      </c>
      <c r="G208" s="79">
        <v>0.39</v>
      </c>
      <c r="H208" s="79" t="s">
        <v>675</v>
      </c>
      <c r="I208" s="79" t="s">
        <v>642</v>
      </c>
      <c r="J208" s="79">
        <v>270</v>
      </c>
      <c r="K208" s="79" t="s">
        <v>585</v>
      </c>
      <c r="L208"/>
      <c r="M208"/>
      <c r="N208"/>
      <c r="O208"/>
      <c r="P208"/>
      <c r="Q208"/>
      <c r="R208"/>
      <c r="S208"/>
    </row>
    <row r="209" spans="1:19">
      <c r="A209" s="79" t="s">
        <v>711</v>
      </c>
      <c r="B209" s="79" t="s">
        <v>674</v>
      </c>
      <c r="C209" s="79">
        <v>35.76</v>
      </c>
      <c r="D209" s="79">
        <v>35.76</v>
      </c>
      <c r="E209" s="79">
        <v>6.49</v>
      </c>
      <c r="F209" s="79">
        <v>0.39100000000000001</v>
      </c>
      <c r="G209" s="79">
        <v>0.39</v>
      </c>
      <c r="H209" s="79" t="s">
        <v>675</v>
      </c>
      <c r="I209" s="79" t="s">
        <v>646</v>
      </c>
      <c r="J209" s="79">
        <v>180</v>
      </c>
      <c r="K209" s="79" t="s">
        <v>583</v>
      </c>
      <c r="L209"/>
      <c r="M209"/>
      <c r="N209"/>
      <c r="O209"/>
      <c r="P209"/>
      <c r="Q209"/>
      <c r="R209"/>
      <c r="S209"/>
    </row>
    <row r="210" spans="1:19">
      <c r="A210" s="79" t="s">
        <v>712</v>
      </c>
      <c r="B210" s="79" t="s">
        <v>674</v>
      </c>
      <c r="C210" s="79">
        <v>9.81</v>
      </c>
      <c r="D210" s="79">
        <v>9.81</v>
      </c>
      <c r="E210" s="79">
        <v>6.49</v>
      </c>
      <c r="F210" s="79">
        <v>0.39100000000000001</v>
      </c>
      <c r="G210" s="79">
        <v>0.39</v>
      </c>
      <c r="H210" s="79" t="s">
        <v>675</v>
      </c>
      <c r="I210" s="79" t="s">
        <v>654</v>
      </c>
      <c r="J210" s="79">
        <v>180</v>
      </c>
      <c r="K210" s="79" t="s">
        <v>583</v>
      </c>
      <c r="L210"/>
      <c r="M210"/>
      <c r="N210"/>
      <c r="O210"/>
      <c r="P210"/>
      <c r="Q210"/>
      <c r="R210"/>
      <c r="S210"/>
    </row>
    <row r="211" spans="1:19">
      <c r="A211" s="79" t="s">
        <v>713</v>
      </c>
      <c r="B211" s="79" t="s">
        <v>677</v>
      </c>
      <c r="C211" s="79">
        <v>8.17</v>
      </c>
      <c r="D211" s="79">
        <v>8.17</v>
      </c>
      <c r="E211" s="79">
        <v>6.49</v>
      </c>
      <c r="F211" s="79">
        <v>0.39100000000000001</v>
      </c>
      <c r="G211" s="79">
        <v>0.39</v>
      </c>
      <c r="H211" s="79" t="s">
        <v>675</v>
      </c>
      <c r="I211" s="79" t="s">
        <v>655</v>
      </c>
      <c r="J211" s="79">
        <v>270</v>
      </c>
      <c r="K211" s="79" t="s">
        <v>585</v>
      </c>
      <c r="L211"/>
      <c r="M211"/>
      <c r="N211"/>
      <c r="O211"/>
      <c r="P211"/>
      <c r="Q211"/>
      <c r="R211"/>
      <c r="S211"/>
    </row>
    <row r="212" spans="1:19">
      <c r="A212" s="79" t="s">
        <v>714</v>
      </c>
      <c r="B212" s="79" t="s">
        <v>677</v>
      </c>
      <c r="C212" s="79">
        <v>8.17</v>
      </c>
      <c r="D212" s="79">
        <v>40.869999999999997</v>
      </c>
      <c r="E212" s="79">
        <v>6.49</v>
      </c>
      <c r="F212" s="79">
        <v>0.39100000000000001</v>
      </c>
      <c r="G212" s="79">
        <v>0.39</v>
      </c>
      <c r="H212" s="79" t="s">
        <v>675</v>
      </c>
      <c r="I212" s="79" t="s">
        <v>657</v>
      </c>
      <c r="J212" s="79">
        <v>270</v>
      </c>
      <c r="K212" s="79" t="s">
        <v>585</v>
      </c>
      <c r="L212"/>
      <c r="M212"/>
      <c r="N212"/>
      <c r="O212"/>
      <c r="P212"/>
      <c r="Q212"/>
      <c r="R212"/>
      <c r="S212"/>
    </row>
    <row r="213" spans="1:19">
      <c r="A213" s="79" t="s">
        <v>715</v>
      </c>
      <c r="B213" s="79" t="s">
        <v>681</v>
      </c>
      <c r="C213" s="79">
        <v>9.81</v>
      </c>
      <c r="D213" s="79">
        <v>9.81</v>
      </c>
      <c r="E213" s="79">
        <v>6.49</v>
      </c>
      <c r="F213" s="79">
        <v>0.61</v>
      </c>
      <c r="G213" s="79">
        <v>0.61</v>
      </c>
      <c r="H213" s="79" t="s">
        <v>675</v>
      </c>
      <c r="I213" s="79" t="s">
        <v>659</v>
      </c>
      <c r="J213" s="79">
        <v>0</v>
      </c>
      <c r="K213" s="79" t="s">
        <v>579</v>
      </c>
      <c r="L213"/>
      <c r="M213"/>
      <c r="N213"/>
      <c r="O213"/>
      <c r="P213"/>
      <c r="Q213"/>
      <c r="R213"/>
      <c r="S213"/>
    </row>
    <row r="214" spans="1:19">
      <c r="A214" s="79" t="s">
        <v>716</v>
      </c>
      <c r="B214" s="79" t="s">
        <v>677</v>
      </c>
      <c r="C214" s="79">
        <v>8.17</v>
      </c>
      <c r="D214" s="79">
        <v>8.17</v>
      </c>
      <c r="E214" s="79">
        <v>6.49</v>
      </c>
      <c r="F214" s="79">
        <v>0.39100000000000001</v>
      </c>
      <c r="G214" s="79">
        <v>0.39</v>
      </c>
      <c r="H214" s="79" t="s">
        <v>675</v>
      </c>
      <c r="I214" s="79" t="s">
        <v>660</v>
      </c>
      <c r="J214" s="79">
        <v>270</v>
      </c>
      <c r="K214" s="79" t="s">
        <v>585</v>
      </c>
      <c r="L214"/>
      <c r="M214"/>
      <c r="N214"/>
      <c r="O214"/>
      <c r="P214"/>
      <c r="Q214"/>
      <c r="R214"/>
      <c r="S214"/>
    </row>
    <row r="215" spans="1:19">
      <c r="A215" s="79" t="s">
        <v>717</v>
      </c>
      <c r="B215" s="79" t="s">
        <v>681</v>
      </c>
      <c r="C215" s="79">
        <v>2.96</v>
      </c>
      <c r="D215" s="79">
        <v>17.77</v>
      </c>
      <c r="E215" s="79">
        <v>6.49</v>
      </c>
      <c r="F215" s="79">
        <v>0.61</v>
      </c>
      <c r="G215" s="79">
        <v>0.61</v>
      </c>
      <c r="H215" s="79" t="s">
        <v>675</v>
      </c>
      <c r="I215" s="79" t="s">
        <v>662</v>
      </c>
      <c r="J215" s="79">
        <v>0</v>
      </c>
      <c r="K215" s="79" t="s">
        <v>579</v>
      </c>
      <c r="L215"/>
      <c r="M215"/>
      <c r="N215"/>
      <c r="O215"/>
      <c r="P215"/>
      <c r="Q215"/>
      <c r="R215"/>
      <c r="S215"/>
    </row>
    <row r="216" spans="1:19">
      <c r="A216" s="79" t="s">
        <v>718</v>
      </c>
      <c r="B216" s="79"/>
      <c r="C216" s="79"/>
      <c r="D216" s="79">
        <v>845.42</v>
      </c>
      <c r="E216" s="79">
        <v>6.49</v>
      </c>
      <c r="F216" s="79">
        <v>0.439</v>
      </c>
      <c r="G216" s="79">
        <v>0.438</v>
      </c>
      <c r="H216" s="79"/>
      <c r="I216" s="79"/>
      <c r="J216" s="79"/>
      <c r="K216" s="79"/>
      <c r="L216"/>
      <c r="M216"/>
      <c r="N216"/>
      <c r="O216"/>
      <c r="P216"/>
      <c r="Q216"/>
      <c r="R216"/>
      <c r="S216"/>
    </row>
    <row r="217" spans="1:19">
      <c r="A217" s="79" t="s">
        <v>719</v>
      </c>
      <c r="B217" s="79"/>
      <c r="C217" s="79"/>
      <c r="D217" s="79">
        <v>186.18</v>
      </c>
      <c r="E217" s="79">
        <v>6.49</v>
      </c>
      <c r="F217" s="79">
        <v>0.61</v>
      </c>
      <c r="G217" s="79">
        <v>0.61</v>
      </c>
      <c r="H217" s="79"/>
      <c r="I217" s="79"/>
      <c r="J217" s="79"/>
      <c r="K217" s="79"/>
      <c r="L217"/>
      <c r="M217"/>
      <c r="N217"/>
      <c r="O217"/>
      <c r="P217"/>
      <c r="Q217"/>
      <c r="R217"/>
      <c r="S217"/>
    </row>
    <row r="218" spans="1:19">
      <c r="A218" s="79" t="s">
        <v>720</v>
      </c>
      <c r="B218" s="79"/>
      <c r="C218" s="79"/>
      <c r="D218" s="79">
        <v>659.24</v>
      </c>
      <c r="E218" s="79">
        <v>6.49</v>
      </c>
      <c r="F218" s="79">
        <v>0.39100000000000001</v>
      </c>
      <c r="G218" s="79">
        <v>0.39</v>
      </c>
      <c r="H218" s="79"/>
      <c r="I218" s="79"/>
      <c r="J218" s="79"/>
      <c r="K218" s="79"/>
      <c r="L218"/>
      <c r="M218"/>
      <c r="N218"/>
      <c r="O218"/>
      <c r="P218"/>
      <c r="Q218"/>
      <c r="R218"/>
      <c r="S218"/>
    </row>
    <row r="219" spans="1:19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</row>
    <row r="220" spans="1:19">
      <c r="A220" s="78"/>
      <c r="B220" s="79" t="s">
        <v>401</v>
      </c>
      <c r="C220" s="79" t="s">
        <v>721</v>
      </c>
      <c r="D220" s="79" t="s">
        <v>722</v>
      </c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</row>
    <row r="221" spans="1:19">
      <c r="A221" s="79" t="s">
        <v>723</v>
      </c>
      <c r="B221" s="79" t="s">
        <v>724</v>
      </c>
      <c r="C221" s="79">
        <v>2581190.7999999998</v>
      </c>
      <c r="D221" s="79">
        <v>6.1</v>
      </c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</row>
    <row r="222" spans="1:19">
      <c r="A222" s="79" t="s">
        <v>725</v>
      </c>
      <c r="B222" s="79" t="s">
        <v>726</v>
      </c>
      <c r="C222" s="79">
        <v>4337596.55</v>
      </c>
      <c r="D222" s="79">
        <v>0.79</v>
      </c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</row>
    <row r="223" spans="1:19">
      <c r="A223" s="79" t="s">
        <v>727</v>
      </c>
      <c r="B223" s="79" t="s">
        <v>728</v>
      </c>
      <c r="C223" s="79">
        <v>2403469.46</v>
      </c>
      <c r="D223" s="79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</row>
    <row r="224" spans="1:19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</row>
    <row r="225" spans="1:19">
      <c r="A225" s="78"/>
      <c r="B225" s="79" t="s">
        <v>401</v>
      </c>
      <c r="C225" s="79" t="s">
        <v>729</v>
      </c>
      <c r="D225" s="79" t="s">
        <v>730</v>
      </c>
      <c r="E225" s="79" t="s">
        <v>731</v>
      </c>
      <c r="F225" s="79" t="s">
        <v>732</v>
      </c>
      <c r="G225" s="79" t="s">
        <v>722</v>
      </c>
      <c r="H225"/>
      <c r="I225"/>
      <c r="J225"/>
      <c r="K225"/>
      <c r="L225"/>
      <c r="M225"/>
      <c r="N225"/>
      <c r="O225"/>
      <c r="P225"/>
      <c r="Q225"/>
      <c r="R225"/>
      <c r="S225"/>
    </row>
    <row r="226" spans="1:19">
      <c r="A226" s="79" t="s">
        <v>733</v>
      </c>
      <c r="B226" s="79" t="s">
        <v>734</v>
      </c>
      <c r="C226" s="79" t="s">
        <v>735</v>
      </c>
      <c r="D226" s="79" t="s">
        <v>735</v>
      </c>
      <c r="E226" s="79" t="s">
        <v>735</v>
      </c>
      <c r="F226" s="79" t="s">
        <v>735</v>
      </c>
      <c r="G226" s="79" t="s">
        <v>735</v>
      </c>
      <c r="H226"/>
      <c r="I226"/>
      <c r="J226"/>
      <c r="K226"/>
      <c r="L226"/>
      <c r="M226"/>
      <c r="N226"/>
      <c r="O226"/>
      <c r="P226"/>
      <c r="Q226"/>
      <c r="R226"/>
      <c r="S226"/>
    </row>
    <row r="227" spans="1:19">
      <c r="A227" s="79" t="s">
        <v>736</v>
      </c>
      <c r="B227" s="79" t="s">
        <v>734</v>
      </c>
      <c r="C227" s="79" t="s">
        <v>735</v>
      </c>
      <c r="D227" s="79" t="s">
        <v>735</v>
      </c>
      <c r="E227" s="79" t="s">
        <v>735</v>
      </c>
      <c r="F227" s="79" t="s">
        <v>735</v>
      </c>
      <c r="G227" s="79" t="s">
        <v>735</v>
      </c>
      <c r="H227"/>
      <c r="I227"/>
      <c r="J227"/>
      <c r="K227"/>
      <c r="L227"/>
      <c r="M227"/>
      <c r="N227"/>
      <c r="O227"/>
      <c r="P227"/>
      <c r="Q227"/>
      <c r="R227"/>
      <c r="S227"/>
    </row>
    <row r="228" spans="1:19">
      <c r="A228" s="79" t="s">
        <v>737</v>
      </c>
      <c r="B228" s="79" t="s">
        <v>734</v>
      </c>
      <c r="C228" s="79" t="s">
        <v>735</v>
      </c>
      <c r="D228" s="79" t="s">
        <v>735</v>
      </c>
      <c r="E228" s="79" t="s">
        <v>735</v>
      </c>
      <c r="F228" s="79" t="s">
        <v>735</v>
      </c>
      <c r="G228" s="79" t="s">
        <v>735</v>
      </c>
      <c r="H228"/>
      <c r="I228"/>
      <c r="J228"/>
      <c r="K228"/>
      <c r="L228"/>
      <c r="M228"/>
      <c r="N228"/>
      <c r="O228"/>
      <c r="P228"/>
      <c r="Q228"/>
      <c r="R228"/>
      <c r="S228"/>
    </row>
    <row r="229" spans="1:19">
      <c r="A229" s="79" t="s">
        <v>738</v>
      </c>
      <c r="B229" s="79" t="s">
        <v>734</v>
      </c>
      <c r="C229" s="79" t="s">
        <v>735</v>
      </c>
      <c r="D229" s="79" t="s">
        <v>735</v>
      </c>
      <c r="E229" s="79" t="s">
        <v>735</v>
      </c>
      <c r="F229" s="79" t="s">
        <v>735</v>
      </c>
      <c r="G229" s="79" t="s">
        <v>735</v>
      </c>
      <c r="H229"/>
      <c r="I229"/>
      <c r="J229"/>
      <c r="K229"/>
      <c r="L229"/>
      <c r="M229"/>
      <c r="N229"/>
      <c r="O229"/>
      <c r="P229"/>
      <c r="Q229"/>
      <c r="R229"/>
      <c r="S229"/>
    </row>
    <row r="230" spans="1:19">
      <c r="A230" s="79" t="s">
        <v>739</v>
      </c>
      <c r="B230" s="79" t="s">
        <v>734</v>
      </c>
      <c r="C230" s="79" t="s">
        <v>735</v>
      </c>
      <c r="D230" s="79" t="s">
        <v>735</v>
      </c>
      <c r="E230" s="79" t="s">
        <v>735</v>
      </c>
      <c r="F230" s="79" t="s">
        <v>735</v>
      </c>
      <c r="G230" s="79" t="s">
        <v>735</v>
      </c>
      <c r="H230"/>
      <c r="I230"/>
      <c r="J230"/>
      <c r="K230"/>
      <c r="L230"/>
      <c r="M230"/>
      <c r="N230"/>
      <c r="O230"/>
      <c r="P230"/>
      <c r="Q230"/>
      <c r="R230"/>
      <c r="S230"/>
    </row>
    <row r="231" spans="1:19">
      <c r="A231" s="79" t="s">
        <v>740</v>
      </c>
      <c r="B231" s="79" t="s">
        <v>734</v>
      </c>
      <c r="C231" s="79" t="s">
        <v>735</v>
      </c>
      <c r="D231" s="79" t="s">
        <v>735</v>
      </c>
      <c r="E231" s="79" t="s">
        <v>735</v>
      </c>
      <c r="F231" s="79" t="s">
        <v>735</v>
      </c>
      <c r="G231" s="79" t="s">
        <v>735</v>
      </c>
      <c r="H231"/>
      <c r="I231"/>
      <c r="J231"/>
      <c r="K231"/>
      <c r="L231"/>
      <c r="M231"/>
      <c r="N231"/>
      <c r="O231"/>
      <c r="P231"/>
      <c r="Q231"/>
      <c r="R231"/>
      <c r="S231"/>
    </row>
    <row r="232" spans="1:19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</row>
    <row r="233" spans="1:19">
      <c r="A233" s="78"/>
      <c r="B233" s="79" t="s">
        <v>401</v>
      </c>
      <c r="C233" s="79" t="s">
        <v>729</v>
      </c>
      <c r="D233" s="79" t="s">
        <v>722</v>
      </c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</row>
    <row r="234" spans="1:19">
      <c r="A234" s="79" t="s">
        <v>741</v>
      </c>
      <c r="B234" s="79" t="s">
        <v>742</v>
      </c>
      <c r="C234" s="79">
        <v>-99999</v>
      </c>
      <c r="D234" s="79" t="s">
        <v>735</v>
      </c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</row>
    <row r="235" spans="1:19">
      <c r="A235" s="79" t="s">
        <v>743</v>
      </c>
      <c r="B235" s="79" t="s">
        <v>742</v>
      </c>
      <c r="C235" s="79">
        <v>-99999</v>
      </c>
      <c r="D235" s="79" t="s">
        <v>735</v>
      </c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</row>
    <row r="236" spans="1:19">
      <c r="A236" s="79" t="s">
        <v>744</v>
      </c>
      <c r="B236" s="79" t="s">
        <v>742</v>
      </c>
      <c r="C236" s="79">
        <v>-99999</v>
      </c>
      <c r="D236" s="79" t="s">
        <v>735</v>
      </c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</row>
    <row r="237" spans="1:19">
      <c r="A237" s="79" t="s">
        <v>745</v>
      </c>
      <c r="B237" s="79" t="s">
        <v>742</v>
      </c>
      <c r="C237" s="79">
        <v>-99999</v>
      </c>
      <c r="D237" s="79" t="s">
        <v>735</v>
      </c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</row>
    <row r="238" spans="1:19">
      <c r="A238" s="79" t="s">
        <v>746</v>
      </c>
      <c r="B238" s="79" t="s">
        <v>742</v>
      </c>
      <c r="C238" s="79">
        <v>-99999</v>
      </c>
      <c r="D238" s="79" t="s">
        <v>735</v>
      </c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</row>
    <row r="239" spans="1:19">
      <c r="A239" s="79" t="s">
        <v>747</v>
      </c>
      <c r="B239" s="79" t="s">
        <v>742</v>
      </c>
      <c r="C239" s="79">
        <v>-99999</v>
      </c>
      <c r="D239" s="79" t="s">
        <v>735</v>
      </c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</row>
    <row r="240" spans="1:19">
      <c r="A240" s="79" t="s">
        <v>748</v>
      </c>
      <c r="B240" s="79" t="s">
        <v>742</v>
      </c>
      <c r="C240" s="79">
        <v>-99999</v>
      </c>
      <c r="D240" s="79" t="s">
        <v>735</v>
      </c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</row>
    <row r="241" spans="1:19">
      <c r="A241" s="79" t="s">
        <v>749</v>
      </c>
      <c r="B241" s="79" t="s">
        <v>742</v>
      </c>
      <c r="C241" s="79">
        <v>-99999</v>
      </c>
      <c r="D241" s="79" t="s">
        <v>735</v>
      </c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</row>
    <row r="242" spans="1:19">
      <c r="A242" s="79" t="s">
        <v>750</v>
      </c>
      <c r="B242" s="79" t="s">
        <v>742</v>
      </c>
      <c r="C242" s="79">
        <v>-99999</v>
      </c>
      <c r="D242" s="79" t="s">
        <v>735</v>
      </c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</row>
    <row r="243" spans="1:19">
      <c r="A243" s="79" t="s">
        <v>751</v>
      </c>
      <c r="B243" s="79" t="s">
        <v>742</v>
      </c>
      <c r="C243" s="79">
        <v>-99999</v>
      </c>
      <c r="D243" s="79" t="s">
        <v>735</v>
      </c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</row>
    <row r="244" spans="1:19">
      <c r="A244" s="79" t="s">
        <v>752</v>
      </c>
      <c r="B244" s="79" t="s">
        <v>742</v>
      </c>
      <c r="C244" s="79">
        <v>-99999</v>
      </c>
      <c r="D244" s="79" t="s">
        <v>735</v>
      </c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</row>
    <row r="245" spans="1:19">
      <c r="A245" s="79" t="s">
        <v>753</v>
      </c>
      <c r="B245" s="79" t="s">
        <v>742</v>
      </c>
      <c r="C245" s="79">
        <v>-99999</v>
      </c>
      <c r="D245" s="79" t="s">
        <v>735</v>
      </c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</row>
    <row r="246" spans="1:19">
      <c r="A246" s="79" t="s">
        <v>754</v>
      </c>
      <c r="B246" s="79" t="s">
        <v>742</v>
      </c>
      <c r="C246" s="79">
        <v>-99999</v>
      </c>
      <c r="D246" s="79" t="s">
        <v>735</v>
      </c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</row>
    <row r="247" spans="1:19">
      <c r="A247" s="79" t="s">
        <v>755</v>
      </c>
      <c r="B247" s="79" t="s">
        <v>742</v>
      </c>
      <c r="C247" s="79">
        <v>-99999</v>
      </c>
      <c r="D247" s="79" t="s">
        <v>735</v>
      </c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</row>
    <row r="248" spans="1:19">
      <c r="A248" s="79" t="s">
        <v>756</v>
      </c>
      <c r="B248" s="79" t="s">
        <v>742</v>
      </c>
      <c r="C248" s="79">
        <v>-99999</v>
      </c>
      <c r="D248" s="79" t="s">
        <v>735</v>
      </c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</row>
    <row r="249" spans="1:19">
      <c r="A249" s="79" t="s">
        <v>757</v>
      </c>
      <c r="B249" s="79" t="s">
        <v>742</v>
      </c>
      <c r="C249" s="79">
        <v>-99999</v>
      </c>
      <c r="D249" s="79" t="s">
        <v>735</v>
      </c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</row>
    <row r="250" spans="1:19">
      <c r="A250" s="79" t="s">
        <v>758</v>
      </c>
      <c r="B250" s="79" t="s">
        <v>742</v>
      </c>
      <c r="C250" s="79">
        <v>-99999</v>
      </c>
      <c r="D250" s="79" t="s">
        <v>735</v>
      </c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</row>
    <row r="251" spans="1:19">
      <c r="A251" s="79" t="s">
        <v>759</v>
      </c>
      <c r="B251" s="79" t="s">
        <v>742</v>
      </c>
      <c r="C251" s="79">
        <v>-99999</v>
      </c>
      <c r="D251" s="79" t="s">
        <v>735</v>
      </c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</row>
    <row r="252" spans="1:19">
      <c r="A252" s="79" t="s">
        <v>760</v>
      </c>
      <c r="B252" s="79" t="s">
        <v>742</v>
      </c>
      <c r="C252" s="79">
        <v>-99999</v>
      </c>
      <c r="D252" s="79" t="s">
        <v>735</v>
      </c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</row>
    <row r="253" spans="1:19">
      <c r="A253" s="79" t="s">
        <v>761</v>
      </c>
      <c r="B253" s="79" t="s">
        <v>742</v>
      </c>
      <c r="C253" s="79">
        <v>-99999</v>
      </c>
      <c r="D253" s="79" t="s">
        <v>735</v>
      </c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</row>
    <row r="254" spans="1:19">
      <c r="A254" s="79" t="s">
        <v>762</v>
      </c>
      <c r="B254" s="79" t="s">
        <v>742</v>
      </c>
      <c r="C254" s="79">
        <v>-99999</v>
      </c>
      <c r="D254" s="79" t="s">
        <v>735</v>
      </c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</row>
    <row r="255" spans="1:19">
      <c r="A255" s="79" t="s">
        <v>763</v>
      </c>
      <c r="B255" s="79" t="s">
        <v>742</v>
      </c>
      <c r="C255" s="79">
        <v>-99999</v>
      </c>
      <c r="D255" s="79" t="s">
        <v>735</v>
      </c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</row>
    <row r="256" spans="1:19">
      <c r="A256" s="79" t="s">
        <v>764</v>
      </c>
      <c r="B256" s="79" t="s">
        <v>742</v>
      </c>
      <c r="C256" s="79">
        <v>-99999</v>
      </c>
      <c r="D256" s="79" t="s">
        <v>735</v>
      </c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</row>
    <row r="257" spans="1:19">
      <c r="A257" s="79" t="s">
        <v>765</v>
      </c>
      <c r="B257" s="79" t="s">
        <v>742</v>
      </c>
      <c r="C257" s="79">
        <v>-99999</v>
      </c>
      <c r="D257" s="79" t="s">
        <v>735</v>
      </c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</row>
    <row r="258" spans="1:19">
      <c r="A258" s="79" t="s">
        <v>766</v>
      </c>
      <c r="B258" s="79" t="s">
        <v>742</v>
      </c>
      <c r="C258" s="79">
        <v>-99999</v>
      </c>
      <c r="D258" s="79" t="s">
        <v>735</v>
      </c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</row>
    <row r="259" spans="1:19">
      <c r="A259" s="79" t="s">
        <v>767</v>
      </c>
      <c r="B259" s="79" t="s">
        <v>742</v>
      </c>
      <c r="C259" s="79">
        <v>-99999</v>
      </c>
      <c r="D259" s="79" t="s">
        <v>735</v>
      </c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</row>
    <row r="260" spans="1:19">
      <c r="A260" s="79" t="s">
        <v>768</v>
      </c>
      <c r="B260" s="79" t="s">
        <v>742</v>
      </c>
      <c r="C260" s="79">
        <v>-99999</v>
      </c>
      <c r="D260" s="79" t="s">
        <v>735</v>
      </c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</row>
    <row r="261" spans="1:19">
      <c r="A261" s="79" t="s">
        <v>769</v>
      </c>
      <c r="B261" s="79" t="s">
        <v>742</v>
      </c>
      <c r="C261" s="79">
        <v>-99999</v>
      </c>
      <c r="D261" s="79" t="s">
        <v>735</v>
      </c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</row>
    <row r="262" spans="1:19">
      <c r="A262" s="79" t="s">
        <v>770</v>
      </c>
      <c r="B262" s="79" t="s">
        <v>742</v>
      </c>
      <c r="C262" s="79">
        <v>-99999</v>
      </c>
      <c r="D262" s="79" t="s">
        <v>735</v>
      </c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</row>
    <row r="263" spans="1:19">
      <c r="A263" s="79" t="s">
        <v>771</v>
      </c>
      <c r="B263" s="79" t="s">
        <v>742</v>
      </c>
      <c r="C263" s="79">
        <v>-99999</v>
      </c>
      <c r="D263" s="79" t="s">
        <v>735</v>
      </c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</row>
    <row r="264" spans="1:19">
      <c r="A264" s="79" t="s">
        <v>772</v>
      </c>
      <c r="B264" s="79" t="s">
        <v>742</v>
      </c>
      <c r="C264" s="79">
        <v>-99999</v>
      </c>
      <c r="D264" s="79" t="s">
        <v>735</v>
      </c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</row>
    <row r="265" spans="1:19">
      <c r="A265" s="79" t="s">
        <v>773</v>
      </c>
      <c r="B265" s="79" t="s">
        <v>742</v>
      </c>
      <c r="C265" s="79">
        <v>-99999</v>
      </c>
      <c r="D265" s="79" t="s">
        <v>735</v>
      </c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</row>
    <row r="266" spans="1:19">
      <c r="A266" s="79" t="s">
        <v>774</v>
      </c>
      <c r="B266" s="79" t="s">
        <v>742</v>
      </c>
      <c r="C266" s="79">
        <v>-99999</v>
      </c>
      <c r="D266" s="79" t="s">
        <v>735</v>
      </c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</row>
    <row r="267" spans="1:19">
      <c r="A267" s="79" t="s">
        <v>775</v>
      </c>
      <c r="B267" s="79" t="s">
        <v>742</v>
      </c>
      <c r="C267" s="79">
        <v>-99999</v>
      </c>
      <c r="D267" s="79" t="s">
        <v>735</v>
      </c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</row>
    <row r="268" spans="1:19">
      <c r="A268" s="79" t="s">
        <v>776</v>
      </c>
      <c r="B268" s="79" t="s">
        <v>742</v>
      </c>
      <c r="C268" s="79">
        <v>-99999</v>
      </c>
      <c r="D268" s="79" t="s">
        <v>735</v>
      </c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</row>
    <row r="269" spans="1:19">
      <c r="A269" s="79" t="s">
        <v>777</v>
      </c>
      <c r="B269" s="79" t="s">
        <v>742</v>
      </c>
      <c r="C269" s="79">
        <v>-99999</v>
      </c>
      <c r="D269" s="79" t="s">
        <v>735</v>
      </c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</row>
    <row r="270" spans="1:19">
      <c r="A270" s="79" t="s">
        <v>778</v>
      </c>
      <c r="B270" s="79" t="s">
        <v>742</v>
      </c>
      <c r="C270" s="79">
        <v>-99999</v>
      </c>
      <c r="D270" s="79" t="s">
        <v>735</v>
      </c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</row>
    <row r="271" spans="1:19">
      <c r="A271" s="79" t="s">
        <v>779</v>
      </c>
      <c r="B271" s="79" t="s">
        <v>742</v>
      </c>
      <c r="C271" s="79">
        <v>-99999</v>
      </c>
      <c r="D271" s="79" t="s">
        <v>735</v>
      </c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</row>
    <row r="272" spans="1:19">
      <c r="A272" s="79" t="s">
        <v>780</v>
      </c>
      <c r="B272" s="79" t="s">
        <v>742</v>
      </c>
      <c r="C272" s="79">
        <v>-99999</v>
      </c>
      <c r="D272" s="79" t="s">
        <v>735</v>
      </c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</row>
    <row r="273" spans="1:19">
      <c r="A273" s="79" t="s">
        <v>781</v>
      </c>
      <c r="B273" s="79" t="s">
        <v>742</v>
      </c>
      <c r="C273" s="79">
        <v>-99999</v>
      </c>
      <c r="D273" s="79" t="s">
        <v>735</v>
      </c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</row>
    <row r="274" spans="1:19">
      <c r="A274" s="79" t="s">
        <v>782</v>
      </c>
      <c r="B274" s="79" t="s">
        <v>742</v>
      </c>
      <c r="C274" s="79">
        <v>-99999</v>
      </c>
      <c r="D274" s="79" t="s">
        <v>735</v>
      </c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</row>
    <row r="275" spans="1:19">
      <c r="A275" s="79" t="s">
        <v>783</v>
      </c>
      <c r="B275" s="79" t="s">
        <v>742</v>
      </c>
      <c r="C275" s="79">
        <v>-99999</v>
      </c>
      <c r="D275" s="79" t="s">
        <v>735</v>
      </c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</row>
    <row r="276" spans="1:19">
      <c r="A276" s="79" t="s">
        <v>784</v>
      </c>
      <c r="B276" s="79" t="s">
        <v>742</v>
      </c>
      <c r="C276" s="79">
        <v>-99999</v>
      </c>
      <c r="D276" s="79" t="s">
        <v>735</v>
      </c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</row>
    <row r="277" spans="1:19">
      <c r="A277" s="79" t="s">
        <v>785</v>
      </c>
      <c r="B277" s="79" t="s">
        <v>742</v>
      </c>
      <c r="C277" s="79">
        <v>-99999</v>
      </c>
      <c r="D277" s="79" t="s">
        <v>735</v>
      </c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</row>
    <row r="278" spans="1:19">
      <c r="A278" s="79" t="s">
        <v>786</v>
      </c>
      <c r="B278" s="79" t="s">
        <v>742</v>
      </c>
      <c r="C278" s="79">
        <v>-99999</v>
      </c>
      <c r="D278" s="79" t="s">
        <v>735</v>
      </c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</row>
    <row r="279" spans="1:19">
      <c r="A279" s="79" t="s">
        <v>787</v>
      </c>
      <c r="B279" s="79" t="s">
        <v>742</v>
      </c>
      <c r="C279" s="79">
        <v>-99999</v>
      </c>
      <c r="D279" s="79" t="s">
        <v>735</v>
      </c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</row>
    <row r="280" spans="1:19">
      <c r="A280" s="79" t="s">
        <v>788</v>
      </c>
      <c r="B280" s="79" t="s">
        <v>742</v>
      </c>
      <c r="C280" s="79">
        <v>-99999</v>
      </c>
      <c r="D280" s="79" t="s">
        <v>735</v>
      </c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</row>
    <row r="281" spans="1:19">
      <c r="A281" s="79" t="s">
        <v>789</v>
      </c>
      <c r="B281" s="79" t="s">
        <v>742</v>
      </c>
      <c r="C281" s="79">
        <v>-99999</v>
      </c>
      <c r="D281" s="79" t="s">
        <v>735</v>
      </c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</row>
    <row r="282" spans="1:19">
      <c r="A282" s="79" t="s">
        <v>790</v>
      </c>
      <c r="B282" s="79" t="s">
        <v>742</v>
      </c>
      <c r="C282" s="79">
        <v>-99999</v>
      </c>
      <c r="D282" s="79" t="s">
        <v>735</v>
      </c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</row>
    <row r="283" spans="1:19">
      <c r="A283" s="79" t="s">
        <v>791</v>
      </c>
      <c r="B283" s="79" t="s">
        <v>742</v>
      </c>
      <c r="C283" s="79">
        <v>-99999</v>
      </c>
      <c r="D283" s="79" t="s">
        <v>735</v>
      </c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</row>
    <row r="284" spans="1:19">
      <c r="A284" s="79" t="s">
        <v>792</v>
      </c>
      <c r="B284" s="79" t="s">
        <v>742</v>
      </c>
      <c r="C284" s="79">
        <v>-99999</v>
      </c>
      <c r="D284" s="79" t="s">
        <v>735</v>
      </c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</row>
    <row r="285" spans="1:19">
      <c r="A285" s="79" t="s">
        <v>793</v>
      </c>
      <c r="B285" s="79" t="s">
        <v>742</v>
      </c>
      <c r="C285" s="79">
        <v>-99999</v>
      </c>
      <c r="D285" s="79" t="s">
        <v>735</v>
      </c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</row>
    <row r="286" spans="1:19">
      <c r="A286" s="79" t="s">
        <v>794</v>
      </c>
      <c r="B286" s="79" t="s">
        <v>742</v>
      </c>
      <c r="C286" s="79">
        <v>-99999</v>
      </c>
      <c r="D286" s="79" t="s">
        <v>735</v>
      </c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</row>
    <row r="287" spans="1:19">
      <c r="A287" s="79" t="s">
        <v>795</v>
      </c>
      <c r="B287" s="79" t="s">
        <v>742</v>
      </c>
      <c r="C287" s="79">
        <v>-99999</v>
      </c>
      <c r="D287" s="79" t="s">
        <v>735</v>
      </c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</row>
    <row r="288" spans="1:19">
      <c r="A288" s="79" t="s">
        <v>796</v>
      </c>
      <c r="B288" s="79" t="s">
        <v>742</v>
      </c>
      <c r="C288" s="79">
        <v>-99999</v>
      </c>
      <c r="D288" s="79" t="s">
        <v>735</v>
      </c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</row>
    <row r="289" spans="1:19">
      <c r="A289" s="79" t="s">
        <v>797</v>
      </c>
      <c r="B289" s="79" t="s">
        <v>742</v>
      </c>
      <c r="C289" s="79">
        <v>-99999</v>
      </c>
      <c r="D289" s="79" t="s">
        <v>735</v>
      </c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</row>
    <row r="290" spans="1:19">
      <c r="A290" s="79" t="s">
        <v>798</v>
      </c>
      <c r="B290" s="79" t="s">
        <v>742</v>
      </c>
      <c r="C290" s="79">
        <v>-99999</v>
      </c>
      <c r="D290" s="79" t="s">
        <v>735</v>
      </c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</row>
    <row r="291" spans="1:19">
      <c r="A291" s="79" t="s">
        <v>799</v>
      </c>
      <c r="B291" s="79" t="s">
        <v>742</v>
      </c>
      <c r="C291" s="79">
        <v>-99999</v>
      </c>
      <c r="D291" s="79" t="s">
        <v>735</v>
      </c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</row>
    <row r="292" spans="1:19">
      <c r="A292" s="79" t="s">
        <v>800</v>
      </c>
      <c r="B292" s="79" t="s">
        <v>742</v>
      </c>
      <c r="C292" s="79">
        <v>-99999</v>
      </c>
      <c r="D292" s="79" t="s">
        <v>735</v>
      </c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</row>
    <row r="293" spans="1:19">
      <c r="A293" s="79" t="s">
        <v>801</v>
      </c>
      <c r="B293" s="79" t="s">
        <v>742</v>
      </c>
      <c r="C293" s="79">
        <v>-99999</v>
      </c>
      <c r="D293" s="79" t="s">
        <v>735</v>
      </c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</row>
    <row r="294" spans="1:19">
      <c r="A294" s="79" t="s">
        <v>802</v>
      </c>
      <c r="B294" s="79" t="s">
        <v>742</v>
      </c>
      <c r="C294" s="79">
        <v>-99999</v>
      </c>
      <c r="D294" s="79" t="s">
        <v>735</v>
      </c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</row>
    <row r="295" spans="1:19">
      <c r="A295"/>
      <c r="B295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</row>
    <row r="296" spans="1:19">
      <c r="A296" s="78"/>
      <c r="B296" s="79" t="s">
        <v>401</v>
      </c>
      <c r="C296" s="79" t="s">
        <v>803</v>
      </c>
      <c r="D296" s="79" t="s">
        <v>804</v>
      </c>
      <c r="E296" s="79" t="s">
        <v>805</v>
      </c>
      <c r="F296" s="79" t="s">
        <v>806</v>
      </c>
      <c r="G296" s="79" t="s">
        <v>807</v>
      </c>
      <c r="H296" s="79" t="s">
        <v>808</v>
      </c>
      <c r="I296"/>
      <c r="J296"/>
      <c r="K296"/>
      <c r="L296"/>
      <c r="M296"/>
      <c r="N296"/>
      <c r="O296"/>
      <c r="P296"/>
      <c r="Q296"/>
      <c r="R296"/>
      <c r="S296"/>
    </row>
    <row r="297" spans="1:19">
      <c r="A297" s="79" t="s">
        <v>809</v>
      </c>
      <c r="B297" s="79" t="s">
        <v>810</v>
      </c>
      <c r="C297" s="79">
        <v>1</v>
      </c>
      <c r="D297" s="79">
        <v>125</v>
      </c>
      <c r="E297" s="79">
        <v>3.78</v>
      </c>
      <c r="F297" s="79">
        <v>471.95</v>
      </c>
      <c r="G297" s="79">
        <v>1</v>
      </c>
      <c r="H297" s="79" t="s">
        <v>811</v>
      </c>
      <c r="I297"/>
      <c r="J297"/>
      <c r="K297"/>
      <c r="L297"/>
      <c r="M297"/>
      <c r="N297"/>
      <c r="O297"/>
      <c r="P297"/>
      <c r="Q297"/>
      <c r="R297"/>
      <c r="S297"/>
    </row>
    <row r="298" spans="1:19">
      <c r="A298" s="79" t="s">
        <v>812</v>
      </c>
      <c r="B298" s="79" t="s">
        <v>810</v>
      </c>
      <c r="C298" s="79">
        <v>1</v>
      </c>
      <c r="D298" s="79">
        <v>125</v>
      </c>
      <c r="E298" s="79">
        <v>0</v>
      </c>
      <c r="F298" s="79">
        <v>0.01</v>
      </c>
      <c r="G298" s="79">
        <v>1</v>
      </c>
      <c r="H298" s="79" t="s">
        <v>811</v>
      </c>
      <c r="I298"/>
      <c r="J298"/>
      <c r="K298"/>
      <c r="L298"/>
      <c r="M298"/>
      <c r="N298"/>
      <c r="O298"/>
      <c r="P298"/>
      <c r="Q298"/>
      <c r="R298"/>
      <c r="S298"/>
    </row>
    <row r="299" spans="1:19">
      <c r="A299" s="79" t="s">
        <v>813</v>
      </c>
      <c r="B299" s="79" t="s">
        <v>814</v>
      </c>
      <c r="C299" s="79">
        <v>0.61</v>
      </c>
      <c r="D299" s="79">
        <v>1388.3</v>
      </c>
      <c r="E299" s="79">
        <v>17.149999999999999</v>
      </c>
      <c r="F299" s="79">
        <v>39133.519999999997</v>
      </c>
      <c r="G299" s="79">
        <v>1</v>
      </c>
      <c r="H299" s="79" t="s">
        <v>815</v>
      </c>
      <c r="I299"/>
      <c r="J299"/>
      <c r="K299"/>
      <c r="L299"/>
      <c r="M299"/>
      <c r="N299"/>
      <c r="O299"/>
      <c r="P299"/>
      <c r="Q299"/>
      <c r="R299"/>
      <c r="S299"/>
    </row>
    <row r="300" spans="1:19">
      <c r="A300" s="79" t="s">
        <v>816</v>
      </c>
      <c r="B300" s="79" t="s">
        <v>817</v>
      </c>
      <c r="C300" s="79">
        <v>0.59</v>
      </c>
      <c r="D300" s="79">
        <v>1109.6500000000001</v>
      </c>
      <c r="E300" s="79">
        <v>5.55</v>
      </c>
      <c r="F300" s="79">
        <v>10414.5</v>
      </c>
      <c r="G300" s="79">
        <v>1</v>
      </c>
      <c r="H300" s="79" t="s">
        <v>815</v>
      </c>
      <c r="I300"/>
      <c r="J300"/>
      <c r="K300"/>
      <c r="L300"/>
      <c r="M300"/>
      <c r="N300"/>
      <c r="O300"/>
      <c r="P300"/>
      <c r="Q300"/>
      <c r="R300"/>
      <c r="S300"/>
    </row>
    <row r="301" spans="1:19">
      <c r="A301" s="79" t="s">
        <v>818</v>
      </c>
      <c r="B301" s="79" t="s">
        <v>817</v>
      </c>
      <c r="C301" s="79">
        <v>0.6</v>
      </c>
      <c r="D301" s="79">
        <v>1017.59</v>
      </c>
      <c r="E301" s="79">
        <v>10.9</v>
      </c>
      <c r="F301" s="79">
        <v>18475.34</v>
      </c>
      <c r="G301" s="79">
        <v>1</v>
      </c>
      <c r="H301" s="79" t="s">
        <v>815</v>
      </c>
      <c r="I301"/>
      <c r="J301"/>
      <c r="K301"/>
      <c r="L301"/>
      <c r="M301"/>
      <c r="N301"/>
      <c r="O301"/>
      <c r="P301"/>
      <c r="Q301"/>
      <c r="R301"/>
      <c r="S301"/>
    </row>
    <row r="302" spans="1:19">
      <c r="A302" s="79" t="s">
        <v>819</v>
      </c>
      <c r="B302" s="79" t="s">
        <v>817</v>
      </c>
      <c r="C302" s="79">
        <v>0.59</v>
      </c>
      <c r="D302" s="79">
        <v>1109.6500000000001</v>
      </c>
      <c r="E302" s="79">
        <v>6.61</v>
      </c>
      <c r="F302" s="79">
        <v>12407.6</v>
      </c>
      <c r="G302" s="79">
        <v>1</v>
      </c>
      <c r="H302" s="79" t="s">
        <v>815</v>
      </c>
      <c r="I302"/>
      <c r="J302"/>
      <c r="K302"/>
      <c r="L302"/>
      <c r="M302"/>
      <c r="N302"/>
      <c r="O302"/>
      <c r="P302"/>
      <c r="Q302"/>
      <c r="R302"/>
      <c r="S302"/>
    </row>
    <row r="303" spans="1:19">
      <c r="A303" s="79" t="s">
        <v>820</v>
      </c>
      <c r="B303" s="79" t="s">
        <v>817</v>
      </c>
      <c r="C303" s="79">
        <v>0.6</v>
      </c>
      <c r="D303" s="79">
        <v>1017.59</v>
      </c>
      <c r="E303" s="79">
        <v>14.78</v>
      </c>
      <c r="F303" s="79">
        <v>24881.42</v>
      </c>
      <c r="G303" s="79">
        <v>1</v>
      </c>
      <c r="H303" s="79" t="s">
        <v>815</v>
      </c>
      <c r="I303"/>
      <c r="J303"/>
      <c r="K303"/>
      <c r="L303"/>
      <c r="M303"/>
      <c r="N303"/>
      <c r="O303"/>
      <c r="P303"/>
      <c r="Q303"/>
      <c r="R303"/>
      <c r="S303"/>
    </row>
    <row r="304" spans="1:19">
      <c r="A304" s="79" t="s">
        <v>821</v>
      </c>
      <c r="B304" s="79" t="s">
        <v>814</v>
      </c>
      <c r="C304" s="79">
        <v>0.62</v>
      </c>
      <c r="D304" s="79">
        <v>1388.3</v>
      </c>
      <c r="E304" s="79">
        <v>52.32</v>
      </c>
      <c r="F304" s="79">
        <v>117635.22</v>
      </c>
      <c r="G304" s="79">
        <v>1</v>
      </c>
      <c r="H304" s="79" t="s">
        <v>815</v>
      </c>
      <c r="I304"/>
      <c r="J304"/>
      <c r="K304"/>
      <c r="L304"/>
      <c r="M304"/>
      <c r="N304"/>
      <c r="O304"/>
      <c r="P304"/>
      <c r="Q304"/>
      <c r="R304"/>
      <c r="S304"/>
    </row>
    <row r="305" spans="1:19">
      <c r="A305"/>
      <c r="B305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</row>
    <row r="306" spans="1:19">
      <c r="A306" s="78"/>
      <c r="B306" s="79" t="s">
        <v>401</v>
      </c>
      <c r="C306" s="79" t="s">
        <v>822</v>
      </c>
      <c r="D306" s="79" t="s">
        <v>823</v>
      </c>
      <c r="E306" s="79" t="s">
        <v>824</v>
      </c>
      <c r="F306" s="79" t="s">
        <v>825</v>
      </c>
      <c r="G306"/>
      <c r="H306"/>
      <c r="I306"/>
      <c r="J306"/>
      <c r="K306"/>
      <c r="L306"/>
      <c r="M306"/>
      <c r="N306"/>
      <c r="O306"/>
      <c r="P306"/>
      <c r="Q306"/>
      <c r="R306"/>
      <c r="S306"/>
    </row>
    <row r="307" spans="1:19">
      <c r="A307" s="79" t="s">
        <v>826</v>
      </c>
      <c r="B307" s="79" t="s">
        <v>827</v>
      </c>
      <c r="C307" s="79" t="s">
        <v>828</v>
      </c>
      <c r="D307" s="79">
        <v>179352</v>
      </c>
      <c r="E307" s="79">
        <v>74.81</v>
      </c>
      <c r="F307" s="79">
        <v>0.9</v>
      </c>
      <c r="G307"/>
      <c r="H307"/>
      <c r="I307"/>
      <c r="J307"/>
      <c r="K307"/>
      <c r="L307"/>
      <c r="M307"/>
      <c r="N307"/>
      <c r="O307"/>
      <c r="P307"/>
      <c r="Q307"/>
      <c r="R307"/>
      <c r="S307"/>
    </row>
    <row r="308" spans="1:19">
      <c r="A308" s="79" t="s">
        <v>829</v>
      </c>
      <c r="B308" s="79" t="s">
        <v>827</v>
      </c>
      <c r="C308" s="79" t="s">
        <v>828</v>
      </c>
      <c r="D308" s="79">
        <v>179352</v>
      </c>
      <c r="E308" s="79">
        <v>24101.78</v>
      </c>
      <c r="F308" s="79">
        <v>0.9</v>
      </c>
      <c r="G308"/>
      <c r="H308"/>
      <c r="I308"/>
      <c r="J308"/>
      <c r="K308"/>
      <c r="L308"/>
      <c r="M308"/>
      <c r="N308"/>
      <c r="O308"/>
      <c r="P308"/>
      <c r="Q308"/>
      <c r="R308"/>
      <c r="S308"/>
    </row>
    <row r="309" spans="1:19">
      <c r="A309" s="79" t="s">
        <v>830</v>
      </c>
      <c r="B309" s="79" t="s">
        <v>827</v>
      </c>
      <c r="C309" s="79" t="s">
        <v>828</v>
      </c>
      <c r="D309" s="79">
        <v>179352</v>
      </c>
      <c r="E309" s="79">
        <v>23653.040000000001</v>
      </c>
      <c r="F309" s="79">
        <v>0.9</v>
      </c>
      <c r="G309"/>
      <c r="H309"/>
      <c r="I309"/>
      <c r="J309"/>
      <c r="K309"/>
      <c r="L309"/>
      <c r="M309"/>
      <c r="N309"/>
      <c r="O309"/>
      <c r="P309"/>
      <c r="Q309"/>
      <c r="R309"/>
      <c r="S309"/>
    </row>
    <row r="310" spans="1:19">
      <c r="A310" s="79" t="s">
        <v>831</v>
      </c>
      <c r="B310" s="79" t="s">
        <v>832</v>
      </c>
      <c r="C310" s="79" t="s">
        <v>828</v>
      </c>
      <c r="D310" s="79">
        <v>179352</v>
      </c>
      <c r="E310" s="79">
        <v>33921.620000000003</v>
      </c>
      <c r="F310" s="79">
        <v>0.87</v>
      </c>
      <c r="G310"/>
      <c r="H310"/>
      <c r="I310"/>
      <c r="J310"/>
      <c r="K310"/>
      <c r="L310"/>
      <c r="M310"/>
      <c r="N310"/>
      <c r="O310"/>
      <c r="P310"/>
      <c r="Q310"/>
      <c r="R310"/>
      <c r="S310"/>
    </row>
    <row r="311" spans="1:19">
      <c r="A311"/>
      <c r="B311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</row>
    <row r="312" spans="1:19">
      <c r="A312" s="78"/>
      <c r="B312" s="79" t="s">
        <v>401</v>
      </c>
      <c r="C312" s="79" t="s">
        <v>833</v>
      </c>
      <c r="D312" s="79" t="s">
        <v>834</v>
      </c>
      <c r="E312" s="79" t="s">
        <v>835</v>
      </c>
      <c r="F312" s="79" t="s">
        <v>836</v>
      </c>
      <c r="G312" s="79" t="s">
        <v>837</v>
      </c>
      <c r="H312"/>
      <c r="I312"/>
      <c r="J312"/>
      <c r="K312"/>
      <c r="L312"/>
      <c r="M312"/>
      <c r="N312"/>
      <c r="O312"/>
      <c r="P312"/>
      <c r="Q312"/>
      <c r="R312"/>
      <c r="S312"/>
    </row>
    <row r="313" spans="1:19">
      <c r="A313" s="79" t="s">
        <v>838</v>
      </c>
      <c r="B313" s="79" t="s">
        <v>839</v>
      </c>
      <c r="C313" s="79">
        <v>3</v>
      </c>
      <c r="D313" s="79">
        <v>845000</v>
      </c>
      <c r="E313" s="79">
        <v>0.8</v>
      </c>
      <c r="F313" s="79">
        <v>0.23</v>
      </c>
      <c r="G313" s="79">
        <v>0.67</v>
      </c>
      <c r="H313"/>
      <c r="I313"/>
      <c r="J313"/>
      <c r="K313"/>
      <c r="L313"/>
      <c r="M313"/>
      <c r="N313"/>
      <c r="O313"/>
      <c r="P313"/>
      <c r="Q313"/>
      <c r="R313"/>
      <c r="S313"/>
    </row>
    <row r="314" spans="1:19">
      <c r="A314"/>
      <c r="B314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</row>
    <row r="315" spans="1:19">
      <c r="A315" s="78"/>
      <c r="B315" s="79" t="s">
        <v>840</v>
      </c>
      <c r="C315" s="79" t="s">
        <v>841</v>
      </c>
      <c r="D315" s="79" t="s">
        <v>842</v>
      </c>
      <c r="E315" s="79" t="s">
        <v>843</v>
      </c>
      <c r="F315" s="79" t="s">
        <v>844</v>
      </c>
      <c r="G315" s="79" t="s">
        <v>845</v>
      </c>
      <c r="H315" s="79" t="s">
        <v>846</v>
      </c>
      <c r="I315"/>
      <c r="J315"/>
      <c r="K315"/>
      <c r="L315"/>
      <c r="M315"/>
      <c r="N315"/>
      <c r="O315"/>
      <c r="P315"/>
      <c r="Q315"/>
      <c r="R315"/>
      <c r="S315"/>
    </row>
    <row r="316" spans="1:19">
      <c r="A316" s="79" t="s">
        <v>847</v>
      </c>
      <c r="B316" s="79">
        <v>494063.5589</v>
      </c>
      <c r="C316" s="79">
        <v>608.10170000000005</v>
      </c>
      <c r="D316" s="79">
        <v>2237.2091</v>
      </c>
      <c r="E316" s="79">
        <v>0</v>
      </c>
      <c r="F316" s="79">
        <v>6.4999999999999997E-3</v>
      </c>
      <c r="G316" s="79">
        <v>762966.70519999997</v>
      </c>
      <c r="H316" s="79">
        <v>191570.57279999999</v>
      </c>
      <c r="I316"/>
      <c r="J316"/>
      <c r="K316"/>
      <c r="L316"/>
      <c r="M316"/>
      <c r="N316"/>
      <c r="O316"/>
      <c r="P316"/>
      <c r="Q316"/>
      <c r="R316"/>
      <c r="S316"/>
    </row>
    <row r="317" spans="1:19">
      <c r="A317" s="79" t="s">
        <v>848</v>
      </c>
      <c r="B317" s="79">
        <v>438209.78710000002</v>
      </c>
      <c r="C317" s="79">
        <v>539.05349999999999</v>
      </c>
      <c r="D317" s="79">
        <v>1980.0572</v>
      </c>
      <c r="E317" s="79">
        <v>0</v>
      </c>
      <c r="F317" s="79">
        <v>5.7999999999999996E-3</v>
      </c>
      <c r="G317" s="79">
        <v>675267.23479999998</v>
      </c>
      <c r="H317" s="79">
        <v>169874.57810000001</v>
      </c>
      <c r="I317"/>
      <c r="J317"/>
      <c r="K317"/>
      <c r="L317"/>
      <c r="M317"/>
      <c r="N317"/>
      <c r="O317"/>
      <c r="P317"/>
      <c r="Q317"/>
      <c r="R317"/>
      <c r="S317"/>
    </row>
    <row r="318" spans="1:19">
      <c r="A318" s="79" t="s">
        <v>849</v>
      </c>
      <c r="B318" s="79">
        <v>498562.54359999998</v>
      </c>
      <c r="C318" s="79">
        <v>620.51279999999997</v>
      </c>
      <c r="D318" s="79">
        <v>2353.8492999999999</v>
      </c>
      <c r="E318" s="79">
        <v>0</v>
      </c>
      <c r="F318" s="79">
        <v>6.7999999999999996E-3</v>
      </c>
      <c r="G318" s="79">
        <v>802782.41280000005</v>
      </c>
      <c r="H318" s="79">
        <v>194201.02480000001</v>
      </c>
      <c r="I318"/>
      <c r="J318"/>
      <c r="K318"/>
      <c r="L318"/>
      <c r="M318"/>
      <c r="N318"/>
      <c r="O318"/>
      <c r="P318"/>
      <c r="Q318"/>
      <c r="R318"/>
      <c r="S318"/>
    </row>
    <row r="319" spans="1:19">
      <c r="A319" s="79" t="s">
        <v>850</v>
      </c>
      <c r="B319" s="79">
        <v>494205.09159999999</v>
      </c>
      <c r="C319" s="79">
        <v>619.04999999999995</v>
      </c>
      <c r="D319" s="79">
        <v>2388.7464</v>
      </c>
      <c r="E319" s="79">
        <v>0</v>
      </c>
      <c r="F319" s="79">
        <v>6.8999999999999999E-3</v>
      </c>
      <c r="G319" s="79">
        <v>814704.74120000005</v>
      </c>
      <c r="H319" s="79">
        <v>193014.21410000001</v>
      </c>
      <c r="I319"/>
      <c r="J319"/>
      <c r="K319"/>
      <c r="L319"/>
      <c r="M319"/>
      <c r="N319"/>
      <c r="O319"/>
      <c r="P319"/>
      <c r="Q319"/>
      <c r="R319"/>
      <c r="S319"/>
    </row>
    <row r="320" spans="1:19">
      <c r="A320" s="79" t="s">
        <v>462</v>
      </c>
      <c r="B320" s="79">
        <v>536626.70990000002</v>
      </c>
      <c r="C320" s="79">
        <v>676.59320000000002</v>
      </c>
      <c r="D320" s="79">
        <v>2655.4874</v>
      </c>
      <c r="E320" s="79">
        <v>0</v>
      </c>
      <c r="F320" s="79">
        <v>7.6E-3</v>
      </c>
      <c r="G320" s="79">
        <v>905701.7452</v>
      </c>
      <c r="H320" s="79">
        <v>210149.99559999999</v>
      </c>
      <c r="I320"/>
      <c r="J320"/>
      <c r="K320"/>
      <c r="L320"/>
      <c r="M320"/>
      <c r="N320"/>
      <c r="O320"/>
      <c r="P320"/>
      <c r="Q320"/>
      <c r="R320"/>
      <c r="S320"/>
    </row>
    <row r="321" spans="1:19">
      <c r="A321" s="79" t="s">
        <v>851</v>
      </c>
      <c r="B321" s="79">
        <v>542267.37540000002</v>
      </c>
      <c r="C321" s="79">
        <v>687.23360000000002</v>
      </c>
      <c r="D321" s="79">
        <v>2732.8186999999998</v>
      </c>
      <c r="E321" s="79">
        <v>0</v>
      </c>
      <c r="F321" s="79">
        <v>7.7999999999999996E-3</v>
      </c>
      <c r="G321" s="79">
        <v>932094.49959999998</v>
      </c>
      <c r="H321" s="79">
        <v>212813.77299999999</v>
      </c>
      <c r="I321"/>
      <c r="J321"/>
      <c r="K321"/>
      <c r="L321"/>
      <c r="M321"/>
      <c r="N321"/>
      <c r="O321"/>
      <c r="P321"/>
      <c r="Q321"/>
      <c r="R321"/>
      <c r="S321"/>
    </row>
    <row r="322" spans="1:19">
      <c r="A322" s="79" t="s">
        <v>852</v>
      </c>
      <c r="B322" s="79">
        <v>576125.76930000004</v>
      </c>
      <c r="C322" s="79">
        <v>731.86829999999998</v>
      </c>
      <c r="D322" s="79">
        <v>2927.6086</v>
      </c>
      <c r="E322" s="79">
        <v>0</v>
      </c>
      <c r="F322" s="79">
        <v>8.3999999999999995E-3</v>
      </c>
      <c r="G322" s="79">
        <v>998540.77359999996</v>
      </c>
      <c r="H322" s="79">
        <v>226323.8823</v>
      </c>
      <c r="I322"/>
      <c r="J322"/>
      <c r="K322"/>
      <c r="L322"/>
      <c r="M322"/>
      <c r="N322"/>
      <c r="O322"/>
      <c r="P322"/>
      <c r="Q322"/>
      <c r="R322"/>
      <c r="S322"/>
    </row>
    <row r="323" spans="1:19">
      <c r="A323" s="79" t="s">
        <v>853</v>
      </c>
      <c r="B323" s="79">
        <v>576035.35149999999</v>
      </c>
      <c r="C323" s="79">
        <v>731.47469999999998</v>
      </c>
      <c r="D323" s="79">
        <v>2923.2449999999999</v>
      </c>
      <c r="E323" s="79">
        <v>0</v>
      </c>
      <c r="F323" s="79">
        <v>8.3000000000000001E-3</v>
      </c>
      <c r="G323" s="79">
        <v>997051.1</v>
      </c>
      <c r="H323" s="79">
        <v>226252.4314</v>
      </c>
      <c r="I323"/>
      <c r="J323"/>
      <c r="K323"/>
      <c r="L323"/>
      <c r="M323"/>
      <c r="N323"/>
      <c r="O323"/>
      <c r="P323"/>
      <c r="Q323"/>
      <c r="R323"/>
      <c r="S323"/>
    </row>
    <row r="324" spans="1:19">
      <c r="A324" s="79" t="s">
        <v>854</v>
      </c>
      <c r="B324" s="79">
        <v>527617.78579999995</v>
      </c>
      <c r="C324" s="79">
        <v>666.55280000000005</v>
      </c>
      <c r="D324" s="79">
        <v>2629.3703</v>
      </c>
      <c r="E324" s="79">
        <v>0</v>
      </c>
      <c r="F324" s="79">
        <v>7.4999999999999997E-3</v>
      </c>
      <c r="G324" s="79">
        <v>896800.57010000001</v>
      </c>
      <c r="H324" s="79">
        <v>206791.90960000001</v>
      </c>
      <c r="I324"/>
      <c r="J324"/>
      <c r="K324"/>
      <c r="L324"/>
      <c r="M324"/>
      <c r="N324"/>
      <c r="O324"/>
      <c r="P324"/>
      <c r="Q324"/>
      <c r="R324"/>
      <c r="S324"/>
    </row>
    <row r="325" spans="1:19">
      <c r="A325" s="79" t="s">
        <v>855</v>
      </c>
      <c r="B325" s="79">
        <v>518035.96159999998</v>
      </c>
      <c r="C325" s="79">
        <v>649.90920000000006</v>
      </c>
      <c r="D325" s="79">
        <v>2518.0536999999999</v>
      </c>
      <c r="E325" s="79">
        <v>0</v>
      </c>
      <c r="F325" s="79">
        <v>7.1999999999999998E-3</v>
      </c>
      <c r="G325" s="79">
        <v>858811.35149999999</v>
      </c>
      <c r="H325" s="79">
        <v>202451.43350000001</v>
      </c>
      <c r="I325"/>
      <c r="J325"/>
      <c r="K325"/>
      <c r="L325"/>
      <c r="M325"/>
      <c r="N325"/>
      <c r="O325"/>
      <c r="P325"/>
      <c r="Q325"/>
      <c r="R325"/>
      <c r="S325"/>
    </row>
    <row r="326" spans="1:19">
      <c r="A326" s="79" t="s">
        <v>856</v>
      </c>
      <c r="B326" s="79">
        <v>484321.48599999998</v>
      </c>
      <c r="C326" s="79">
        <v>603.3297</v>
      </c>
      <c r="D326" s="79">
        <v>2294.1957000000002</v>
      </c>
      <c r="E326" s="79">
        <v>0</v>
      </c>
      <c r="F326" s="79">
        <v>6.6E-3</v>
      </c>
      <c r="G326" s="79">
        <v>782440.34950000001</v>
      </c>
      <c r="H326" s="79">
        <v>188723.60509999999</v>
      </c>
      <c r="I326"/>
      <c r="J326"/>
      <c r="K326"/>
      <c r="L326"/>
      <c r="M326"/>
      <c r="N326"/>
      <c r="O326"/>
      <c r="P326"/>
      <c r="Q326"/>
      <c r="R326"/>
      <c r="S326"/>
    </row>
    <row r="327" spans="1:19">
      <c r="A327" s="79" t="s">
        <v>857</v>
      </c>
      <c r="B327" s="79">
        <v>489188.41869999998</v>
      </c>
      <c r="C327" s="79">
        <v>601.90830000000005</v>
      </c>
      <c r="D327" s="79">
        <v>2212.4297000000001</v>
      </c>
      <c r="E327" s="79">
        <v>0</v>
      </c>
      <c r="F327" s="79">
        <v>6.4000000000000003E-3</v>
      </c>
      <c r="G327" s="79">
        <v>754514.99829999998</v>
      </c>
      <c r="H327" s="79">
        <v>189655.37719999999</v>
      </c>
      <c r="I327"/>
      <c r="J327"/>
      <c r="K327"/>
      <c r="L327"/>
      <c r="M327"/>
      <c r="N327"/>
      <c r="O327"/>
      <c r="P327"/>
      <c r="Q327"/>
      <c r="R327"/>
      <c r="S327"/>
    </row>
    <row r="328" spans="1:19">
      <c r="A328" s="79"/>
      <c r="B328" s="79"/>
      <c r="C328" s="79"/>
      <c r="D328" s="79"/>
      <c r="E328" s="79"/>
      <c r="F328" s="79"/>
      <c r="G328" s="79"/>
      <c r="H328" s="79"/>
      <c r="I328"/>
      <c r="J328"/>
      <c r="K328"/>
      <c r="L328"/>
      <c r="M328"/>
      <c r="N328"/>
      <c r="O328"/>
      <c r="P328"/>
      <c r="Q328"/>
      <c r="R328"/>
      <c r="S328"/>
    </row>
    <row r="329" spans="1:19">
      <c r="A329" s="79" t="s">
        <v>858</v>
      </c>
      <c r="B329" s="80">
        <v>6175260</v>
      </c>
      <c r="C329" s="79">
        <v>7735.5878000000002</v>
      </c>
      <c r="D329" s="79">
        <v>29853.071100000001</v>
      </c>
      <c r="E329" s="79">
        <v>0</v>
      </c>
      <c r="F329" s="79">
        <v>8.5800000000000001E-2</v>
      </c>
      <c r="G329" s="80">
        <v>10181700</v>
      </c>
      <c r="H329" s="80">
        <v>2411820</v>
      </c>
      <c r="I329"/>
      <c r="J329"/>
      <c r="K329"/>
      <c r="L329"/>
      <c r="M329"/>
      <c r="N329"/>
      <c r="O329"/>
      <c r="P329"/>
      <c r="Q329"/>
      <c r="R329"/>
      <c r="S329"/>
    </row>
    <row r="330" spans="1:19">
      <c r="A330" s="79" t="s">
        <v>859</v>
      </c>
      <c r="B330" s="79">
        <v>438209.78710000002</v>
      </c>
      <c r="C330" s="79">
        <v>539.05349999999999</v>
      </c>
      <c r="D330" s="79">
        <v>1980.0572</v>
      </c>
      <c r="E330" s="79">
        <v>0</v>
      </c>
      <c r="F330" s="79">
        <v>5.7999999999999996E-3</v>
      </c>
      <c r="G330" s="79">
        <v>675267.23479999998</v>
      </c>
      <c r="H330" s="79">
        <v>169874.57810000001</v>
      </c>
      <c r="I330"/>
      <c r="J330"/>
      <c r="K330"/>
      <c r="L330"/>
      <c r="M330"/>
      <c r="N330"/>
      <c r="O330"/>
      <c r="P330"/>
      <c r="Q330"/>
      <c r="R330"/>
      <c r="S330"/>
    </row>
    <row r="331" spans="1:19">
      <c r="A331" s="79" t="s">
        <v>860</v>
      </c>
      <c r="B331" s="79">
        <v>576125.76930000004</v>
      </c>
      <c r="C331" s="79">
        <v>731.86829999999998</v>
      </c>
      <c r="D331" s="79">
        <v>2927.6086</v>
      </c>
      <c r="E331" s="79">
        <v>0</v>
      </c>
      <c r="F331" s="79">
        <v>8.3999999999999995E-3</v>
      </c>
      <c r="G331" s="79">
        <v>998540.77359999996</v>
      </c>
      <c r="H331" s="79">
        <v>226323.8823</v>
      </c>
      <c r="I331"/>
      <c r="J331"/>
      <c r="K331"/>
      <c r="L331"/>
      <c r="M331"/>
      <c r="N331"/>
      <c r="O331"/>
      <c r="P331"/>
      <c r="Q331"/>
      <c r="R331"/>
      <c r="S331"/>
    </row>
    <row r="332" spans="1:19">
      <c r="A332"/>
      <c r="B332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</row>
    <row r="333" spans="1:19">
      <c r="A333" s="78"/>
      <c r="B333" s="79" t="s">
        <v>861</v>
      </c>
      <c r="C333" s="79" t="s">
        <v>862</v>
      </c>
      <c r="D333" s="79" t="s">
        <v>863</v>
      </c>
      <c r="E333" s="79" t="s">
        <v>864</v>
      </c>
      <c r="F333" s="79" t="s">
        <v>865</v>
      </c>
      <c r="G333" s="79" t="s">
        <v>866</v>
      </c>
      <c r="H333" s="79" t="s">
        <v>867</v>
      </c>
      <c r="I333" s="79" t="s">
        <v>868</v>
      </c>
      <c r="J333" s="79" t="s">
        <v>869</v>
      </c>
      <c r="K333" s="79" t="s">
        <v>870</v>
      </c>
      <c r="L333" s="79" t="s">
        <v>871</v>
      </c>
      <c r="M333" s="79" t="s">
        <v>872</v>
      </c>
      <c r="N333" s="79" t="s">
        <v>873</v>
      </c>
      <c r="O333" s="79" t="s">
        <v>874</v>
      </c>
      <c r="P333" s="79" t="s">
        <v>875</v>
      </c>
      <c r="Q333" s="79" t="s">
        <v>876</v>
      </c>
      <c r="R333" s="79" t="s">
        <v>877</v>
      </c>
      <c r="S333" s="79" t="s">
        <v>878</v>
      </c>
    </row>
    <row r="334" spans="1:19">
      <c r="A334" s="79" t="s">
        <v>847</v>
      </c>
      <c r="B334" s="80">
        <v>1688070000000</v>
      </c>
      <c r="C334" s="79">
        <v>1047278.836</v>
      </c>
      <c r="D334" s="79" t="s">
        <v>894</v>
      </c>
      <c r="E334" s="79">
        <v>228236.78200000001</v>
      </c>
      <c r="F334" s="79">
        <v>379607.201</v>
      </c>
      <c r="G334" s="79">
        <v>84983.99</v>
      </c>
      <c r="H334" s="79">
        <v>0</v>
      </c>
      <c r="I334" s="79">
        <v>264762.326</v>
      </c>
      <c r="J334" s="79">
        <v>0</v>
      </c>
      <c r="K334" s="79">
        <v>49233.637000000002</v>
      </c>
      <c r="L334" s="79">
        <v>31545.537</v>
      </c>
      <c r="M334" s="79">
        <v>0</v>
      </c>
      <c r="N334" s="79">
        <v>0</v>
      </c>
      <c r="O334" s="79">
        <v>0</v>
      </c>
      <c r="P334" s="79">
        <v>0</v>
      </c>
      <c r="Q334" s="79">
        <v>8909.3649999999998</v>
      </c>
      <c r="R334" s="79">
        <v>0</v>
      </c>
      <c r="S334" s="79">
        <v>0</v>
      </c>
    </row>
    <row r="335" spans="1:19">
      <c r="A335" s="79" t="s">
        <v>848</v>
      </c>
      <c r="B335" s="80">
        <v>1494030000000</v>
      </c>
      <c r="C335" s="79">
        <v>1009834.853</v>
      </c>
      <c r="D335" s="79" t="s">
        <v>895</v>
      </c>
      <c r="E335" s="79">
        <v>228236.78200000001</v>
      </c>
      <c r="F335" s="79">
        <v>379607.201</v>
      </c>
      <c r="G335" s="79">
        <v>87316.444000000003</v>
      </c>
      <c r="H335" s="79">
        <v>0</v>
      </c>
      <c r="I335" s="79">
        <v>227054.701</v>
      </c>
      <c r="J335" s="79">
        <v>0</v>
      </c>
      <c r="K335" s="79">
        <v>48785.485000000001</v>
      </c>
      <c r="L335" s="79">
        <v>31545.537</v>
      </c>
      <c r="M335" s="79">
        <v>0</v>
      </c>
      <c r="N335" s="79">
        <v>0</v>
      </c>
      <c r="O335" s="79">
        <v>0</v>
      </c>
      <c r="P335" s="79">
        <v>0</v>
      </c>
      <c r="Q335" s="79">
        <v>7288.7039999999997</v>
      </c>
      <c r="R335" s="79">
        <v>0</v>
      </c>
      <c r="S335" s="79">
        <v>0</v>
      </c>
    </row>
    <row r="336" spans="1:19">
      <c r="A336" s="79" t="s">
        <v>849</v>
      </c>
      <c r="B336" s="80">
        <v>1776160000000</v>
      </c>
      <c r="C336" s="79">
        <v>1036909.403</v>
      </c>
      <c r="D336" s="79" t="s">
        <v>995</v>
      </c>
      <c r="E336" s="79">
        <v>228236.78200000001</v>
      </c>
      <c r="F336" s="79">
        <v>379607.201</v>
      </c>
      <c r="G336" s="79">
        <v>87145.657000000007</v>
      </c>
      <c r="H336" s="79">
        <v>0</v>
      </c>
      <c r="I336" s="79">
        <v>253770.86900000001</v>
      </c>
      <c r="J336" s="79">
        <v>0</v>
      </c>
      <c r="K336" s="79">
        <v>49228.569000000003</v>
      </c>
      <c r="L336" s="79">
        <v>31545.537</v>
      </c>
      <c r="M336" s="79">
        <v>0</v>
      </c>
      <c r="N336" s="79">
        <v>0</v>
      </c>
      <c r="O336" s="79">
        <v>0</v>
      </c>
      <c r="P336" s="79">
        <v>0</v>
      </c>
      <c r="Q336" s="79">
        <v>7374.7879999999996</v>
      </c>
      <c r="R336" s="79">
        <v>0</v>
      </c>
      <c r="S336" s="79">
        <v>0</v>
      </c>
    </row>
    <row r="337" spans="1:19">
      <c r="A337" s="79" t="s">
        <v>850</v>
      </c>
      <c r="B337" s="80">
        <v>1802540000000</v>
      </c>
      <c r="C337" s="79">
        <v>1069967.1140000001</v>
      </c>
      <c r="D337" s="79" t="s">
        <v>896</v>
      </c>
      <c r="E337" s="79">
        <v>228236.78200000001</v>
      </c>
      <c r="F337" s="79">
        <v>379607.201</v>
      </c>
      <c r="G337" s="79">
        <v>85972.64</v>
      </c>
      <c r="H337" s="79">
        <v>0</v>
      </c>
      <c r="I337" s="79">
        <v>287571.79700000002</v>
      </c>
      <c r="J337" s="79">
        <v>0</v>
      </c>
      <c r="K337" s="79">
        <v>49613.243999999999</v>
      </c>
      <c r="L337" s="79">
        <v>31545.537</v>
      </c>
      <c r="M337" s="79">
        <v>0</v>
      </c>
      <c r="N337" s="79">
        <v>0</v>
      </c>
      <c r="O337" s="79">
        <v>0</v>
      </c>
      <c r="P337" s="79">
        <v>0</v>
      </c>
      <c r="Q337" s="79">
        <v>7419.9129999999996</v>
      </c>
      <c r="R337" s="79">
        <v>0</v>
      </c>
      <c r="S337" s="79">
        <v>0</v>
      </c>
    </row>
    <row r="338" spans="1:19">
      <c r="A338" s="79" t="s">
        <v>462</v>
      </c>
      <c r="B338" s="80">
        <v>2003870000000</v>
      </c>
      <c r="C338" s="79">
        <v>1169459.4339999999</v>
      </c>
      <c r="D338" s="79" t="s">
        <v>996</v>
      </c>
      <c r="E338" s="79">
        <v>228236.78200000001</v>
      </c>
      <c r="F338" s="79">
        <v>379607.201</v>
      </c>
      <c r="G338" s="79">
        <v>92649.407000000007</v>
      </c>
      <c r="H338" s="79">
        <v>0</v>
      </c>
      <c r="I338" s="79">
        <v>377702.89799999999</v>
      </c>
      <c r="J338" s="79">
        <v>0</v>
      </c>
      <c r="K338" s="79">
        <v>51994.440999999999</v>
      </c>
      <c r="L338" s="79">
        <v>31545.537</v>
      </c>
      <c r="M338" s="79">
        <v>0</v>
      </c>
      <c r="N338" s="79">
        <v>0</v>
      </c>
      <c r="O338" s="79">
        <v>0</v>
      </c>
      <c r="P338" s="79">
        <v>0</v>
      </c>
      <c r="Q338" s="79">
        <v>7723.1689999999999</v>
      </c>
      <c r="R338" s="79">
        <v>0</v>
      </c>
      <c r="S338" s="79">
        <v>0</v>
      </c>
    </row>
    <row r="339" spans="1:19">
      <c r="A339" s="79" t="s">
        <v>851</v>
      </c>
      <c r="B339" s="80">
        <v>2062260000000</v>
      </c>
      <c r="C339" s="79">
        <v>1161340.3840000001</v>
      </c>
      <c r="D339" s="79" t="s">
        <v>897</v>
      </c>
      <c r="E339" s="79">
        <v>228236.78200000001</v>
      </c>
      <c r="F339" s="79">
        <v>379607.201</v>
      </c>
      <c r="G339" s="79">
        <v>93505.15</v>
      </c>
      <c r="H339" s="79">
        <v>0</v>
      </c>
      <c r="I339" s="79">
        <v>368839.91700000002</v>
      </c>
      <c r="J339" s="79">
        <v>0</v>
      </c>
      <c r="K339" s="79">
        <v>51904.794999999998</v>
      </c>
      <c r="L339" s="79">
        <v>31545.537</v>
      </c>
      <c r="M339" s="79">
        <v>0</v>
      </c>
      <c r="N339" s="79">
        <v>0</v>
      </c>
      <c r="O339" s="79">
        <v>0</v>
      </c>
      <c r="P339" s="79">
        <v>0</v>
      </c>
      <c r="Q339" s="79">
        <v>7701.0029999999997</v>
      </c>
      <c r="R339" s="79">
        <v>0</v>
      </c>
      <c r="S339" s="79">
        <v>0</v>
      </c>
    </row>
    <row r="340" spans="1:19">
      <c r="A340" s="79" t="s">
        <v>852</v>
      </c>
      <c r="B340" s="80">
        <v>2209270000000</v>
      </c>
      <c r="C340" s="79">
        <v>1249983.9339999999</v>
      </c>
      <c r="D340" s="79" t="s">
        <v>994</v>
      </c>
      <c r="E340" s="79">
        <v>228236.78200000001</v>
      </c>
      <c r="F340" s="79">
        <v>379607.201</v>
      </c>
      <c r="G340" s="79">
        <v>91540.926000000007</v>
      </c>
      <c r="H340" s="79">
        <v>0</v>
      </c>
      <c r="I340" s="79">
        <v>457771.321</v>
      </c>
      <c r="J340" s="79">
        <v>0</v>
      </c>
      <c r="K340" s="79">
        <v>53506.817999999999</v>
      </c>
      <c r="L340" s="79">
        <v>31545.537</v>
      </c>
      <c r="M340" s="79">
        <v>0</v>
      </c>
      <c r="N340" s="79">
        <v>0</v>
      </c>
      <c r="O340" s="79">
        <v>0</v>
      </c>
      <c r="P340" s="79">
        <v>0</v>
      </c>
      <c r="Q340" s="79">
        <v>7775.35</v>
      </c>
      <c r="R340" s="79">
        <v>0</v>
      </c>
      <c r="S340" s="79">
        <v>0</v>
      </c>
    </row>
    <row r="341" spans="1:19">
      <c r="A341" s="79" t="s">
        <v>853</v>
      </c>
      <c r="B341" s="80">
        <v>2205980000000</v>
      </c>
      <c r="C341" s="79">
        <v>1211444.8160000001</v>
      </c>
      <c r="D341" s="79" t="s">
        <v>898</v>
      </c>
      <c r="E341" s="79">
        <v>228236.78200000001</v>
      </c>
      <c r="F341" s="79">
        <v>379607.201</v>
      </c>
      <c r="G341" s="79">
        <v>93909.028000000006</v>
      </c>
      <c r="H341" s="79">
        <v>0</v>
      </c>
      <c r="I341" s="79">
        <v>417688.83399999997</v>
      </c>
      <c r="J341" s="79">
        <v>0</v>
      </c>
      <c r="K341" s="79">
        <v>52726.076999999997</v>
      </c>
      <c r="L341" s="79">
        <v>31545.537</v>
      </c>
      <c r="M341" s="79">
        <v>0</v>
      </c>
      <c r="N341" s="79">
        <v>0</v>
      </c>
      <c r="O341" s="79">
        <v>0</v>
      </c>
      <c r="P341" s="79">
        <v>0</v>
      </c>
      <c r="Q341" s="79">
        <v>7731.3580000000002</v>
      </c>
      <c r="R341" s="79">
        <v>0</v>
      </c>
      <c r="S341" s="79">
        <v>0</v>
      </c>
    </row>
    <row r="342" spans="1:19">
      <c r="A342" s="79" t="s">
        <v>854</v>
      </c>
      <c r="B342" s="80">
        <v>1984170000000</v>
      </c>
      <c r="C342" s="79">
        <v>1230109.827</v>
      </c>
      <c r="D342" s="79" t="s">
        <v>997</v>
      </c>
      <c r="E342" s="79">
        <v>228236.78200000001</v>
      </c>
      <c r="F342" s="79">
        <v>379607.201</v>
      </c>
      <c r="G342" s="79">
        <v>92350.498000000007</v>
      </c>
      <c r="H342" s="79">
        <v>0</v>
      </c>
      <c r="I342" s="79">
        <v>437959.07900000003</v>
      </c>
      <c r="J342" s="79">
        <v>0</v>
      </c>
      <c r="K342" s="79">
        <v>52682.915999999997</v>
      </c>
      <c r="L342" s="79">
        <v>31545.537</v>
      </c>
      <c r="M342" s="79">
        <v>0</v>
      </c>
      <c r="N342" s="79">
        <v>0</v>
      </c>
      <c r="O342" s="79">
        <v>0</v>
      </c>
      <c r="P342" s="79">
        <v>0</v>
      </c>
      <c r="Q342" s="79">
        <v>7727.8149999999996</v>
      </c>
      <c r="R342" s="79">
        <v>0</v>
      </c>
      <c r="S342" s="79">
        <v>0</v>
      </c>
    </row>
    <row r="343" spans="1:19">
      <c r="A343" s="79" t="s">
        <v>855</v>
      </c>
      <c r="B343" s="80">
        <v>1900120000000</v>
      </c>
      <c r="C343" s="79">
        <v>1131661.4350000001</v>
      </c>
      <c r="D343" s="79" t="s">
        <v>998</v>
      </c>
      <c r="E343" s="79">
        <v>228236.78200000001</v>
      </c>
      <c r="F343" s="79">
        <v>379607.201</v>
      </c>
      <c r="G343" s="79">
        <v>87740.716</v>
      </c>
      <c r="H343" s="79">
        <v>0</v>
      </c>
      <c r="I343" s="79">
        <v>346277.63900000002</v>
      </c>
      <c r="J343" s="79">
        <v>0</v>
      </c>
      <c r="K343" s="79">
        <v>50739.392999999996</v>
      </c>
      <c r="L343" s="79">
        <v>31545.537</v>
      </c>
      <c r="M343" s="79">
        <v>0</v>
      </c>
      <c r="N343" s="79">
        <v>0</v>
      </c>
      <c r="O343" s="79">
        <v>0</v>
      </c>
      <c r="P343" s="79">
        <v>0</v>
      </c>
      <c r="Q343" s="79">
        <v>7514.1679999999997</v>
      </c>
      <c r="R343" s="79">
        <v>0</v>
      </c>
      <c r="S343" s="79">
        <v>0</v>
      </c>
    </row>
    <row r="344" spans="1:19">
      <c r="A344" s="79" t="s">
        <v>856</v>
      </c>
      <c r="B344" s="80">
        <v>1731150000000</v>
      </c>
      <c r="C344" s="79">
        <v>1080118.9080000001</v>
      </c>
      <c r="D344" s="79" t="s">
        <v>899</v>
      </c>
      <c r="E344" s="79">
        <v>228236.78200000001</v>
      </c>
      <c r="F344" s="79">
        <v>379607.201</v>
      </c>
      <c r="G344" s="79">
        <v>87318.97</v>
      </c>
      <c r="H344" s="79">
        <v>0</v>
      </c>
      <c r="I344" s="79">
        <v>295883.70600000001</v>
      </c>
      <c r="J344" s="79">
        <v>0</v>
      </c>
      <c r="K344" s="79">
        <v>50125.243999999999</v>
      </c>
      <c r="L344" s="79">
        <v>31545.537</v>
      </c>
      <c r="M344" s="79">
        <v>0</v>
      </c>
      <c r="N344" s="79">
        <v>0</v>
      </c>
      <c r="O344" s="79">
        <v>0</v>
      </c>
      <c r="P344" s="79">
        <v>0</v>
      </c>
      <c r="Q344" s="79">
        <v>7401.4679999999998</v>
      </c>
      <c r="R344" s="79">
        <v>0</v>
      </c>
      <c r="S344" s="79">
        <v>0</v>
      </c>
    </row>
    <row r="345" spans="1:19">
      <c r="A345" s="79" t="s">
        <v>857</v>
      </c>
      <c r="B345" s="80">
        <v>1669370000000</v>
      </c>
      <c r="C345" s="79">
        <v>1044007.194</v>
      </c>
      <c r="D345" s="79" t="s">
        <v>999</v>
      </c>
      <c r="E345" s="79">
        <v>228236.78200000001</v>
      </c>
      <c r="F345" s="79">
        <v>379607.201</v>
      </c>
      <c r="G345" s="79">
        <v>87378.536999999997</v>
      </c>
      <c r="H345" s="79">
        <v>0</v>
      </c>
      <c r="I345" s="79">
        <v>260465.54500000001</v>
      </c>
      <c r="J345" s="79">
        <v>0</v>
      </c>
      <c r="K345" s="79">
        <v>49485.999000000003</v>
      </c>
      <c r="L345" s="79">
        <v>31545.537</v>
      </c>
      <c r="M345" s="79">
        <v>0</v>
      </c>
      <c r="N345" s="79">
        <v>0</v>
      </c>
      <c r="O345" s="79">
        <v>0</v>
      </c>
      <c r="P345" s="79">
        <v>0</v>
      </c>
      <c r="Q345" s="79">
        <v>7287.5940000000001</v>
      </c>
      <c r="R345" s="79">
        <v>0</v>
      </c>
      <c r="S345" s="79">
        <v>0</v>
      </c>
    </row>
    <row r="346" spans="1:19">
      <c r="A346" s="79"/>
      <c r="B346" s="79"/>
      <c r="C346" s="79"/>
      <c r="D346" s="79"/>
      <c r="E346" s="79"/>
      <c r="F346" s="79"/>
      <c r="G346" s="79"/>
      <c r="H346" s="79"/>
      <c r="I346" s="79"/>
      <c r="J346" s="79"/>
      <c r="K346" s="79"/>
      <c r="L346" s="79"/>
      <c r="M346" s="79"/>
      <c r="N346" s="79"/>
      <c r="O346" s="79"/>
      <c r="P346" s="79"/>
      <c r="Q346" s="79"/>
      <c r="R346" s="79"/>
      <c r="S346" s="79"/>
    </row>
    <row r="347" spans="1:19">
      <c r="A347" s="79" t="s">
        <v>858</v>
      </c>
      <c r="B347" s="80">
        <v>22527000000000</v>
      </c>
      <c r="C347" s="79"/>
      <c r="D347" s="79"/>
      <c r="E347" s="79"/>
      <c r="F347" s="79"/>
      <c r="G347" s="79"/>
      <c r="H347" s="79"/>
      <c r="I347" s="79"/>
      <c r="J347" s="79">
        <v>0</v>
      </c>
      <c r="K347" s="79"/>
      <c r="L347" s="79"/>
      <c r="M347" s="79">
        <v>0</v>
      </c>
      <c r="N347" s="79">
        <v>0</v>
      </c>
      <c r="O347" s="79">
        <v>0</v>
      </c>
      <c r="P347" s="79">
        <v>0</v>
      </c>
      <c r="Q347" s="79"/>
      <c r="R347" s="79">
        <v>0</v>
      </c>
      <c r="S347" s="79">
        <v>0</v>
      </c>
    </row>
    <row r="348" spans="1:19">
      <c r="A348" s="79" t="s">
        <v>859</v>
      </c>
      <c r="B348" s="80">
        <v>1494030000000</v>
      </c>
      <c r="C348" s="79">
        <v>1009834.853</v>
      </c>
      <c r="D348" s="79"/>
      <c r="E348" s="79">
        <v>228236.78200000001</v>
      </c>
      <c r="F348" s="79">
        <v>379607.201</v>
      </c>
      <c r="G348" s="79">
        <v>84983.99</v>
      </c>
      <c r="H348" s="79">
        <v>0</v>
      </c>
      <c r="I348" s="79">
        <v>227054.701</v>
      </c>
      <c r="J348" s="79">
        <v>0</v>
      </c>
      <c r="K348" s="79">
        <v>48785.485000000001</v>
      </c>
      <c r="L348" s="79">
        <v>31545.537</v>
      </c>
      <c r="M348" s="79">
        <v>0</v>
      </c>
      <c r="N348" s="79">
        <v>0</v>
      </c>
      <c r="O348" s="79">
        <v>0</v>
      </c>
      <c r="P348" s="79">
        <v>0</v>
      </c>
      <c r="Q348" s="79">
        <v>7287.5940000000001</v>
      </c>
      <c r="R348" s="79">
        <v>0</v>
      </c>
      <c r="S348" s="79">
        <v>0</v>
      </c>
    </row>
    <row r="349" spans="1:19">
      <c r="A349" s="79" t="s">
        <v>860</v>
      </c>
      <c r="B349" s="80">
        <v>2209270000000</v>
      </c>
      <c r="C349" s="79">
        <v>1249983.9339999999</v>
      </c>
      <c r="D349" s="79"/>
      <c r="E349" s="79">
        <v>228236.78200000001</v>
      </c>
      <c r="F349" s="79">
        <v>379607.201</v>
      </c>
      <c r="G349" s="79">
        <v>93909.028000000006</v>
      </c>
      <c r="H349" s="79">
        <v>0</v>
      </c>
      <c r="I349" s="79">
        <v>457771.321</v>
      </c>
      <c r="J349" s="79">
        <v>0</v>
      </c>
      <c r="K349" s="79">
        <v>53506.817999999999</v>
      </c>
      <c r="L349" s="79">
        <v>31545.537</v>
      </c>
      <c r="M349" s="79">
        <v>0</v>
      </c>
      <c r="N349" s="79">
        <v>0</v>
      </c>
      <c r="O349" s="79">
        <v>0</v>
      </c>
      <c r="P349" s="79">
        <v>0</v>
      </c>
      <c r="Q349" s="79">
        <v>8909.3649999999998</v>
      </c>
      <c r="R349" s="79">
        <v>0</v>
      </c>
      <c r="S349" s="79">
        <v>0</v>
      </c>
    </row>
    <row r="350" spans="1:19">
      <c r="A350"/>
      <c r="B350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</row>
    <row r="351" spans="1:19">
      <c r="A351" s="78"/>
      <c r="B351" s="79" t="s">
        <v>889</v>
      </c>
      <c r="C351" s="79" t="s">
        <v>890</v>
      </c>
      <c r="D351" s="79" t="s">
        <v>452</v>
      </c>
      <c r="E351" s="79" t="s">
        <v>453</v>
      </c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</row>
    <row r="352" spans="1:19">
      <c r="A352" s="79" t="s">
        <v>891</v>
      </c>
      <c r="B352" s="79">
        <v>613416.62</v>
      </c>
      <c r="C352" s="79">
        <v>147362.64000000001</v>
      </c>
      <c r="D352" s="79">
        <v>0</v>
      </c>
      <c r="E352" s="79">
        <v>760779.26</v>
      </c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</row>
    <row r="353" spans="1:19">
      <c r="A353" s="79" t="s">
        <v>892</v>
      </c>
      <c r="B353" s="79">
        <v>27.36</v>
      </c>
      <c r="C353" s="79">
        <v>6.57</v>
      </c>
      <c r="D353" s="79">
        <v>0</v>
      </c>
      <c r="E353" s="79">
        <v>33.93</v>
      </c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</row>
    <row r="354" spans="1:19">
      <c r="A354" s="79" t="s">
        <v>893</v>
      </c>
      <c r="B354" s="79">
        <v>27.36</v>
      </c>
      <c r="C354" s="79">
        <v>6.57</v>
      </c>
      <c r="D354" s="79">
        <v>0</v>
      </c>
      <c r="E354" s="79">
        <v>33.93</v>
      </c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</row>
    <row r="355" spans="1:19">
      <c r="A355" s="75"/>
      <c r="B355" s="77"/>
      <c r="C355" s="77"/>
      <c r="D355" s="77"/>
      <c r="E355" s="77"/>
      <c r="F355" s="77"/>
    </row>
    <row r="356" spans="1:19">
      <c r="A356" s="75"/>
      <c r="B356" s="77"/>
      <c r="C356" s="77"/>
      <c r="D356" s="77"/>
      <c r="E356" s="77"/>
      <c r="F356" s="77"/>
    </row>
    <row r="357" spans="1:19">
      <c r="A357" s="75"/>
      <c r="B357" s="77"/>
      <c r="C357" s="77"/>
      <c r="D357" s="77"/>
      <c r="E357" s="77"/>
      <c r="F357" s="75"/>
    </row>
    <row r="358" spans="1:19">
      <c r="A358" s="75"/>
      <c r="B358" s="77"/>
      <c r="C358" s="77"/>
      <c r="D358" s="77"/>
      <c r="E358" s="77"/>
      <c r="F358" s="75"/>
    </row>
    <row r="359" spans="1:19">
      <c r="A359" s="75"/>
      <c r="B359" s="77"/>
      <c r="C359" s="77"/>
      <c r="D359" s="77"/>
      <c r="E359" s="77"/>
      <c r="F359" s="75"/>
    </row>
    <row r="360" spans="1:19">
      <c r="A360" s="75"/>
      <c r="B360" s="77"/>
      <c r="C360" s="77"/>
      <c r="D360" s="77"/>
      <c r="E360" s="77"/>
      <c r="F360" s="75"/>
    </row>
    <row r="361" spans="1:19">
      <c r="A361" s="75"/>
      <c r="B361" s="77"/>
      <c r="C361" s="77"/>
      <c r="D361" s="77"/>
      <c r="E361" s="77"/>
      <c r="F361" s="77"/>
    </row>
    <row r="362" spans="1:19">
      <c r="A362" s="75"/>
      <c r="B362" s="77"/>
      <c r="C362" s="77"/>
      <c r="D362" s="77"/>
      <c r="E362" s="75"/>
      <c r="F362" s="77"/>
    </row>
    <row r="363" spans="1:19">
      <c r="A363" s="75"/>
      <c r="B363" s="77"/>
      <c r="C363" s="77"/>
      <c r="D363" s="77"/>
      <c r="E363" s="75"/>
      <c r="F363" s="77"/>
    </row>
    <row r="364" spans="1:19">
      <c r="A364" s="75"/>
      <c r="B364" s="75"/>
      <c r="C364" s="75"/>
      <c r="D364" s="75"/>
      <c r="E364" s="75"/>
      <c r="F364" s="75"/>
    </row>
    <row r="365" spans="1:19">
      <c r="A365" s="75"/>
      <c r="B365" s="77"/>
      <c r="C365" s="77"/>
      <c r="D365" s="77"/>
      <c r="E365" s="77"/>
      <c r="F365" s="77"/>
    </row>
    <row r="366" spans="1:19">
      <c r="A366" s="75"/>
      <c r="B366" s="77"/>
      <c r="C366" s="77"/>
      <c r="D366" s="77"/>
      <c r="E366" s="75"/>
      <c r="F366" s="75"/>
    </row>
    <row r="367" spans="1:19">
      <c r="A367" s="75"/>
      <c r="B367" s="77"/>
      <c r="C367" s="77"/>
      <c r="D367" s="77"/>
      <c r="E367" s="77"/>
      <c r="F367" s="7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19"/>
  <dimension ref="A1:S367"/>
  <sheetViews>
    <sheetView workbookViewId="0"/>
  </sheetViews>
  <sheetFormatPr defaultRowHeight="10.5"/>
  <cols>
    <col min="1" max="1" width="51.5" style="76" customWidth="1"/>
    <col min="2" max="2" width="31" style="76" customWidth="1"/>
    <col min="3" max="3" width="33.6640625" style="76" customWidth="1"/>
    <col min="4" max="4" width="38.6640625" style="76" customWidth="1"/>
    <col min="5" max="5" width="45.6640625" style="76" customWidth="1"/>
    <col min="6" max="6" width="50" style="76" customWidth="1"/>
    <col min="7" max="7" width="43.6640625" style="76" customWidth="1"/>
    <col min="8" max="8" width="38.33203125" style="76" customWidth="1"/>
    <col min="9" max="9" width="41.83203125" style="76" customWidth="1"/>
    <col min="10" max="10" width="45.83203125" style="76" customWidth="1"/>
    <col min="11" max="11" width="36.5" style="76" customWidth="1"/>
    <col min="12" max="12" width="45.33203125" style="76" customWidth="1"/>
    <col min="13" max="13" width="50.1640625" style="76" customWidth="1"/>
    <col min="14" max="15" width="44.83203125" style="76" customWidth="1"/>
    <col min="16" max="16" width="45.33203125" style="76" customWidth="1"/>
    <col min="17" max="17" width="45.1640625" style="76" customWidth="1"/>
    <col min="18" max="18" width="42.6640625" style="76" customWidth="1"/>
    <col min="19" max="19" width="48.1640625" style="76" customWidth="1"/>
    <col min="20" max="16384" width="9.33203125" style="76"/>
  </cols>
  <sheetData>
    <row r="1" spans="1:19">
      <c r="A1" s="78"/>
      <c r="B1" s="79" t="s">
        <v>489</v>
      </c>
      <c r="C1" s="79" t="s">
        <v>490</v>
      </c>
      <c r="D1" s="79" t="s">
        <v>491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79" t="s">
        <v>492</v>
      </c>
      <c r="B2" s="79">
        <v>36842.39</v>
      </c>
      <c r="C2" s="79">
        <v>1643.12</v>
      </c>
      <c r="D2" s="79">
        <v>1643.12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79" t="s">
        <v>493</v>
      </c>
      <c r="B3" s="79">
        <v>36842.39</v>
      </c>
      <c r="C3" s="79">
        <v>1643.12</v>
      </c>
      <c r="D3" s="79">
        <v>1643.12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79" t="s">
        <v>494</v>
      </c>
      <c r="B4" s="79">
        <v>81559.600000000006</v>
      </c>
      <c r="C4" s="79">
        <v>3637.44</v>
      </c>
      <c r="D4" s="79">
        <v>3637.44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79" t="s">
        <v>495</v>
      </c>
      <c r="B5" s="79">
        <v>81559.600000000006</v>
      </c>
      <c r="C5" s="79">
        <v>3637.44</v>
      </c>
      <c r="D5" s="79">
        <v>3637.44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78"/>
      <c r="B7" s="79" t="s">
        <v>496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79" t="s">
        <v>497</v>
      </c>
      <c r="B8" s="79">
        <v>22422.240000000002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79" t="s">
        <v>498</v>
      </c>
      <c r="B9" s="79">
        <v>22422.240000000002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79" t="s">
        <v>499</v>
      </c>
      <c r="B10" s="79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78"/>
      <c r="B12" s="79" t="s">
        <v>500</v>
      </c>
      <c r="C12" s="79" t="s">
        <v>501</v>
      </c>
      <c r="D12" s="79" t="s">
        <v>502</v>
      </c>
      <c r="E12" s="79" t="s">
        <v>503</v>
      </c>
      <c r="F12" s="79" t="s">
        <v>504</v>
      </c>
      <c r="G12" s="79" t="s">
        <v>505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79" t="s">
        <v>356</v>
      </c>
      <c r="B13" s="79">
        <v>0</v>
      </c>
      <c r="C13" s="79">
        <v>14354.06</v>
      </c>
      <c r="D13" s="79">
        <v>0</v>
      </c>
      <c r="E13" s="79">
        <v>0</v>
      </c>
      <c r="F13" s="79">
        <v>0</v>
      </c>
      <c r="G13" s="79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79" t="s">
        <v>357</v>
      </c>
      <c r="B14" s="79">
        <v>4102.68</v>
      </c>
      <c r="C14" s="79">
        <v>0</v>
      </c>
      <c r="D14" s="79">
        <v>0</v>
      </c>
      <c r="E14" s="79">
        <v>0</v>
      </c>
      <c r="F14" s="79">
        <v>0</v>
      </c>
      <c r="G14" s="79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79" t="s">
        <v>365</v>
      </c>
      <c r="B15" s="79">
        <v>4029.97</v>
      </c>
      <c r="C15" s="79">
        <v>0</v>
      </c>
      <c r="D15" s="79">
        <v>0</v>
      </c>
      <c r="E15" s="79">
        <v>0</v>
      </c>
      <c r="F15" s="79">
        <v>0</v>
      </c>
      <c r="G15" s="79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79" t="s">
        <v>366</v>
      </c>
      <c r="B16" s="79">
        <v>0</v>
      </c>
      <c r="C16" s="79">
        <v>0</v>
      </c>
      <c r="D16" s="79">
        <v>0</v>
      </c>
      <c r="E16" s="79">
        <v>0</v>
      </c>
      <c r="F16" s="79">
        <v>0</v>
      </c>
      <c r="G16" s="79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79" t="s">
        <v>367</v>
      </c>
      <c r="B17" s="79">
        <v>7000.33</v>
      </c>
      <c r="C17" s="79">
        <v>2037.6</v>
      </c>
      <c r="D17" s="79">
        <v>0</v>
      </c>
      <c r="E17" s="79">
        <v>0</v>
      </c>
      <c r="F17" s="79">
        <v>0</v>
      </c>
      <c r="G17" s="79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79" t="s">
        <v>368</v>
      </c>
      <c r="B18" s="79">
        <v>0</v>
      </c>
      <c r="C18" s="79">
        <v>0</v>
      </c>
      <c r="D18" s="79">
        <v>0</v>
      </c>
      <c r="E18" s="79">
        <v>0</v>
      </c>
      <c r="F18" s="79">
        <v>0</v>
      </c>
      <c r="G18" s="79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79" t="s">
        <v>369</v>
      </c>
      <c r="B19" s="79">
        <v>2769.77</v>
      </c>
      <c r="C19" s="79">
        <v>0</v>
      </c>
      <c r="D19" s="79">
        <v>0</v>
      </c>
      <c r="E19" s="79">
        <v>0</v>
      </c>
      <c r="F19" s="79">
        <v>0</v>
      </c>
      <c r="G19" s="79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79" t="s">
        <v>370</v>
      </c>
      <c r="B20" s="79">
        <v>1107.43</v>
      </c>
      <c r="C20" s="79">
        <v>0</v>
      </c>
      <c r="D20" s="79">
        <v>0</v>
      </c>
      <c r="E20" s="79">
        <v>0</v>
      </c>
      <c r="F20" s="79">
        <v>0</v>
      </c>
      <c r="G20" s="79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79" t="s">
        <v>371</v>
      </c>
      <c r="B21" s="79">
        <v>730.23</v>
      </c>
      <c r="C21" s="79">
        <v>0</v>
      </c>
      <c r="D21" s="79">
        <v>0</v>
      </c>
      <c r="E21" s="79">
        <v>0</v>
      </c>
      <c r="F21" s="79">
        <v>0</v>
      </c>
      <c r="G21" s="79">
        <v>27036.04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79" t="s">
        <v>372</v>
      </c>
      <c r="B22" s="79">
        <v>9.2200000000000006</v>
      </c>
      <c r="C22" s="79">
        <v>0</v>
      </c>
      <c r="D22" s="79">
        <v>0</v>
      </c>
      <c r="E22" s="79">
        <v>0</v>
      </c>
      <c r="F22" s="79">
        <v>0</v>
      </c>
      <c r="G22" s="79">
        <v>921.83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79" t="s">
        <v>351</v>
      </c>
      <c r="B23" s="79">
        <v>0</v>
      </c>
      <c r="C23" s="79">
        <v>0</v>
      </c>
      <c r="D23" s="79">
        <v>0</v>
      </c>
      <c r="E23" s="79">
        <v>0</v>
      </c>
      <c r="F23" s="79">
        <v>0</v>
      </c>
      <c r="G23" s="79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79" t="s">
        <v>373</v>
      </c>
      <c r="B24" s="79">
        <v>0</v>
      </c>
      <c r="C24" s="79">
        <v>495.29</v>
      </c>
      <c r="D24" s="79">
        <v>0</v>
      </c>
      <c r="E24" s="79">
        <v>0</v>
      </c>
      <c r="F24" s="79">
        <v>0</v>
      </c>
      <c r="G24" s="79">
        <v>4037.86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79" t="s">
        <v>374</v>
      </c>
      <c r="B25" s="79">
        <v>205.79</v>
      </c>
      <c r="C25" s="79">
        <v>0</v>
      </c>
      <c r="D25" s="79">
        <v>0</v>
      </c>
      <c r="E25" s="79">
        <v>0</v>
      </c>
      <c r="F25" s="79">
        <v>0</v>
      </c>
      <c r="G25" s="79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79" t="s">
        <v>375</v>
      </c>
      <c r="B26" s="79">
        <v>0</v>
      </c>
      <c r="C26" s="79">
        <v>0</v>
      </c>
      <c r="D26" s="79">
        <v>0</v>
      </c>
      <c r="E26" s="79">
        <v>0</v>
      </c>
      <c r="F26" s="79">
        <v>0</v>
      </c>
      <c r="G26" s="79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79"/>
      <c r="B27" s="79"/>
      <c r="C27" s="79"/>
      <c r="D27" s="79"/>
      <c r="E27" s="79"/>
      <c r="F27" s="79"/>
      <c r="G27" s="79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79" t="s">
        <v>376</v>
      </c>
      <c r="B28" s="79">
        <v>19955.439999999999</v>
      </c>
      <c r="C28" s="79">
        <v>16886.95</v>
      </c>
      <c r="D28" s="79">
        <v>0</v>
      </c>
      <c r="E28" s="79">
        <v>0</v>
      </c>
      <c r="F28" s="79">
        <v>0</v>
      </c>
      <c r="G28" s="79">
        <v>31995.73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78"/>
      <c r="B30" s="79" t="s">
        <v>496</v>
      </c>
      <c r="C30" s="79" t="s">
        <v>43</v>
      </c>
      <c r="D30" s="79" t="s">
        <v>506</v>
      </c>
      <c r="E30" s="79" t="s">
        <v>507</v>
      </c>
      <c r="F30" s="79" t="s">
        <v>508</v>
      </c>
      <c r="G30" s="79" t="s">
        <v>509</v>
      </c>
      <c r="H30" s="79" t="s">
        <v>510</v>
      </c>
      <c r="I30" s="79" t="s">
        <v>511</v>
      </c>
      <c r="J30" s="79" t="s">
        <v>512</v>
      </c>
      <c r="K30"/>
      <c r="L30"/>
      <c r="M30"/>
      <c r="N30"/>
      <c r="O30"/>
      <c r="P30"/>
      <c r="Q30"/>
      <c r="R30"/>
      <c r="S30"/>
    </row>
    <row r="31" spans="1:19">
      <c r="A31" s="79" t="s">
        <v>513</v>
      </c>
      <c r="B31" s="79">
        <v>3739.35</v>
      </c>
      <c r="C31" s="79" t="s">
        <v>50</v>
      </c>
      <c r="D31" s="79">
        <v>9120.27</v>
      </c>
      <c r="E31" s="79">
        <v>1</v>
      </c>
      <c r="F31" s="79">
        <v>0</v>
      </c>
      <c r="G31" s="79">
        <v>0</v>
      </c>
      <c r="H31" s="79">
        <v>10.76</v>
      </c>
      <c r="I31" s="79">
        <v>37.17</v>
      </c>
      <c r="J31" s="79">
        <v>8.07</v>
      </c>
      <c r="K31"/>
      <c r="L31"/>
      <c r="M31"/>
      <c r="N31"/>
      <c r="O31"/>
      <c r="P31"/>
      <c r="Q31"/>
      <c r="R31"/>
      <c r="S31"/>
    </row>
    <row r="32" spans="1:19">
      <c r="A32" s="79" t="s">
        <v>514</v>
      </c>
      <c r="B32" s="79">
        <v>27.87</v>
      </c>
      <c r="C32" s="79" t="s">
        <v>50</v>
      </c>
      <c r="D32" s="79">
        <v>118.96</v>
      </c>
      <c r="E32" s="79">
        <v>4</v>
      </c>
      <c r="F32" s="79">
        <v>26.02</v>
      </c>
      <c r="G32" s="79">
        <v>0</v>
      </c>
      <c r="H32" s="79">
        <v>29.05</v>
      </c>
      <c r="I32" s="79">
        <v>13.93</v>
      </c>
      <c r="J32" s="79">
        <v>32.28</v>
      </c>
      <c r="K32"/>
      <c r="L32"/>
      <c r="M32"/>
      <c r="N32"/>
      <c r="O32"/>
      <c r="P32"/>
      <c r="Q32"/>
      <c r="R32"/>
      <c r="S32"/>
    </row>
    <row r="33" spans="1:19">
      <c r="A33" s="79" t="s">
        <v>515</v>
      </c>
      <c r="B33" s="79">
        <v>27.87</v>
      </c>
      <c r="C33" s="79" t="s">
        <v>50</v>
      </c>
      <c r="D33" s="79">
        <v>118.96</v>
      </c>
      <c r="E33" s="79">
        <v>1</v>
      </c>
      <c r="F33" s="79">
        <v>45.53</v>
      </c>
      <c r="G33" s="79">
        <v>0</v>
      </c>
      <c r="H33" s="79">
        <v>29.05</v>
      </c>
      <c r="I33" s="79">
        <v>13.93</v>
      </c>
      <c r="J33" s="79">
        <v>32.28</v>
      </c>
      <c r="K33"/>
      <c r="L33"/>
      <c r="M33"/>
      <c r="N33"/>
      <c r="O33"/>
      <c r="P33"/>
      <c r="Q33"/>
      <c r="R33"/>
      <c r="S33"/>
    </row>
    <row r="34" spans="1:19">
      <c r="A34" s="79" t="s">
        <v>516</v>
      </c>
      <c r="B34" s="79">
        <v>27.87</v>
      </c>
      <c r="C34" s="79" t="s">
        <v>50</v>
      </c>
      <c r="D34" s="79">
        <v>118.96</v>
      </c>
      <c r="E34" s="79">
        <v>4</v>
      </c>
      <c r="F34" s="79">
        <v>19.510000000000002</v>
      </c>
      <c r="G34" s="79">
        <v>0</v>
      </c>
      <c r="H34" s="79">
        <v>29.05</v>
      </c>
      <c r="I34" s="79">
        <v>13.93</v>
      </c>
      <c r="J34" s="79">
        <v>32.28</v>
      </c>
      <c r="K34"/>
      <c r="L34"/>
      <c r="M34"/>
      <c r="N34"/>
      <c r="O34"/>
      <c r="P34"/>
      <c r="Q34"/>
      <c r="R34"/>
      <c r="S34"/>
    </row>
    <row r="35" spans="1:19">
      <c r="A35" s="79" t="s">
        <v>517</v>
      </c>
      <c r="B35" s="79">
        <v>27.87</v>
      </c>
      <c r="C35" s="79" t="s">
        <v>50</v>
      </c>
      <c r="D35" s="79">
        <v>118.96</v>
      </c>
      <c r="E35" s="79">
        <v>1</v>
      </c>
      <c r="F35" s="79">
        <v>45.53</v>
      </c>
      <c r="G35" s="79">
        <v>0</v>
      </c>
      <c r="H35" s="79">
        <v>29.05</v>
      </c>
      <c r="I35" s="79">
        <v>13.93</v>
      </c>
      <c r="J35" s="79">
        <v>32.28</v>
      </c>
      <c r="K35"/>
      <c r="L35"/>
      <c r="M35"/>
      <c r="N35"/>
      <c r="O35"/>
      <c r="P35"/>
      <c r="Q35"/>
      <c r="R35"/>
      <c r="S35"/>
    </row>
    <row r="36" spans="1:19">
      <c r="A36" s="79" t="s">
        <v>518</v>
      </c>
      <c r="B36" s="79">
        <v>27.87</v>
      </c>
      <c r="C36" s="79" t="s">
        <v>50</v>
      </c>
      <c r="D36" s="79">
        <v>118.96</v>
      </c>
      <c r="E36" s="79">
        <v>4</v>
      </c>
      <c r="F36" s="79">
        <v>26.02</v>
      </c>
      <c r="G36" s="79">
        <v>0</v>
      </c>
      <c r="H36" s="79">
        <v>29.05</v>
      </c>
      <c r="I36" s="79">
        <v>13.93</v>
      </c>
      <c r="J36" s="79">
        <v>32.28</v>
      </c>
      <c r="K36"/>
      <c r="L36"/>
      <c r="M36"/>
      <c r="N36"/>
      <c r="O36"/>
      <c r="P36"/>
      <c r="Q36"/>
      <c r="R36"/>
      <c r="S36"/>
    </row>
    <row r="37" spans="1:19">
      <c r="A37" s="79" t="s">
        <v>519</v>
      </c>
      <c r="B37" s="79">
        <v>13.94</v>
      </c>
      <c r="C37" s="79" t="s">
        <v>50</v>
      </c>
      <c r="D37" s="79">
        <v>59.5</v>
      </c>
      <c r="E37" s="79">
        <v>4</v>
      </c>
      <c r="F37" s="79">
        <v>13.01</v>
      </c>
      <c r="G37" s="79">
        <v>2.96</v>
      </c>
      <c r="H37" s="79">
        <v>11.84</v>
      </c>
      <c r="I37" s="79">
        <v>13.95</v>
      </c>
      <c r="J37" s="79">
        <v>8.07</v>
      </c>
      <c r="K37"/>
      <c r="L37"/>
      <c r="M37"/>
      <c r="N37"/>
      <c r="O37"/>
      <c r="P37"/>
      <c r="Q37"/>
      <c r="R37"/>
      <c r="S37"/>
    </row>
    <row r="38" spans="1:19">
      <c r="A38" s="79" t="s">
        <v>520</v>
      </c>
      <c r="B38" s="79">
        <v>1474.81</v>
      </c>
      <c r="C38" s="79" t="s">
        <v>50</v>
      </c>
      <c r="D38" s="79">
        <v>6294.92</v>
      </c>
      <c r="E38" s="79">
        <v>1</v>
      </c>
      <c r="F38" s="79">
        <v>409.78</v>
      </c>
      <c r="G38" s="79">
        <v>62.63</v>
      </c>
      <c r="H38" s="79">
        <v>13.99</v>
      </c>
      <c r="I38" s="79">
        <v>18.59</v>
      </c>
      <c r="J38" s="79">
        <v>1.08</v>
      </c>
      <c r="K38"/>
      <c r="L38"/>
      <c r="M38"/>
      <c r="N38"/>
      <c r="O38"/>
      <c r="P38"/>
      <c r="Q38"/>
      <c r="R38"/>
      <c r="S38"/>
    </row>
    <row r="39" spans="1:19">
      <c r="A39" s="79" t="s">
        <v>521</v>
      </c>
      <c r="B39" s="79">
        <v>569.03</v>
      </c>
      <c r="C39" s="79" t="s">
        <v>50</v>
      </c>
      <c r="D39" s="79">
        <v>2428.79</v>
      </c>
      <c r="E39" s="79">
        <v>1</v>
      </c>
      <c r="F39" s="79">
        <v>91.07</v>
      </c>
      <c r="G39" s="79">
        <v>0</v>
      </c>
      <c r="H39" s="79">
        <v>10.76</v>
      </c>
      <c r="I39" s="79">
        <v>92.59</v>
      </c>
      <c r="J39" s="79">
        <v>0</v>
      </c>
      <c r="K39"/>
      <c r="L39"/>
      <c r="M39"/>
      <c r="N39"/>
      <c r="O39"/>
      <c r="P39"/>
      <c r="Q39"/>
      <c r="R39"/>
      <c r="S39"/>
    </row>
    <row r="40" spans="1:19">
      <c r="A40" s="79" t="s">
        <v>522</v>
      </c>
      <c r="B40" s="79">
        <v>1235.6099999999999</v>
      </c>
      <c r="C40" s="79" t="s">
        <v>50</v>
      </c>
      <c r="D40" s="79">
        <v>5273.95</v>
      </c>
      <c r="E40" s="79">
        <v>1</v>
      </c>
      <c r="F40" s="79">
        <v>110.58</v>
      </c>
      <c r="G40" s="79">
        <v>30.42</v>
      </c>
      <c r="H40" s="79">
        <v>10.76</v>
      </c>
      <c r="I40" s="79">
        <v>46.51</v>
      </c>
      <c r="J40" s="79">
        <v>8.07</v>
      </c>
      <c r="K40"/>
      <c r="L40"/>
      <c r="M40"/>
      <c r="N40"/>
      <c r="O40"/>
      <c r="P40"/>
      <c r="Q40"/>
      <c r="R40"/>
      <c r="S40"/>
    </row>
    <row r="41" spans="1:19">
      <c r="A41" s="79" t="s">
        <v>523</v>
      </c>
      <c r="B41" s="79">
        <v>55.74</v>
      </c>
      <c r="C41" s="79" t="s">
        <v>50</v>
      </c>
      <c r="D41" s="79">
        <v>237.91</v>
      </c>
      <c r="E41" s="79">
        <v>1</v>
      </c>
      <c r="F41" s="79">
        <v>65.05</v>
      </c>
      <c r="G41" s="79">
        <v>0</v>
      </c>
      <c r="H41" s="79">
        <v>23.67</v>
      </c>
      <c r="I41" s="79">
        <v>18.59</v>
      </c>
      <c r="J41" s="79">
        <v>53.8</v>
      </c>
      <c r="K41"/>
      <c r="L41"/>
      <c r="M41"/>
      <c r="N41"/>
      <c r="O41"/>
      <c r="P41"/>
      <c r="Q41"/>
      <c r="R41"/>
      <c r="S41"/>
    </row>
    <row r="42" spans="1:19">
      <c r="A42" s="79" t="s">
        <v>524</v>
      </c>
      <c r="B42" s="79">
        <v>55.74</v>
      </c>
      <c r="C42" s="79" t="s">
        <v>50</v>
      </c>
      <c r="D42" s="79">
        <v>237.91</v>
      </c>
      <c r="E42" s="79">
        <v>5</v>
      </c>
      <c r="F42" s="79">
        <v>26.02</v>
      </c>
      <c r="G42" s="79">
        <v>0</v>
      </c>
      <c r="H42" s="79">
        <v>23.67</v>
      </c>
      <c r="I42" s="79">
        <v>18.59</v>
      </c>
      <c r="J42" s="79">
        <v>53.8</v>
      </c>
      <c r="K42"/>
      <c r="L42"/>
      <c r="M42"/>
      <c r="N42"/>
      <c r="O42"/>
      <c r="P42"/>
      <c r="Q42"/>
      <c r="R42"/>
      <c r="S42"/>
    </row>
    <row r="43" spans="1:19">
      <c r="A43" s="79" t="s">
        <v>525</v>
      </c>
      <c r="B43" s="79">
        <v>55.74</v>
      </c>
      <c r="C43" s="79" t="s">
        <v>50</v>
      </c>
      <c r="D43" s="79">
        <v>237.91</v>
      </c>
      <c r="E43" s="79">
        <v>1</v>
      </c>
      <c r="F43" s="79">
        <v>39.03</v>
      </c>
      <c r="G43" s="79">
        <v>0</v>
      </c>
      <c r="H43" s="79">
        <v>23.67</v>
      </c>
      <c r="I43" s="79">
        <v>18.59</v>
      </c>
      <c r="J43" s="79">
        <v>53.8</v>
      </c>
      <c r="K43"/>
      <c r="L43"/>
      <c r="M43"/>
      <c r="N43"/>
      <c r="O43"/>
      <c r="P43"/>
      <c r="Q43"/>
      <c r="R43"/>
      <c r="S43"/>
    </row>
    <row r="44" spans="1:19">
      <c r="A44" s="79" t="s">
        <v>526</v>
      </c>
      <c r="B44" s="79">
        <v>222.97</v>
      </c>
      <c r="C44" s="79" t="s">
        <v>50</v>
      </c>
      <c r="D44" s="79">
        <v>951.7</v>
      </c>
      <c r="E44" s="79">
        <v>1</v>
      </c>
      <c r="F44" s="79">
        <v>0</v>
      </c>
      <c r="G44" s="79">
        <v>0</v>
      </c>
      <c r="H44" s="79">
        <v>23.67</v>
      </c>
      <c r="I44" s="79">
        <v>18.59</v>
      </c>
      <c r="J44" s="79">
        <v>53.8</v>
      </c>
      <c r="K44"/>
      <c r="L44"/>
      <c r="M44"/>
      <c r="N44"/>
      <c r="O44"/>
      <c r="P44"/>
      <c r="Q44"/>
      <c r="R44"/>
      <c r="S44"/>
    </row>
    <row r="45" spans="1:19">
      <c r="A45" s="79" t="s">
        <v>527</v>
      </c>
      <c r="B45" s="79">
        <v>20.9</v>
      </c>
      <c r="C45" s="79" t="s">
        <v>50</v>
      </c>
      <c r="D45" s="79">
        <v>89.21</v>
      </c>
      <c r="E45" s="79">
        <v>5</v>
      </c>
      <c r="F45" s="79">
        <v>19.510000000000002</v>
      </c>
      <c r="G45" s="79">
        <v>4.91</v>
      </c>
      <c r="H45" s="79">
        <v>8.61</v>
      </c>
      <c r="I45" s="79">
        <v>10.45</v>
      </c>
      <c r="J45" s="79">
        <v>10.76</v>
      </c>
      <c r="K45"/>
      <c r="L45"/>
      <c r="M45"/>
      <c r="N45"/>
      <c r="O45"/>
      <c r="P45"/>
      <c r="Q45"/>
      <c r="R45"/>
      <c r="S45"/>
    </row>
    <row r="46" spans="1:19">
      <c r="A46" s="79" t="s">
        <v>528</v>
      </c>
      <c r="B46" s="79">
        <v>27.87</v>
      </c>
      <c r="C46" s="79" t="s">
        <v>50</v>
      </c>
      <c r="D46" s="79">
        <v>118.96</v>
      </c>
      <c r="E46" s="79">
        <v>1</v>
      </c>
      <c r="F46" s="79">
        <v>45.53</v>
      </c>
      <c r="G46" s="79">
        <v>11.44</v>
      </c>
      <c r="H46" s="79">
        <v>8.61</v>
      </c>
      <c r="I46" s="79">
        <v>13.93</v>
      </c>
      <c r="J46" s="79">
        <v>10.76</v>
      </c>
      <c r="K46"/>
      <c r="L46"/>
      <c r="M46"/>
      <c r="N46"/>
      <c r="O46"/>
      <c r="P46"/>
      <c r="Q46"/>
      <c r="R46"/>
      <c r="S46"/>
    </row>
    <row r="47" spans="1:19">
      <c r="A47" s="79" t="s">
        <v>529</v>
      </c>
      <c r="B47" s="79">
        <v>20.9</v>
      </c>
      <c r="C47" s="79" t="s">
        <v>50</v>
      </c>
      <c r="D47" s="79">
        <v>89.21</v>
      </c>
      <c r="E47" s="79">
        <v>6</v>
      </c>
      <c r="F47" s="79">
        <v>19.510000000000002</v>
      </c>
      <c r="G47" s="79">
        <v>4.91</v>
      </c>
      <c r="H47" s="79">
        <v>8.61</v>
      </c>
      <c r="I47" s="79">
        <v>10.45</v>
      </c>
      <c r="J47" s="79">
        <v>10.76</v>
      </c>
      <c r="K47"/>
      <c r="L47"/>
      <c r="M47"/>
      <c r="N47"/>
      <c r="O47"/>
      <c r="P47"/>
      <c r="Q47"/>
      <c r="R47"/>
      <c r="S47"/>
    </row>
    <row r="48" spans="1:19">
      <c r="A48" s="79" t="s">
        <v>530</v>
      </c>
      <c r="B48" s="79">
        <v>617.96</v>
      </c>
      <c r="C48" s="79" t="s">
        <v>50</v>
      </c>
      <c r="D48" s="79">
        <v>2637.63</v>
      </c>
      <c r="E48" s="79">
        <v>1</v>
      </c>
      <c r="F48" s="79">
        <v>214.68</v>
      </c>
      <c r="G48" s="79">
        <v>25.03</v>
      </c>
      <c r="H48" s="79">
        <v>8.61</v>
      </c>
      <c r="I48" s="79">
        <v>46.51</v>
      </c>
      <c r="J48" s="79">
        <v>10.76</v>
      </c>
      <c r="K48"/>
      <c r="L48"/>
      <c r="M48"/>
      <c r="N48"/>
      <c r="O48"/>
      <c r="P48"/>
      <c r="Q48"/>
      <c r="R48"/>
      <c r="S48"/>
    </row>
    <row r="49" spans="1:19">
      <c r="A49" s="79" t="s">
        <v>531</v>
      </c>
      <c r="B49" s="79">
        <v>668.77</v>
      </c>
      <c r="C49" s="79" t="s">
        <v>50</v>
      </c>
      <c r="D49" s="79">
        <v>2854.51</v>
      </c>
      <c r="E49" s="79">
        <v>1</v>
      </c>
      <c r="F49" s="79">
        <v>0</v>
      </c>
      <c r="G49" s="79">
        <v>0</v>
      </c>
      <c r="H49" s="79">
        <v>10.76</v>
      </c>
      <c r="I49" s="79">
        <v>18.59</v>
      </c>
      <c r="J49" s="79">
        <v>10.76</v>
      </c>
      <c r="K49"/>
      <c r="L49"/>
      <c r="M49"/>
      <c r="N49"/>
      <c r="O49"/>
      <c r="P49"/>
      <c r="Q49"/>
      <c r="R49"/>
      <c r="S49"/>
    </row>
    <row r="50" spans="1:19">
      <c r="A50" s="79" t="s">
        <v>532</v>
      </c>
      <c r="B50" s="79">
        <v>569.03</v>
      </c>
      <c r="C50" s="79" t="s">
        <v>50</v>
      </c>
      <c r="D50" s="79">
        <v>2428.79</v>
      </c>
      <c r="E50" s="79">
        <v>1</v>
      </c>
      <c r="F50" s="79">
        <v>91.07</v>
      </c>
      <c r="G50" s="79">
        <v>0</v>
      </c>
      <c r="H50" s="79">
        <v>10.76</v>
      </c>
      <c r="I50" s="79">
        <v>92.59</v>
      </c>
      <c r="J50" s="79">
        <v>0</v>
      </c>
      <c r="K50"/>
      <c r="L50"/>
      <c r="M50"/>
      <c r="N50"/>
      <c r="O50"/>
      <c r="P50"/>
      <c r="Q50"/>
      <c r="R50"/>
      <c r="S50"/>
    </row>
    <row r="51" spans="1:19">
      <c r="A51" s="79" t="s">
        <v>533</v>
      </c>
      <c r="B51" s="79">
        <v>1012.64</v>
      </c>
      <c r="C51" s="79" t="s">
        <v>50</v>
      </c>
      <c r="D51" s="79">
        <v>4322.24</v>
      </c>
      <c r="E51" s="79">
        <v>1</v>
      </c>
      <c r="F51" s="79">
        <v>182.14</v>
      </c>
      <c r="G51" s="79">
        <v>35.76</v>
      </c>
      <c r="H51" s="79">
        <v>10.76</v>
      </c>
      <c r="I51" s="79">
        <v>18.59</v>
      </c>
      <c r="J51" s="79">
        <v>8.07</v>
      </c>
      <c r="K51"/>
      <c r="L51"/>
      <c r="M51"/>
      <c r="N51"/>
      <c r="O51"/>
      <c r="P51"/>
      <c r="Q51"/>
      <c r="R51"/>
      <c r="S51"/>
    </row>
    <row r="52" spans="1:19">
      <c r="A52" s="79" t="s">
        <v>534</v>
      </c>
      <c r="B52" s="79">
        <v>20.9</v>
      </c>
      <c r="C52" s="79" t="s">
        <v>50</v>
      </c>
      <c r="D52" s="79">
        <v>89.21</v>
      </c>
      <c r="E52" s="79">
        <v>10</v>
      </c>
      <c r="F52" s="79">
        <v>19.510000000000002</v>
      </c>
      <c r="G52" s="79">
        <v>4.91</v>
      </c>
      <c r="H52" s="79">
        <v>7.53</v>
      </c>
      <c r="I52" s="79">
        <v>13.93</v>
      </c>
      <c r="J52" s="79">
        <v>10.76</v>
      </c>
      <c r="K52"/>
      <c r="L52"/>
      <c r="M52"/>
      <c r="N52"/>
      <c r="O52"/>
      <c r="P52"/>
      <c r="Q52"/>
      <c r="R52"/>
      <c r="S52"/>
    </row>
    <row r="53" spans="1:19">
      <c r="A53" s="79" t="s">
        <v>535</v>
      </c>
      <c r="B53" s="79">
        <v>34.840000000000003</v>
      </c>
      <c r="C53" s="79" t="s">
        <v>50</v>
      </c>
      <c r="D53" s="79">
        <v>148.71</v>
      </c>
      <c r="E53" s="79">
        <v>1</v>
      </c>
      <c r="F53" s="79">
        <v>52.04</v>
      </c>
      <c r="G53" s="79">
        <v>13.08</v>
      </c>
      <c r="H53" s="79">
        <v>7.53</v>
      </c>
      <c r="I53" s="79">
        <v>23.2</v>
      </c>
      <c r="J53" s="79">
        <v>10.76</v>
      </c>
      <c r="K53"/>
      <c r="L53"/>
      <c r="M53"/>
      <c r="N53"/>
      <c r="O53"/>
      <c r="P53"/>
      <c r="Q53"/>
      <c r="R53"/>
      <c r="S53"/>
    </row>
    <row r="54" spans="1:19">
      <c r="A54" s="79" t="s">
        <v>536</v>
      </c>
      <c r="B54" s="79">
        <v>20.21</v>
      </c>
      <c r="C54" s="79" t="s">
        <v>50</v>
      </c>
      <c r="D54" s="79">
        <v>86.26</v>
      </c>
      <c r="E54" s="79">
        <v>10</v>
      </c>
      <c r="F54" s="79">
        <v>18.87</v>
      </c>
      <c r="G54" s="79">
        <v>4.74</v>
      </c>
      <c r="H54" s="79">
        <v>7.53</v>
      </c>
      <c r="I54" s="79">
        <v>13.48</v>
      </c>
      <c r="J54" s="79">
        <v>10.76</v>
      </c>
      <c r="K54"/>
      <c r="L54"/>
      <c r="M54"/>
      <c r="N54"/>
      <c r="O54"/>
      <c r="P54"/>
      <c r="Q54"/>
      <c r="R54"/>
      <c r="S54"/>
    </row>
    <row r="55" spans="1:19">
      <c r="A55" s="79" t="s">
        <v>537</v>
      </c>
      <c r="B55" s="79">
        <v>34.840000000000003</v>
      </c>
      <c r="C55" s="79" t="s">
        <v>50</v>
      </c>
      <c r="D55" s="79">
        <v>148.71</v>
      </c>
      <c r="E55" s="79">
        <v>1</v>
      </c>
      <c r="F55" s="79">
        <v>52.04</v>
      </c>
      <c r="G55" s="79">
        <v>13.08</v>
      </c>
      <c r="H55" s="79">
        <v>7.53</v>
      </c>
      <c r="I55" s="79">
        <v>23.2</v>
      </c>
      <c r="J55" s="79">
        <v>10.76</v>
      </c>
      <c r="K55"/>
      <c r="L55"/>
      <c r="M55"/>
      <c r="N55"/>
      <c r="O55"/>
      <c r="P55"/>
      <c r="Q55"/>
      <c r="R55"/>
      <c r="S55"/>
    </row>
    <row r="56" spans="1:19">
      <c r="A56" s="79" t="s">
        <v>538</v>
      </c>
      <c r="B56" s="79">
        <v>20.9</v>
      </c>
      <c r="C56" s="79" t="s">
        <v>50</v>
      </c>
      <c r="D56" s="79">
        <v>89.21</v>
      </c>
      <c r="E56" s="79">
        <v>10</v>
      </c>
      <c r="F56" s="79">
        <v>19.510000000000002</v>
      </c>
      <c r="G56" s="79">
        <v>4.91</v>
      </c>
      <c r="H56" s="79">
        <v>7.53</v>
      </c>
      <c r="I56" s="79">
        <v>13.93</v>
      </c>
      <c r="J56" s="79">
        <v>10.76</v>
      </c>
      <c r="K56"/>
      <c r="L56"/>
      <c r="M56"/>
      <c r="N56"/>
      <c r="O56"/>
      <c r="P56"/>
      <c r="Q56"/>
      <c r="R56"/>
      <c r="S56"/>
    </row>
    <row r="57" spans="1:19">
      <c r="A57" s="79" t="s">
        <v>539</v>
      </c>
      <c r="B57" s="79">
        <v>487.74</v>
      </c>
      <c r="C57" s="79" t="s">
        <v>50</v>
      </c>
      <c r="D57" s="79">
        <v>2081.8200000000002</v>
      </c>
      <c r="E57" s="79">
        <v>1</v>
      </c>
      <c r="F57" s="79">
        <v>0</v>
      </c>
      <c r="G57" s="79">
        <v>0</v>
      </c>
      <c r="H57" s="79">
        <v>9.68</v>
      </c>
      <c r="I57" s="79">
        <v>4.6399999999999997</v>
      </c>
      <c r="J57" s="79">
        <v>16.149999999999999</v>
      </c>
      <c r="K57"/>
      <c r="L57"/>
      <c r="M57"/>
      <c r="N57"/>
      <c r="O57"/>
      <c r="P57"/>
      <c r="Q57"/>
      <c r="R57"/>
      <c r="S57"/>
    </row>
    <row r="58" spans="1:19">
      <c r="A58" s="79" t="s">
        <v>540</v>
      </c>
      <c r="B58" s="79">
        <v>27.87</v>
      </c>
      <c r="C58" s="79" t="s">
        <v>50</v>
      </c>
      <c r="D58" s="79">
        <v>118.96</v>
      </c>
      <c r="E58" s="79">
        <v>1</v>
      </c>
      <c r="F58" s="79">
        <v>45.53</v>
      </c>
      <c r="G58" s="79">
        <v>11.44</v>
      </c>
      <c r="H58" s="79">
        <v>7.53</v>
      </c>
      <c r="I58" s="79">
        <v>18.59</v>
      </c>
      <c r="J58" s="79">
        <v>10.76</v>
      </c>
      <c r="K58"/>
      <c r="L58"/>
      <c r="M58"/>
      <c r="N58"/>
      <c r="O58"/>
      <c r="P58"/>
      <c r="Q58"/>
      <c r="R58"/>
      <c r="S58"/>
    </row>
    <row r="59" spans="1:19">
      <c r="A59" s="79" t="s">
        <v>541</v>
      </c>
      <c r="B59" s="79">
        <v>20.21</v>
      </c>
      <c r="C59" s="79" t="s">
        <v>50</v>
      </c>
      <c r="D59" s="79">
        <v>86.26</v>
      </c>
      <c r="E59" s="79">
        <v>10</v>
      </c>
      <c r="F59" s="79">
        <v>18.87</v>
      </c>
      <c r="G59" s="79">
        <v>4.74</v>
      </c>
      <c r="H59" s="79">
        <v>7.53</v>
      </c>
      <c r="I59" s="79">
        <v>13.48</v>
      </c>
      <c r="J59" s="79">
        <v>10.76</v>
      </c>
      <c r="K59"/>
      <c r="L59"/>
      <c r="M59"/>
      <c r="N59"/>
      <c r="O59"/>
      <c r="P59"/>
      <c r="Q59"/>
      <c r="R59"/>
      <c r="S59"/>
    </row>
    <row r="60" spans="1:19">
      <c r="A60" s="79" t="s">
        <v>542</v>
      </c>
      <c r="B60" s="79">
        <v>27.87</v>
      </c>
      <c r="C60" s="79" t="s">
        <v>50</v>
      </c>
      <c r="D60" s="79">
        <v>118.96</v>
      </c>
      <c r="E60" s="79">
        <v>1</v>
      </c>
      <c r="F60" s="79">
        <v>45.53</v>
      </c>
      <c r="G60" s="79">
        <v>11.44</v>
      </c>
      <c r="H60" s="79">
        <v>7.53</v>
      </c>
      <c r="I60" s="79">
        <v>18.59</v>
      </c>
      <c r="J60" s="79">
        <v>10.76</v>
      </c>
      <c r="K60"/>
      <c r="L60"/>
      <c r="M60"/>
      <c r="N60"/>
      <c r="O60"/>
      <c r="P60"/>
      <c r="Q60"/>
      <c r="R60"/>
      <c r="S60"/>
    </row>
    <row r="61" spans="1:19">
      <c r="A61" s="79" t="s">
        <v>543</v>
      </c>
      <c r="B61" s="79">
        <v>905.8</v>
      </c>
      <c r="C61" s="79" t="s">
        <v>50</v>
      </c>
      <c r="D61" s="79">
        <v>3866.25</v>
      </c>
      <c r="E61" s="79">
        <v>1</v>
      </c>
      <c r="F61" s="79">
        <v>0</v>
      </c>
      <c r="G61" s="79">
        <v>0</v>
      </c>
      <c r="H61" s="79">
        <v>10.76</v>
      </c>
      <c r="I61" s="79">
        <v>18.59</v>
      </c>
      <c r="J61" s="79">
        <v>8.07</v>
      </c>
      <c r="K61"/>
      <c r="L61"/>
      <c r="M61"/>
      <c r="N61"/>
      <c r="O61"/>
      <c r="P61"/>
      <c r="Q61"/>
      <c r="R61"/>
      <c r="S61"/>
    </row>
    <row r="62" spans="1:19">
      <c r="A62" s="79" t="s">
        <v>544</v>
      </c>
      <c r="B62" s="79">
        <v>264.77</v>
      </c>
      <c r="C62" s="79" t="s">
        <v>50</v>
      </c>
      <c r="D62" s="79">
        <v>1129.43</v>
      </c>
      <c r="E62" s="79">
        <v>1</v>
      </c>
      <c r="F62" s="79">
        <v>0</v>
      </c>
      <c r="G62" s="79">
        <v>0</v>
      </c>
      <c r="H62" s="79">
        <v>15.06</v>
      </c>
      <c r="I62" s="79">
        <v>3.72</v>
      </c>
      <c r="J62" s="79">
        <v>32.28</v>
      </c>
      <c r="K62"/>
      <c r="L62"/>
      <c r="M62"/>
      <c r="N62"/>
      <c r="O62"/>
      <c r="P62"/>
      <c r="Q62"/>
      <c r="R62"/>
      <c r="S62"/>
    </row>
    <row r="63" spans="1:19">
      <c r="A63" s="79" t="s">
        <v>545</v>
      </c>
      <c r="B63" s="79">
        <v>566.71</v>
      </c>
      <c r="C63" s="79" t="s">
        <v>50</v>
      </c>
      <c r="D63" s="79">
        <v>2418.88</v>
      </c>
      <c r="E63" s="79">
        <v>1</v>
      </c>
      <c r="F63" s="79">
        <v>45.53</v>
      </c>
      <c r="G63" s="79">
        <v>0</v>
      </c>
      <c r="H63" s="79">
        <v>10.76</v>
      </c>
      <c r="I63" s="79">
        <v>92.59</v>
      </c>
      <c r="J63" s="79">
        <v>0</v>
      </c>
      <c r="K63"/>
      <c r="L63"/>
      <c r="M63"/>
      <c r="N63"/>
      <c r="O63"/>
      <c r="P63"/>
      <c r="Q63"/>
      <c r="R63"/>
      <c r="S63"/>
    </row>
    <row r="64" spans="1:19">
      <c r="A64" s="79" t="s">
        <v>546</v>
      </c>
      <c r="B64" s="79">
        <v>566.71</v>
      </c>
      <c r="C64" s="79" t="s">
        <v>50</v>
      </c>
      <c r="D64" s="79">
        <v>2418.88</v>
      </c>
      <c r="E64" s="79">
        <v>1</v>
      </c>
      <c r="F64" s="79">
        <v>45.53</v>
      </c>
      <c r="G64" s="79">
        <v>0</v>
      </c>
      <c r="H64" s="79">
        <v>10.76</v>
      </c>
      <c r="I64" s="79">
        <v>92.59</v>
      </c>
      <c r="J64" s="79">
        <v>0</v>
      </c>
      <c r="K64"/>
      <c r="L64"/>
      <c r="M64"/>
      <c r="N64"/>
      <c r="O64"/>
      <c r="P64"/>
      <c r="Q64"/>
      <c r="R64"/>
      <c r="S64"/>
    </row>
    <row r="65" spans="1:19">
      <c r="A65" s="79" t="s">
        <v>547</v>
      </c>
      <c r="B65" s="79">
        <v>20.9</v>
      </c>
      <c r="C65" s="79" t="s">
        <v>50</v>
      </c>
      <c r="D65" s="79">
        <v>89.21</v>
      </c>
      <c r="E65" s="79">
        <v>10</v>
      </c>
      <c r="F65" s="79">
        <v>19.510000000000002</v>
      </c>
      <c r="G65" s="79">
        <v>4.91</v>
      </c>
      <c r="H65" s="79">
        <v>7.53</v>
      </c>
      <c r="I65" s="79">
        <v>13.93</v>
      </c>
      <c r="J65" s="79">
        <v>10.76</v>
      </c>
      <c r="K65"/>
      <c r="L65"/>
      <c r="M65"/>
      <c r="N65"/>
      <c r="O65"/>
      <c r="P65"/>
      <c r="Q65"/>
      <c r="R65"/>
      <c r="S65"/>
    </row>
    <row r="66" spans="1:19">
      <c r="A66" s="79" t="s">
        <v>548</v>
      </c>
      <c r="B66" s="79">
        <v>34.840000000000003</v>
      </c>
      <c r="C66" s="79" t="s">
        <v>50</v>
      </c>
      <c r="D66" s="79">
        <v>148.71</v>
      </c>
      <c r="E66" s="79">
        <v>1</v>
      </c>
      <c r="F66" s="79">
        <v>52.04</v>
      </c>
      <c r="G66" s="79">
        <v>13.08</v>
      </c>
      <c r="H66" s="79">
        <v>7.53</v>
      </c>
      <c r="I66" s="79">
        <v>23.2</v>
      </c>
      <c r="J66" s="79">
        <v>10.76</v>
      </c>
      <c r="K66"/>
      <c r="L66"/>
      <c r="M66"/>
      <c r="N66"/>
      <c r="O66"/>
      <c r="P66"/>
      <c r="Q66"/>
      <c r="R66"/>
      <c r="S66"/>
    </row>
    <row r="67" spans="1:19">
      <c r="A67" s="79" t="s">
        <v>549</v>
      </c>
      <c r="B67" s="79">
        <v>20.21</v>
      </c>
      <c r="C67" s="79" t="s">
        <v>50</v>
      </c>
      <c r="D67" s="79">
        <v>86.26</v>
      </c>
      <c r="E67" s="79">
        <v>10</v>
      </c>
      <c r="F67" s="79">
        <v>18.87</v>
      </c>
      <c r="G67" s="79">
        <v>4.74</v>
      </c>
      <c r="H67" s="79">
        <v>7.53</v>
      </c>
      <c r="I67" s="79">
        <v>13.48</v>
      </c>
      <c r="J67" s="79">
        <v>10.76</v>
      </c>
      <c r="K67"/>
      <c r="L67"/>
      <c r="M67"/>
      <c r="N67"/>
      <c r="O67"/>
      <c r="P67"/>
      <c r="Q67"/>
      <c r="R67"/>
      <c r="S67"/>
    </row>
    <row r="68" spans="1:19">
      <c r="A68" s="79" t="s">
        <v>550</v>
      </c>
      <c r="B68" s="79">
        <v>34.840000000000003</v>
      </c>
      <c r="C68" s="79" t="s">
        <v>50</v>
      </c>
      <c r="D68" s="79">
        <v>148.71</v>
      </c>
      <c r="E68" s="79">
        <v>1</v>
      </c>
      <c r="F68" s="79">
        <v>52.04</v>
      </c>
      <c r="G68" s="79">
        <v>13.08</v>
      </c>
      <c r="H68" s="79">
        <v>7.53</v>
      </c>
      <c r="I68" s="79">
        <v>23.2</v>
      </c>
      <c r="J68" s="79">
        <v>10.76</v>
      </c>
      <c r="K68"/>
      <c r="L68"/>
      <c r="M68"/>
      <c r="N68"/>
      <c r="O68"/>
      <c r="P68"/>
      <c r="Q68"/>
      <c r="R68"/>
      <c r="S68"/>
    </row>
    <row r="69" spans="1:19">
      <c r="A69" s="79" t="s">
        <v>551</v>
      </c>
      <c r="B69" s="79">
        <v>20.9</v>
      </c>
      <c r="C69" s="79" t="s">
        <v>50</v>
      </c>
      <c r="D69" s="79">
        <v>89.21</v>
      </c>
      <c r="E69" s="79">
        <v>10</v>
      </c>
      <c r="F69" s="79">
        <v>19.510000000000002</v>
      </c>
      <c r="G69" s="79">
        <v>4.91</v>
      </c>
      <c r="H69" s="79">
        <v>7.53</v>
      </c>
      <c r="I69" s="79">
        <v>13.93</v>
      </c>
      <c r="J69" s="79">
        <v>10.76</v>
      </c>
      <c r="K69"/>
      <c r="L69"/>
      <c r="M69"/>
      <c r="N69"/>
      <c r="O69"/>
      <c r="P69"/>
      <c r="Q69"/>
      <c r="R69"/>
      <c r="S69"/>
    </row>
    <row r="70" spans="1:19">
      <c r="A70" s="79" t="s">
        <v>552</v>
      </c>
      <c r="B70" s="79">
        <v>487.74</v>
      </c>
      <c r="C70" s="79" t="s">
        <v>50</v>
      </c>
      <c r="D70" s="79">
        <v>2081.8200000000002</v>
      </c>
      <c r="E70" s="79">
        <v>1</v>
      </c>
      <c r="F70" s="79">
        <v>0</v>
      </c>
      <c r="G70" s="79">
        <v>0</v>
      </c>
      <c r="H70" s="79">
        <v>4.3</v>
      </c>
      <c r="I70" s="79">
        <v>18.59</v>
      </c>
      <c r="J70" s="79">
        <v>53.8</v>
      </c>
      <c r="K70"/>
      <c r="L70"/>
      <c r="M70"/>
      <c r="N70"/>
      <c r="O70"/>
      <c r="P70"/>
      <c r="Q70"/>
      <c r="R70"/>
      <c r="S70"/>
    </row>
    <row r="71" spans="1:19">
      <c r="A71" s="79" t="s">
        <v>553</v>
      </c>
      <c r="B71" s="79">
        <v>27.87</v>
      </c>
      <c r="C71" s="79" t="s">
        <v>50</v>
      </c>
      <c r="D71" s="79">
        <v>118.96</v>
      </c>
      <c r="E71" s="79">
        <v>1</v>
      </c>
      <c r="F71" s="79">
        <v>45.53</v>
      </c>
      <c r="G71" s="79">
        <v>11.44</v>
      </c>
      <c r="H71" s="79">
        <v>7.53</v>
      </c>
      <c r="I71" s="79">
        <v>18.59</v>
      </c>
      <c r="J71" s="79">
        <v>10.76</v>
      </c>
      <c r="K71"/>
      <c r="L71"/>
      <c r="M71"/>
      <c r="N71"/>
      <c r="O71"/>
      <c r="P71"/>
      <c r="Q71"/>
      <c r="R71"/>
      <c r="S71"/>
    </row>
    <row r="72" spans="1:19">
      <c r="A72" s="79" t="s">
        <v>554</v>
      </c>
      <c r="B72" s="79">
        <v>20.21</v>
      </c>
      <c r="C72" s="79" t="s">
        <v>50</v>
      </c>
      <c r="D72" s="79">
        <v>86.26</v>
      </c>
      <c r="E72" s="79">
        <v>10</v>
      </c>
      <c r="F72" s="79">
        <v>18.87</v>
      </c>
      <c r="G72" s="79">
        <v>4.74</v>
      </c>
      <c r="H72" s="79">
        <v>7.53</v>
      </c>
      <c r="I72" s="79">
        <v>13.48</v>
      </c>
      <c r="J72" s="79">
        <v>10.76</v>
      </c>
      <c r="K72"/>
      <c r="L72"/>
      <c r="M72"/>
      <c r="N72"/>
      <c r="O72"/>
      <c r="P72"/>
      <c r="Q72"/>
      <c r="R72"/>
      <c r="S72"/>
    </row>
    <row r="73" spans="1:19">
      <c r="A73" s="79" t="s">
        <v>555</v>
      </c>
      <c r="B73" s="79">
        <v>27.87</v>
      </c>
      <c r="C73" s="79" t="s">
        <v>50</v>
      </c>
      <c r="D73" s="79">
        <v>118.96</v>
      </c>
      <c r="E73" s="79">
        <v>1</v>
      </c>
      <c r="F73" s="79">
        <v>45.53</v>
      </c>
      <c r="G73" s="79">
        <v>11.44</v>
      </c>
      <c r="H73" s="79">
        <v>7.53</v>
      </c>
      <c r="I73" s="79">
        <v>18.59</v>
      </c>
      <c r="J73" s="79">
        <v>10.76</v>
      </c>
      <c r="K73"/>
      <c r="L73"/>
      <c r="M73"/>
      <c r="N73"/>
      <c r="O73"/>
      <c r="P73"/>
      <c r="Q73"/>
      <c r="R73"/>
      <c r="S73"/>
    </row>
    <row r="74" spans="1:19">
      <c r="A74" s="79" t="s">
        <v>556</v>
      </c>
      <c r="B74" s="79">
        <v>905.8</v>
      </c>
      <c r="C74" s="79" t="s">
        <v>50</v>
      </c>
      <c r="D74" s="79">
        <v>3866.22</v>
      </c>
      <c r="E74" s="79">
        <v>1</v>
      </c>
      <c r="F74" s="79">
        <v>0</v>
      </c>
      <c r="G74" s="79">
        <v>0</v>
      </c>
      <c r="H74" s="79">
        <v>10.76</v>
      </c>
      <c r="I74" s="79">
        <v>18.59</v>
      </c>
      <c r="J74" s="79">
        <v>8.07</v>
      </c>
      <c r="K74"/>
      <c r="L74"/>
      <c r="M74"/>
      <c r="N74"/>
      <c r="O74"/>
      <c r="P74"/>
      <c r="Q74"/>
      <c r="R74"/>
      <c r="S74"/>
    </row>
    <row r="75" spans="1:19">
      <c r="A75" s="79" t="s">
        <v>557</v>
      </c>
      <c r="B75" s="79">
        <v>264.77</v>
      </c>
      <c r="C75" s="79" t="s">
        <v>50</v>
      </c>
      <c r="D75" s="79">
        <v>1129.43</v>
      </c>
      <c r="E75" s="79">
        <v>1</v>
      </c>
      <c r="F75" s="79">
        <v>0</v>
      </c>
      <c r="G75" s="79">
        <v>0</v>
      </c>
      <c r="H75" s="79">
        <v>15.06</v>
      </c>
      <c r="I75" s="79">
        <v>3.72</v>
      </c>
      <c r="J75" s="79">
        <v>32.28</v>
      </c>
      <c r="K75"/>
      <c r="L75"/>
      <c r="M75"/>
      <c r="N75"/>
      <c r="O75"/>
      <c r="P75"/>
      <c r="Q75"/>
      <c r="R75"/>
      <c r="S75"/>
    </row>
    <row r="76" spans="1:19">
      <c r="A76" s="79" t="s">
        <v>558</v>
      </c>
      <c r="B76" s="79">
        <v>566.71</v>
      </c>
      <c r="C76" s="79" t="s">
        <v>50</v>
      </c>
      <c r="D76" s="79">
        <v>2418.88</v>
      </c>
      <c r="E76" s="79">
        <v>1</v>
      </c>
      <c r="F76" s="79">
        <v>45.53</v>
      </c>
      <c r="G76" s="79">
        <v>0</v>
      </c>
      <c r="H76" s="79">
        <v>10.76</v>
      </c>
      <c r="I76" s="79">
        <v>92.59</v>
      </c>
      <c r="J76" s="79">
        <v>0</v>
      </c>
      <c r="K76"/>
      <c r="L76"/>
      <c r="M76"/>
      <c r="N76"/>
      <c r="O76"/>
      <c r="P76"/>
      <c r="Q76"/>
      <c r="R76"/>
      <c r="S76"/>
    </row>
    <row r="77" spans="1:19">
      <c r="A77" s="79" t="s">
        <v>559</v>
      </c>
      <c r="B77" s="79">
        <v>566.71</v>
      </c>
      <c r="C77" s="79" t="s">
        <v>50</v>
      </c>
      <c r="D77" s="79">
        <v>2418.88</v>
      </c>
      <c r="E77" s="79">
        <v>1</v>
      </c>
      <c r="F77" s="79">
        <v>45.53</v>
      </c>
      <c r="G77" s="79">
        <v>0</v>
      </c>
      <c r="H77" s="79">
        <v>10.76</v>
      </c>
      <c r="I77" s="79">
        <v>92.59</v>
      </c>
      <c r="J77" s="79">
        <v>0</v>
      </c>
      <c r="K77"/>
      <c r="L77"/>
      <c r="M77"/>
      <c r="N77"/>
      <c r="O77"/>
      <c r="P77"/>
      <c r="Q77"/>
      <c r="R77"/>
      <c r="S77"/>
    </row>
    <row r="78" spans="1:19">
      <c r="A78" s="79" t="s">
        <v>560</v>
      </c>
      <c r="B78" s="79">
        <v>696.77</v>
      </c>
      <c r="C78" s="79" t="s">
        <v>50</v>
      </c>
      <c r="D78" s="79">
        <v>2974.04</v>
      </c>
      <c r="E78" s="79">
        <v>1</v>
      </c>
      <c r="F78" s="79">
        <v>227.67</v>
      </c>
      <c r="G78" s="79">
        <v>35.76</v>
      </c>
      <c r="H78" s="79">
        <v>9.68</v>
      </c>
      <c r="I78" s="79">
        <v>1.39</v>
      </c>
      <c r="J78" s="79">
        <v>2.69</v>
      </c>
      <c r="K78"/>
      <c r="L78"/>
      <c r="M78"/>
      <c r="N78"/>
      <c r="O78"/>
      <c r="P78"/>
      <c r="Q78"/>
      <c r="R78"/>
      <c r="S78"/>
    </row>
    <row r="79" spans="1:19">
      <c r="A79" s="79" t="s">
        <v>561</v>
      </c>
      <c r="B79" s="79">
        <v>1040.51</v>
      </c>
      <c r="C79" s="79" t="s">
        <v>50</v>
      </c>
      <c r="D79" s="79">
        <v>4441.2299999999996</v>
      </c>
      <c r="E79" s="79">
        <v>1</v>
      </c>
      <c r="F79" s="79">
        <v>104.08</v>
      </c>
      <c r="G79" s="79">
        <v>0</v>
      </c>
      <c r="H79" s="79">
        <v>10.76</v>
      </c>
      <c r="I79" s="79">
        <v>18.59</v>
      </c>
      <c r="J79" s="79">
        <v>8.07</v>
      </c>
      <c r="K79"/>
      <c r="L79"/>
      <c r="M79"/>
      <c r="N79"/>
      <c r="O79"/>
      <c r="P79"/>
      <c r="Q79"/>
      <c r="R79"/>
      <c r="S79"/>
    </row>
    <row r="80" spans="1:19">
      <c r="A80" s="79" t="s">
        <v>562</v>
      </c>
      <c r="B80" s="79">
        <v>929.03</v>
      </c>
      <c r="C80" s="79" t="s">
        <v>50</v>
      </c>
      <c r="D80" s="79">
        <v>3965.37</v>
      </c>
      <c r="E80" s="79">
        <v>1</v>
      </c>
      <c r="F80" s="79">
        <v>260.2</v>
      </c>
      <c r="G80" s="79">
        <v>0</v>
      </c>
      <c r="H80" s="79">
        <v>12.91</v>
      </c>
      <c r="I80" s="79">
        <v>18.59</v>
      </c>
      <c r="J80" s="79">
        <v>538.25170000000003</v>
      </c>
      <c r="K80"/>
      <c r="L80"/>
      <c r="M80"/>
      <c r="N80"/>
      <c r="O80"/>
      <c r="P80"/>
      <c r="Q80"/>
      <c r="R80"/>
      <c r="S80"/>
    </row>
    <row r="81" spans="1:19">
      <c r="A81" s="79" t="s">
        <v>563</v>
      </c>
      <c r="B81" s="79">
        <v>69.7</v>
      </c>
      <c r="C81" s="79" t="s">
        <v>50</v>
      </c>
      <c r="D81" s="79">
        <v>297.5</v>
      </c>
      <c r="E81" s="79">
        <v>1</v>
      </c>
      <c r="F81" s="79">
        <v>71.56</v>
      </c>
      <c r="G81" s="79">
        <v>17.98</v>
      </c>
      <c r="H81" s="79">
        <v>11.84</v>
      </c>
      <c r="I81" s="79">
        <v>18.59</v>
      </c>
      <c r="J81" s="79">
        <v>8.07</v>
      </c>
      <c r="K81"/>
      <c r="L81"/>
      <c r="M81"/>
      <c r="N81"/>
      <c r="O81"/>
      <c r="P81"/>
      <c r="Q81"/>
      <c r="R81"/>
      <c r="S81"/>
    </row>
    <row r="82" spans="1:19">
      <c r="A82" s="79" t="s">
        <v>564</v>
      </c>
      <c r="B82" s="79">
        <v>69.680000000000007</v>
      </c>
      <c r="C82" s="79" t="s">
        <v>50</v>
      </c>
      <c r="D82" s="79">
        <v>297.41000000000003</v>
      </c>
      <c r="E82" s="79">
        <v>5</v>
      </c>
      <c r="F82" s="79">
        <v>32.520000000000003</v>
      </c>
      <c r="G82" s="79">
        <v>8.17</v>
      </c>
      <c r="H82" s="79">
        <v>11.84</v>
      </c>
      <c r="I82" s="79">
        <v>18.59</v>
      </c>
      <c r="J82" s="79">
        <v>8.07</v>
      </c>
      <c r="K82"/>
      <c r="L82"/>
      <c r="M82"/>
      <c r="N82"/>
      <c r="O82"/>
      <c r="P82"/>
      <c r="Q82"/>
      <c r="R82"/>
      <c r="S82"/>
    </row>
    <row r="83" spans="1:19">
      <c r="A83" s="79" t="s">
        <v>565</v>
      </c>
      <c r="B83" s="79">
        <v>69.680000000000007</v>
      </c>
      <c r="C83" s="79" t="s">
        <v>50</v>
      </c>
      <c r="D83" s="79">
        <v>297.41000000000003</v>
      </c>
      <c r="E83" s="79">
        <v>1</v>
      </c>
      <c r="F83" s="79">
        <v>71.55</v>
      </c>
      <c r="G83" s="79">
        <v>17.98</v>
      </c>
      <c r="H83" s="79">
        <v>11.84</v>
      </c>
      <c r="I83" s="79">
        <v>18.59</v>
      </c>
      <c r="J83" s="79">
        <v>8.07</v>
      </c>
      <c r="K83"/>
      <c r="L83"/>
      <c r="M83"/>
      <c r="N83"/>
      <c r="O83"/>
      <c r="P83"/>
      <c r="Q83"/>
      <c r="R83"/>
      <c r="S83"/>
    </row>
    <row r="84" spans="1:19">
      <c r="A84" s="79" t="s">
        <v>566</v>
      </c>
      <c r="B84" s="79">
        <v>13.94</v>
      </c>
      <c r="C84" s="79" t="s">
        <v>50</v>
      </c>
      <c r="D84" s="79">
        <v>59.5</v>
      </c>
      <c r="E84" s="79">
        <v>6</v>
      </c>
      <c r="F84" s="79">
        <v>13.01</v>
      </c>
      <c r="G84" s="79">
        <v>2.96</v>
      </c>
      <c r="H84" s="79">
        <v>11.84</v>
      </c>
      <c r="I84" s="79">
        <v>13.95</v>
      </c>
      <c r="J84" s="79">
        <v>8.07</v>
      </c>
      <c r="K84"/>
      <c r="L84"/>
      <c r="M84"/>
      <c r="N84"/>
      <c r="O84"/>
      <c r="P84"/>
      <c r="Q84"/>
      <c r="R84"/>
      <c r="S84"/>
    </row>
    <row r="85" spans="1:19">
      <c r="A85" s="79" t="s">
        <v>567</v>
      </c>
      <c r="B85" s="79">
        <v>501.68</v>
      </c>
      <c r="C85" s="79" t="s">
        <v>50</v>
      </c>
      <c r="D85" s="79">
        <v>2141.3200000000002</v>
      </c>
      <c r="E85" s="79">
        <v>1</v>
      </c>
      <c r="F85" s="79">
        <v>78.06</v>
      </c>
      <c r="G85" s="79">
        <v>0</v>
      </c>
      <c r="H85" s="79">
        <v>10.76</v>
      </c>
      <c r="I85" s="79">
        <v>92.59</v>
      </c>
      <c r="J85" s="79">
        <v>328.44540000000001</v>
      </c>
      <c r="K85"/>
      <c r="L85"/>
      <c r="M85"/>
      <c r="N85"/>
      <c r="O85"/>
      <c r="P85"/>
      <c r="Q85"/>
      <c r="R85"/>
      <c r="S85"/>
    </row>
    <row r="86" spans="1:19">
      <c r="A86" s="79" t="s">
        <v>453</v>
      </c>
      <c r="B86" s="79">
        <v>22422.240000000002</v>
      </c>
      <c r="C86" s="79"/>
      <c r="D86" s="79">
        <v>88862.77</v>
      </c>
      <c r="E86" s="79"/>
      <c r="F86" s="79">
        <v>5184.43</v>
      </c>
      <c r="G86" s="79">
        <v>845.42</v>
      </c>
      <c r="H86" s="79">
        <v>11.31</v>
      </c>
      <c r="I86" s="79">
        <v>14.17</v>
      </c>
      <c r="J86" s="79">
        <v>39.179699999999997</v>
      </c>
      <c r="K86"/>
      <c r="L86"/>
      <c r="M86"/>
      <c r="N86"/>
      <c r="O86"/>
      <c r="P86"/>
      <c r="Q86"/>
      <c r="R86"/>
      <c r="S86"/>
    </row>
    <row r="87" spans="1:19">
      <c r="A87" s="79" t="s">
        <v>568</v>
      </c>
      <c r="B87" s="79">
        <v>22422.240000000002</v>
      </c>
      <c r="C87" s="79"/>
      <c r="D87" s="79">
        <v>88862.77</v>
      </c>
      <c r="E87" s="79"/>
      <c r="F87" s="79">
        <v>5184.43</v>
      </c>
      <c r="G87" s="79">
        <v>845.42</v>
      </c>
      <c r="H87" s="79">
        <v>11.31</v>
      </c>
      <c r="I87" s="79">
        <v>14.17</v>
      </c>
      <c r="J87" s="79">
        <v>39.179699999999997</v>
      </c>
      <c r="K87"/>
      <c r="L87"/>
      <c r="M87"/>
      <c r="N87"/>
      <c r="O87"/>
      <c r="P87"/>
      <c r="Q87"/>
      <c r="R87"/>
      <c r="S87"/>
    </row>
    <row r="88" spans="1:19">
      <c r="A88" s="79" t="s">
        <v>569</v>
      </c>
      <c r="B88" s="79">
        <v>0</v>
      </c>
      <c r="C88" s="79"/>
      <c r="D88" s="79">
        <v>0</v>
      </c>
      <c r="E88" s="79"/>
      <c r="F88" s="79">
        <v>0</v>
      </c>
      <c r="G88" s="79">
        <v>0</v>
      </c>
      <c r="H88" s="79"/>
      <c r="I88" s="79"/>
      <c r="J88" s="79"/>
      <c r="K88"/>
      <c r="L88"/>
      <c r="M88"/>
      <c r="N88"/>
      <c r="O88"/>
      <c r="P88"/>
      <c r="Q88"/>
      <c r="R88"/>
      <c r="S88"/>
    </row>
    <row r="89" spans="1:19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</row>
    <row r="90" spans="1:19">
      <c r="A90" s="78"/>
      <c r="B90" s="79" t="s">
        <v>336</v>
      </c>
      <c r="C90" s="79" t="s">
        <v>570</v>
      </c>
      <c r="D90" s="79" t="s">
        <v>571</v>
      </c>
      <c r="E90" s="79" t="s">
        <v>572</v>
      </c>
      <c r="F90" s="79" t="s">
        <v>573</v>
      </c>
      <c r="G90" s="79" t="s">
        <v>574</v>
      </c>
      <c r="H90" s="79" t="s">
        <v>575</v>
      </c>
      <c r="I90" s="79" t="s">
        <v>576</v>
      </c>
      <c r="J90"/>
      <c r="K90"/>
      <c r="L90"/>
      <c r="M90"/>
      <c r="N90"/>
      <c r="O90"/>
      <c r="P90"/>
      <c r="Q90"/>
      <c r="R90"/>
      <c r="S90"/>
    </row>
    <row r="91" spans="1:19">
      <c r="A91" s="79" t="s">
        <v>577</v>
      </c>
      <c r="B91" s="79" t="s">
        <v>578</v>
      </c>
      <c r="C91" s="79">
        <v>0.3</v>
      </c>
      <c r="D91" s="79">
        <v>4.4020000000000001</v>
      </c>
      <c r="E91" s="79">
        <v>12.9</v>
      </c>
      <c r="F91" s="79">
        <v>170.98</v>
      </c>
      <c r="G91" s="79">
        <v>0</v>
      </c>
      <c r="H91" s="79">
        <v>90</v>
      </c>
      <c r="I91" s="79" t="s">
        <v>579</v>
      </c>
      <c r="J91"/>
      <c r="K91"/>
      <c r="L91"/>
      <c r="M91"/>
      <c r="N91"/>
      <c r="O91"/>
      <c r="P91"/>
      <c r="Q91"/>
      <c r="R91"/>
      <c r="S91"/>
    </row>
    <row r="92" spans="1:19">
      <c r="A92" s="79" t="s">
        <v>580</v>
      </c>
      <c r="B92" s="79" t="s">
        <v>578</v>
      </c>
      <c r="C92" s="79">
        <v>0.3</v>
      </c>
      <c r="D92" s="79">
        <v>4.4020000000000001</v>
      </c>
      <c r="E92" s="79">
        <v>12.9</v>
      </c>
      <c r="F92" s="79">
        <v>130.1</v>
      </c>
      <c r="G92" s="79">
        <v>90</v>
      </c>
      <c r="H92" s="79">
        <v>90</v>
      </c>
      <c r="I92" s="79" t="s">
        <v>581</v>
      </c>
      <c r="J92"/>
      <c r="K92"/>
      <c r="L92"/>
      <c r="M92"/>
      <c r="N92"/>
      <c r="O92"/>
      <c r="P92"/>
      <c r="Q92"/>
      <c r="R92"/>
      <c r="S92"/>
    </row>
    <row r="93" spans="1:19">
      <c r="A93" s="79" t="s">
        <v>582</v>
      </c>
      <c r="B93" s="79" t="s">
        <v>578</v>
      </c>
      <c r="C93" s="79">
        <v>0.3</v>
      </c>
      <c r="D93" s="79">
        <v>4.4020000000000001</v>
      </c>
      <c r="E93" s="79">
        <v>12.9</v>
      </c>
      <c r="F93" s="79">
        <v>170.98</v>
      </c>
      <c r="G93" s="79">
        <v>180</v>
      </c>
      <c r="H93" s="79">
        <v>90</v>
      </c>
      <c r="I93" s="79" t="s">
        <v>583</v>
      </c>
      <c r="J93"/>
      <c r="K93"/>
      <c r="L93"/>
      <c r="M93"/>
      <c r="N93"/>
      <c r="O93"/>
      <c r="P93"/>
      <c r="Q93"/>
      <c r="R93"/>
      <c r="S93"/>
    </row>
    <row r="94" spans="1:19">
      <c r="A94" s="79" t="s">
        <v>584</v>
      </c>
      <c r="B94" s="79" t="s">
        <v>578</v>
      </c>
      <c r="C94" s="79">
        <v>0.3</v>
      </c>
      <c r="D94" s="79">
        <v>4.4020000000000001</v>
      </c>
      <c r="E94" s="79">
        <v>12.9</v>
      </c>
      <c r="F94" s="79">
        <v>130.1</v>
      </c>
      <c r="G94" s="79">
        <v>270</v>
      </c>
      <c r="H94" s="79">
        <v>90</v>
      </c>
      <c r="I94" s="79" t="s">
        <v>585</v>
      </c>
      <c r="J94"/>
      <c r="K94"/>
      <c r="L94"/>
      <c r="M94"/>
      <c r="N94"/>
      <c r="O94"/>
      <c r="P94"/>
      <c r="Q94"/>
      <c r="R94"/>
      <c r="S94"/>
    </row>
    <row r="95" spans="1:19">
      <c r="A95" s="79" t="s">
        <v>586</v>
      </c>
      <c r="B95" s="79" t="s">
        <v>578</v>
      </c>
      <c r="C95" s="79">
        <v>0.3</v>
      </c>
      <c r="D95" s="79">
        <v>3.12</v>
      </c>
      <c r="E95" s="79">
        <v>12.9</v>
      </c>
      <c r="F95" s="79">
        <v>3739.35</v>
      </c>
      <c r="G95" s="79">
        <v>0</v>
      </c>
      <c r="H95" s="79">
        <v>180</v>
      </c>
      <c r="I95" s="79"/>
      <c r="J95"/>
      <c r="K95"/>
      <c r="L95"/>
      <c r="M95"/>
      <c r="N95"/>
      <c r="O95"/>
      <c r="P95"/>
      <c r="Q95"/>
      <c r="R95"/>
      <c r="S95"/>
    </row>
    <row r="96" spans="1:19">
      <c r="A96" s="79" t="s">
        <v>587</v>
      </c>
      <c r="B96" s="79" t="s">
        <v>588</v>
      </c>
      <c r="C96" s="79">
        <v>0.08</v>
      </c>
      <c r="D96" s="79">
        <v>0.85599999999999998</v>
      </c>
      <c r="E96" s="79">
        <v>0.98</v>
      </c>
      <c r="F96" s="79">
        <v>104.08</v>
      </c>
      <c r="G96" s="79">
        <v>180</v>
      </c>
      <c r="H96" s="79">
        <v>90</v>
      </c>
      <c r="I96" s="79" t="s">
        <v>583</v>
      </c>
      <c r="J96"/>
      <c r="K96"/>
      <c r="L96"/>
      <c r="M96"/>
      <c r="N96"/>
      <c r="O96"/>
      <c r="P96"/>
      <c r="Q96"/>
      <c r="R96"/>
      <c r="S96"/>
    </row>
    <row r="97" spans="1:19">
      <c r="A97" s="79" t="s">
        <v>589</v>
      </c>
      <c r="B97" s="79" t="s">
        <v>588</v>
      </c>
      <c r="C97" s="79">
        <v>0.08</v>
      </c>
      <c r="D97" s="79">
        <v>0.85599999999999998</v>
      </c>
      <c r="E97" s="79">
        <v>0.98</v>
      </c>
      <c r="F97" s="79">
        <v>19.510000000000002</v>
      </c>
      <c r="G97" s="79">
        <v>90</v>
      </c>
      <c r="H97" s="79">
        <v>90</v>
      </c>
      <c r="I97" s="79" t="s">
        <v>581</v>
      </c>
      <c r="J97"/>
      <c r="K97"/>
      <c r="L97"/>
      <c r="M97"/>
      <c r="N97"/>
      <c r="O97"/>
      <c r="P97"/>
      <c r="Q97"/>
      <c r="R97"/>
      <c r="S97"/>
    </row>
    <row r="98" spans="1:19">
      <c r="A98" s="79" t="s">
        <v>590</v>
      </c>
      <c r="B98" s="79" t="s">
        <v>588</v>
      </c>
      <c r="C98" s="79">
        <v>0.08</v>
      </c>
      <c r="D98" s="79">
        <v>0.85599999999999998</v>
      </c>
      <c r="E98" s="79">
        <v>0.98</v>
      </c>
      <c r="F98" s="79">
        <v>26.02</v>
      </c>
      <c r="G98" s="79">
        <v>180</v>
      </c>
      <c r="H98" s="79">
        <v>90</v>
      </c>
      <c r="I98" s="79" t="s">
        <v>583</v>
      </c>
      <c r="J98"/>
      <c r="K98"/>
      <c r="L98"/>
      <c r="M98"/>
      <c r="N98"/>
      <c r="O98"/>
      <c r="P98"/>
      <c r="Q98"/>
      <c r="R98"/>
      <c r="S98"/>
    </row>
    <row r="99" spans="1:19">
      <c r="A99" s="79" t="s">
        <v>591</v>
      </c>
      <c r="B99" s="79" t="s">
        <v>588</v>
      </c>
      <c r="C99" s="79">
        <v>0.08</v>
      </c>
      <c r="D99" s="79">
        <v>0.85599999999999998</v>
      </c>
      <c r="E99" s="79">
        <v>0.98</v>
      </c>
      <c r="F99" s="79">
        <v>78.06</v>
      </c>
      <c r="G99" s="79">
        <v>90</v>
      </c>
      <c r="H99" s="79">
        <v>90</v>
      </c>
      <c r="I99" s="79" t="s">
        <v>581</v>
      </c>
      <c r="J99"/>
      <c r="K99"/>
      <c r="L99"/>
      <c r="M99"/>
      <c r="N99"/>
      <c r="O99"/>
      <c r="P99"/>
      <c r="Q99"/>
      <c r="R99"/>
      <c r="S99"/>
    </row>
    <row r="100" spans="1:19">
      <c r="A100" s="79" t="s">
        <v>592</v>
      </c>
      <c r="B100" s="79" t="s">
        <v>588</v>
      </c>
      <c r="C100" s="79">
        <v>0.08</v>
      </c>
      <c r="D100" s="79">
        <v>0.85599999999999998</v>
      </c>
      <c r="E100" s="79">
        <v>0.98</v>
      </c>
      <c r="F100" s="79">
        <v>26.02</v>
      </c>
      <c r="G100" s="79">
        <v>0</v>
      </c>
      <c r="H100" s="79">
        <v>90</v>
      </c>
      <c r="I100" s="79" t="s">
        <v>579</v>
      </c>
      <c r="J100"/>
      <c r="K100"/>
      <c r="L100"/>
      <c r="M100"/>
      <c r="N100"/>
      <c r="O100"/>
      <c r="P100"/>
      <c r="Q100"/>
      <c r="R100"/>
      <c r="S100"/>
    </row>
    <row r="101" spans="1:19">
      <c r="A101" s="79" t="s">
        <v>593</v>
      </c>
      <c r="B101" s="79" t="s">
        <v>588</v>
      </c>
      <c r="C101" s="79">
        <v>0.08</v>
      </c>
      <c r="D101" s="79">
        <v>0.85599999999999998</v>
      </c>
      <c r="E101" s="79">
        <v>0.98</v>
      </c>
      <c r="F101" s="79">
        <v>19.510000000000002</v>
      </c>
      <c r="G101" s="79">
        <v>90</v>
      </c>
      <c r="H101" s="79">
        <v>90</v>
      </c>
      <c r="I101" s="79" t="s">
        <v>581</v>
      </c>
      <c r="J101"/>
      <c r="K101"/>
      <c r="L101"/>
      <c r="M101"/>
      <c r="N101"/>
      <c r="O101"/>
      <c r="P101"/>
      <c r="Q101"/>
      <c r="R101"/>
      <c r="S101"/>
    </row>
    <row r="102" spans="1:19">
      <c r="A102" s="79" t="s">
        <v>594</v>
      </c>
      <c r="B102" s="79" t="s">
        <v>588</v>
      </c>
      <c r="C102" s="79">
        <v>0.08</v>
      </c>
      <c r="D102" s="79">
        <v>0.85599999999999998</v>
      </c>
      <c r="E102" s="79">
        <v>0.98</v>
      </c>
      <c r="F102" s="79">
        <v>104.08</v>
      </c>
      <c r="G102" s="79">
        <v>0</v>
      </c>
      <c r="H102" s="79">
        <v>90</v>
      </c>
      <c r="I102" s="79" t="s">
        <v>579</v>
      </c>
      <c r="J102"/>
      <c r="K102"/>
      <c r="L102"/>
      <c r="M102"/>
      <c r="N102"/>
      <c r="O102"/>
      <c r="P102"/>
      <c r="Q102"/>
      <c r="R102"/>
      <c r="S102"/>
    </row>
    <row r="103" spans="1:19">
      <c r="A103" s="79" t="s">
        <v>595</v>
      </c>
      <c r="B103" s="79" t="s">
        <v>588</v>
      </c>
      <c r="C103" s="79">
        <v>0.08</v>
      </c>
      <c r="D103" s="79">
        <v>0.85599999999999998</v>
      </c>
      <c r="E103" s="79">
        <v>0.98</v>
      </c>
      <c r="F103" s="79">
        <v>52.04</v>
      </c>
      <c r="G103" s="79">
        <v>180</v>
      </c>
      <c r="H103" s="79">
        <v>90</v>
      </c>
      <c r="I103" s="79" t="s">
        <v>583</v>
      </c>
      <c r="J103"/>
      <c r="K103"/>
      <c r="L103"/>
      <c r="M103"/>
      <c r="N103"/>
      <c r="O103"/>
      <c r="P103"/>
      <c r="Q103"/>
      <c r="R103"/>
      <c r="S103"/>
    </row>
    <row r="104" spans="1:19">
      <c r="A104" s="79" t="s">
        <v>596</v>
      </c>
      <c r="B104" s="79" t="s">
        <v>588</v>
      </c>
      <c r="C104" s="79">
        <v>0.08</v>
      </c>
      <c r="D104" s="79">
        <v>0.85599999999999998</v>
      </c>
      <c r="E104" s="79">
        <v>0.98</v>
      </c>
      <c r="F104" s="79">
        <v>123.59</v>
      </c>
      <c r="G104" s="79">
        <v>0</v>
      </c>
      <c r="H104" s="79">
        <v>90</v>
      </c>
      <c r="I104" s="79" t="s">
        <v>579</v>
      </c>
      <c r="J104"/>
      <c r="K104"/>
      <c r="L104"/>
      <c r="M104"/>
      <c r="N104"/>
      <c r="O104"/>
      <c r="P104"/>
      <c r="Q104"/>
      <c r="R104"/>
      <c r="S104"/>
    </row>
    <row r="105" spans="1:19">
      <c r="A105" s="79" t="s">
        <v>597</v>
      </c>
      <c r="B105" s="79" t="s">
        <v>588</v>
      </c>
      <c r="C105" s="79">
        <v>0.08</v>
      </c>
      <c r="D105" s="79">
        <v>0.85599999999999998</v>
      </c>
      <c r="E105" s="79">
        <v>0.98</v>
      </c>
      <c r="F105" s="79">
        <v>227.67</v>
      </c>
      <c r="G105" s="79">
        <v>270</v>
      </c>
      <c r="H105" s="79">
        <v>90</v>
      </c>
      <c r="I105" s="79" t="s">
        <v>585</v>
      </c>
      <c r="J105"/>
      <c r="K105"/>
      <c r="L105"/>
      <c r="M105"/>
      <c r="N105"/>
      <c r="O105"/>
      <c r="P105"/>
      <c r="Q105"/>
      <c r="R105"/>
      <c r="S105"/>
    </row>
    <row r="106" spans="1:19">
      <c r="A106" s="79" t="s">
        <v>598</v>
      </c>
      <c r="B106" s="79" t="s">
        <v>588</v>
      </c>
      <c r="C106" s="79">
        <v>0.08</v>
      </c>
      <c r="D106" s="79">
        <v>0.85599999999999998</v>
      </c>
      <c r="E106" s="79">
        <v>0.98</v>
      </c>
      <c r="F106" s="79">
        <v>26.02</v>
      </c>
      <c r="G106" s="79">
        <v>180</v>
      </c>
      <c r="H106" s="79">
        <v>90</v>
      </c>
      <c r="I106" s="79" t="s">
        <v>583</v>
      </c>
      <c r="J106"/>
      <c r="K106"/>
      <c r="L106"/>
      <c r="M106"/>
      <c r="N106"/>
      <c r="O106"/>
      <c r="P106"/>
      <c r="Q106"/>
      <c r="R106"/>
      <c r="S106"/>
    </row>
    <row r="107" spans="1:19">
      <c r="A107" s="79" t="s">
        <v>599</v>
      </c>
      <c r="B107" s="79" t="s">
        <v>588</v>
      </c>
      <c r="C107" s="79">
        <v>0.08</v>
      </c>
      <c r="D107" s="79">
        <v>0.85599999999999998</v>
      </c>
      <c r="E107" s="79">
        <v>0.98</v>
      </c>
      <c r="F107" s="79">
        <v>32.5</v>
      </c>
      <c r="G107" s="79">
        <v>180</v>
      </c>
      <c r="H107" s="79">
        <v>90</v>
      </c>
      <c r="I107" s="79" t="s">
        <v>583</v>
      </c>
      <c r="J107"/>
      <c r="K107"/>
      <c r="L107"/>
      <c r="M107"/>
      <c r="N107"/>
      <c r="O107"/>
      <c r="P107"/>
      <c r="Q107"/>
      <c r="R107"/>
      <c r="S107"/>
    </row>
    <row r="108" spans="1:19">
      <c r="A108" s="79" t="s">
        <v>600</v>
      </c>
      <c r="B108" s="79" t="s">
        <v>588</v>
      </c>
      <c r="C108" s="79">
        <v>0.08</v>
      </c>
      <c r="D108" s="79">
        <v>0.85599999999999998</v>
      </c>
      <c r="E108" s="79">
        <v>0.98</v>
      </c>
      <c r="F108" s="79">
        <v>45.53</v>
      </c>
      <c r="G108" s="79">
        <v>0</v>
      </c>
      <c r="H108" s="79">
        <v>90</v>
      </c>
      <c r="I108" s="79" t="s">
        <v>579</v>
      </c>
      <c r="J108"/>
      <c r="K108"/>
      <c r="L108"/>
      <c r="M108"/>
      <c r="N108"/>
      <c r="O108"/>
      <c r="P108"/>
      <c r="Q108"/>
      <c r="R108"/>
      <c r="S108"/>
    </row>
    <row r="109" spans="1:19">
      <c r="A109" s="79" t="s">
        <v>601</v>
      </c>
      <c r="B109" s="79" t="s">
        <v>588</v>
      </c>
      <c r="C109" s="79">
        <v>0.08</v>
      </c>
      <c r="D109" s="79">
        <v>0.85599999999999998</v>
      </c>
      <c r="E109" s="79">
        <v>0.98</v>
      </c>
      <c r="F109" s="79">
        <v>45.53</v>
      </c>
      <c r="G109" s="79">
        <v>180</v>
      </c>
      <c r="H109" s="79">
        <v>90</v>
      </c>
      <c r="I109" s="79" t="s">
        <v>583</v>
      </c>
      <c r="J109"/>
      <c r="K109"/>
      <c r="L109"/>
      <c r="M109"/>
      <c r="N109"/>
      <c r="O109"/>
      <c r="P109"/>
      <c r="Q109"/>
      <c r="R109"/>
      <c r="S109"/>
    </row>
    <row r="110" spans="1:19">
      <c r="A110" s="79" t="s">
        <v>602</v>
      </c>
      <c r="B110" s="79" t="s">
        <v>588</v>
      </c>
      <c r="C110" s="79">
        <v>0.08</v>
      </c>
      <c r="D110" s="79">
        <v>0.85599999999999998</v>
      </c>
      <c r="E110" s="79">
        <v>0.98</v>
      </c>
      <c r="F110" s="79">
        <v>110.58</v>
      </c>
      <c r="G110" s="79">
        <v>90</v>
      </c>
      <c r="H110" s="79">
        <v>90</v>
      </c>
      <c r="I110" s="79" t="s">
        <v>581</v>
      </c>
      <c r="J110"/>
      <c r="K110"/>
      <c r="L110"/>
      <c r="M110"/>
      <c r="N110"/>
      <c r="O110"/>
      <c r="P110"/>
      <c r="Q110"/>
      <c r="R110"/>
      <c r="S110"/>
    </row>
    <row r="111" spans="1:19">
      <c r="A111" s="79" t="s">
        <v>603</v>
      </c>
      <c r="B111" s="79" t="s">
        <v>588</v>
      </c>
      <c r="C111" s="79">
        <v>0.08</v>
      </c>
      <c r="D111" s="79">
        <v>0.85599999999999998</v>
      </c>
      <c r="E111" s="79">
        <v>0.98</v>
      </c>
      <c r="F111" s="79">
        <v>39.03</v>
      </c>
      <c r="G111" s="79">
        <v>0</v>
      </c>
      <c r="H111" s="79">
        <v>90</v>
      </c>
      <c r="I111" s="79" t="s">
        <v>579</v>
      </c>
      <c r="J111"/>
      <c r="K111"/>
      <c r="L111"/>
      <c r="M111"/>
      <c r="N111"/>
      <c r="O111"/>
      <c r="P111"/>
      <c r="Q111"/>
      <c r="R111"/>
      <c r="S111"/>
    </row>
    <row r="112" spans="1:19">
      <c r="A112" s="79" t="s">
        <v>604</v>
      </c>
      <c r="B112" s="79" t="s">
        <v>588</v>
      </c>
      <c r="C112" s="79">
        <v>0.08</v>
      </c>
      <c r="D112" s="79">
        <v>0.85599999999999998</v>
      </c>
      <c r="E112" s="79">
        <v>0.98</v>
      </c>
      <c r="F112" s="79">
        <v>26.02</v>
      </c>
      <c r="G112" s="79">
        <v>90</v>
      </c>
      <c r="H112" s="79">
        <v>90</v>
      </c>
      <c r="I112" s="79" t="s">
        <v>581</v>
      </c>
      <c r="J112"/>
      <c r="K112"/>
      <c r="L112"/>
      <c r="M112"/>
      <c r="N112"/>
      <c r="O112"/>
      <c r="P112"/>
      <c r="Q112"/>
      <c r="R112"/>
      <c r="S112"/>
    </row>
    <row r="113" spans="1:19">
      <c r="A113" s="79" t="s">
        <v>605</v>
      </c>
      <c r="B113" s="79" t="s">
        <v>588</v>
      </c>
      <c r="C113" s="79">
        <v>0.08</v>
      </c>
      <c r="D113" s="79">
        <v>0.85599999999999998</v>
      </c>
      <c r="E113" s="79">
        <v>0.98</v>
      </c>
      <c r="F113" s="79">
        <v>130.1</v>
      </c>
      <c r="G113" s="79">
        <v>90</v>
      </c>
      <c r="H113" s="79">
        <v>90</v>
      </c>
      <c r="I113" s="79" t="s">
        <v>581</v>
      </c>
      <c r="J113"/>
      <c r="K113"/>
      <c r="L113"/>
      <c r="M113"/>
      <c r="N113"/>
      <c r="O113"/>
      <c r="P113"/>
      <c r="Q113"/>
      <c r="R113"/>
      <c r="S113"/>
    </row>
    <row r="114" spans="1:19">
      <c r="A114" s="79" t="s">
        <v>606</v>
      </c>
      <c r="B114" s="79" t="s">
        <v>588</v>
      </c>
      <c r="C114" s="79">
        <v>0.08</v>
      </c>
      <c r="D114" s="79">
        <v>0.85599999999999998</v>
      </c>
      <c r="E114" s="79">
        <v>0.98</v>
      </c>
      <c r="F114" s="79">
        <v>39.03</v>
      </c>
      <c r="G114" s="79">
        <v>0</v>
      </c>
      <c r="H114" s="79">
        <v>90</v>
      </c>
      <c r="I114" s="79" t="s">
        <v>579</v>
      </c>
      <c r="J114"/>
      <c r="K114"/>
      <c r="L114"/>
      <c r="M114"/>
      <c r="N114"/>
      <c r="O114"/>
      <c r="P114"/>
      <c r="Q114"/>
      <c r="R114"/>
      <c r="S114"/>
    </row>
    <row r="115" spans="1:19">
      <c r="A115" s="79" t="s">
        <v>607</v>
      </c>
      <c r="B115" s="79" t="s">
        <v>588</v>
      </c>
      <c r="C115" s="79">
        <v>0.08</v>
      </c>
      <c r="D115" s="79">
        <v>0.85599999999999998</v>
      </c>
      <c r="E115" s="79">
        <v>0.98</v>
      </c>
      <c r="F115" s="79">
        <v>97.57</v>
      </c>
      <c r="G115" s="79">
        <v>0</v>
      </c>
      <c r="H115" s="79">
        <v>90</v>
      </c>
      <c r="I115" s="79" t="s">
        <v>579</v>
      </c>
      <c r="J115"/>
      <c r="K115"/>
      <c r="L115"/>
      <c r="M115"/>
      <c r="N115"/>
      <c r="O115"/>
      <c r="P115"/>
      <c r="Q115"/>
      <c r="R115"/>
      <c r="S115"/>
    </row>
    <row r="116" spans="1:19">
      <c r="A116" s="79" t="s">
        <v>608</v>
      </c>
      <c r="B116" s="79" t="s">
        <v>588</v>
      </c>
      <c r="C116" s="79">
        <v>0.08</v>
      </c>
      <c r="D116" s="79">
        <v>0.85599999999999998</v>
      </c>
      <c r="E116" s="79">
        <v>0.98</v>
      </c>
      <c r="F116" s="79">
        <v>26.02</v>
      </c>
      <c r="G116" s="79">
        <v>0</v>
      </c>
      <c r="H116" s="79">
        <v>90</v>
      </c>
      <c r="I116" s="79" t="s">
        <v>579</v>
      </c>
      <c r="J116"/>
      <c r="K116"/>
      <c r="L116"/>
      <c r="M116"/>
      <c r="N116"/>
      <c r="O116"/>
      <c r="P116"/>
      <c r="Q116"/>
      <c r="R116"/>
      <c r="S116"/>
    </row>
    <row r="117" spans="1:19">
      <c r="A117" s="79" t="s">
        <v>609</v>
      </c>
      <c r="B117" s="79" t="s">
        <v>588</v>
      </c>
      <c r="C117" s="79">
        <v>0.08</v>
      </c>
      <c r="D117" s="79">
        <v>0.85599999999999998</v>
      </c>
      <c r="E117" s="79">
        <v>0.98</v>
      </c>
      <c r="F117" s="79">
        <v>19.510000000000002</v>
      </c>
      <c r="G117" s="79">
        <v>270</v>
      </c>
      <c r="H117" s="79">
        <v>90</v>
      </c>
      <c r="I117" s="79" t="s">
        <v>585</v>
      </c>
      <c r="J117"/>
      <c r="K117"/>
      <c r="L117"/>
      <c r="M117"/>
      <c r="N117"/>
      <c r="O117"/>
      <c r="P117"/>
      <c r="Q117"/>
      <c r="R117"/>
      <c r="S117"/>
    </row>
    <row r="118" spans="1:19">
      <c r="A118" s="79" t="s">
        <v>610</v>
      </c>
      <c r="B118" s="79" t="s">
        <v>588</v>
      </c>
      <c r="C118" s="79">
        <v>0.08</v>
      </c>
      <c r="D118" s="79">
        <v>0.85599999999999998</v>
      </c>
      <c r="E118" s="79">
        <v>0.98</v>
      </c>
      <c r="F118" s="79">
        <v>117.09</v>
      </c>
      <c r="G118" s="79">
        <v>270</v>
      </c>
      <c r="H118" s="79">
        <v>90</v>
      </c>
      <c r="I118" s="79" t="s">
        <v>585</v>
      </c>
      <c r="J118"/>
      <c r="K118"/>
      <c r="L118"/>
      <c r="M118"/>
      <c r="N118"/>
      <c r="O118"/>
      <c r="P118"/>
      <c r="Q118"/>
      <c r="R118"/>
      <c r="S118"/>
    </row>
    <row r="119" spans="1:19">
      <c r="A119" s="79" t="s">
        <v>611</v>
      </c>
      <c r="B119" s="79" t="s">
        <v>588</v>
      </c>
      <c r="C119" s="79">
        <v>0.08</v>
      </c>
      <c r="D119" s="79">
        <v>0.85599999999999998</v>
      </c>
      <c r="E119" s="79">
        <v>0.98</v>
      </c>
      <c r="F119" s="79">
        <v>123.59</v>
      </c>
      <c r="G119" s="79">
        <v>180</v>
      </c>
      <c r="H119" s="79">
        <v>90</v>
      </c>
      <c r="I119" s="79" t="s">
        <v>583</v>
      </c>
      <c r="J119"/>
      <c r="K119"/>
      <c r="L119"/>
      <c r="M119"/>
      <c r="N119"/>
      <c r="O119"/>
      <c r="P119"/>
      <c r="Q119"/>
      <c r="R119"/>
      <c r="S119"/>
    </row>
    <row r="120" spans="1:19">
      <c r="A120" s="79" t="s">
        <v>612</v>
      </c>
      <c r="B120" s="79" t="s">
        <v>588</v>
      </c>
      <c r="C120" s="79">
        <v>0.08</v>
      </c>
      <c r="D120" s="79">
        <v>0.85599999999999998</v>
      </c>
      <c r="E120" s="79">
        <v>0.98</v>
      </c>
      <c r="F120" s="79">
        <v>91.09</v>
      </c>
      <c r="G120" s="79">
        <v>270</v>
      </c>
      <c r="H120" s="79">
        <v>90</v>
      </c>
      <c r="I120" s="79" t="s">
        <v>585</v>
      </c>
      <c r="J120"/>
      <c r="K120"/>
      <c r="L120"/>
      <c r="M120"/>
      <c r="N120"/>
      <c r="O120"/>
      <c r="P120"/>
      <c r="Q120"/>
      <c r="R120"/>
      <c r="S120"/>
    </row>
    <row r="121" spans="1:19">
      <c r="A121" s="79" t="s">
        <v>613</v>
      </c>
      <c r="B121" s="79" t="s">
        <v>588</v>
      </c>
      <c r="C121" s="79">
        <v>0.08</v>
      </c>
      <c r="D121" s="79">
        <v>0.85599999999999998</v>
      </c>
      <c r="E121" s="79">
        <v>0.98</v>
      </c>
      <c r="F121" s="79">
        <v>45.53</v>
      </c>
      <c r="G121" s="79">
        <v>0</v>
      </c>
      <c r="H121" s="79">
        <v>90</v>
      </c>
      <c r="I121" s="79" t="s">
        <v>579</v>
      </c>
      <c r="J121"/>
      <c r="K121"/>
      <c r="L121"/>
      <c r="M121"/>
      <c r="N121"/>
      <c r="O121"/>
      <c r="P121"/>
      <c r="Q121"/>
      <c r="R121"/>
      <c r="S121"/>
    </row>
    <row r="122" spans="1:19">
      <c r="A122" s="79" t="s">
        <v>614</v>
      </c>
      <c r="B122" s="79" t="s">
        <v>588</v>
      </c>
      <c r="C122" s="79">
        <v>0.08</v>
      </c>
      <c r="D122" s="79">
        <v>0.85599999999999998</v>
      </c>
      <c r="E122" s="79">
        <v>0.98</v>
      </c>
      <c r="F122" s="79">
        <v>45.53</v>
      </c>
      <c r="G122" s="79">
        <v>180</v>
      </c>
      <c r="H122" s="79">
        <v>90</v>
      </c>
      <c r="I122" s="79" t="s">
        <v>583</v>
      </c>
      <c r="J122"/>
      <c r="K122"/>
      <c r="L122"/>
      <c r="M122"/>
      <c r="N122"/>
      <c r="O122"/>
      <c r="P122"/>
      <c r="Q122"/>
      <c r="R122"/>
      <c r="S122"/>
    </row>
    <row r="123" spans="1:19">
      <c r="A123" s="79" t="s">
        <v>615</v>
      </c>
      <c r="B123" s="79" t="s">
        <v>588</v>
      </c>
      <c r="C123" s="79">
        <v>0.08</v>
      </c>
      <c r="D123" s="79">
        <v>0.85599999999999998</v>
      </c>
      <c r="E123" s="79">
        <v>0.98</v>
      </c>
      <c r="F123" s="79">
        <v>52.04</v>
      </c>
      <c r="G123" s="79">
        <v>0</v>
      </c>
      <c r="H123" s="79">
        <v>90</v>
      </c>
      <c r="I123" s="79" t="s">
        <v>579</v>
      </c>
      <c r="J123"/>
      <c r="K123"/>
      <c r="L123"/>
      <c r="M123"/>
      <c r="N123"/>
      <c r="O123"/>
      <c r="P123"/>
      <c r="Q123"/>
      <c r="R123"/>
      <c r="S123"/>
    </row>
    <row r="124" spans="1:19">
      <c r="A124" s="79" t="s">
        <v>616</v>
      </c>
      <c r="B124" s="79" t="s">
        <v>588</v>
      </c>
      <c r="C124" s="79">
        <v>0.08</v>
      </c>
      <c r="D124" s="79">
        <v>0.85599999999999998</v>
      </c>
      <c r="E124" s="79">
        <v>0.98</v>
      </c>
      <c r="F124" s="79">
        <v>130.1</v>
      </c>
      <c r="G124" s="79">
        <v>180</v>
      </c>
      <c r="H124" s="79">
        <v>90</v>
      </c>
      <c r="I124" s="79" t="s">
        <v>583</v>
      </c>
      <c r="J124"/>
      <c r="K124"/>
      <c r="L124"/>
      <c r="M124"/>
      <c r="N124"/>
      <c r="O124"/>
      <c r="P124"/>
      <c r="Q124"/>
      <c r="R124"/>
      <c r="S124"/>
    </row>
    <row r="125" spans="1:19">
      <c r="A125" s="79" t="s">
        <v>617</v>
      </c>
      <c r="B125" s="79" t="s">
        <v>588</v>
      </c>
      <c r="C125" s="79">
        <v>0.08</v>
      </c>
      <c r="D125" s="79">
        <v>0.85599999999999998</v>
      </c>
      <c r="E125" s="79">
        <v>0.98</v>
      </c>
      <c r="F125" s="79">
        <v>195.15</v>
      </c>
      <c r="G125" s="79">
        <v>180</v>
      </c>
      <c r="H125" s="79">
        <v>90</v>
      </c>
      <c r="I125" s="79" t="s">
        <v>583</v>
      </c>
      <c r="J125"/>
      <c r="K125"/>
      <c r="L125"/>
      <c r="M125"/>
      <c r="N125"/>
      <c r="O125"/>
      <c r="P125"/>
      <c r="Q125"/>
      <c r="R125"/>
      <c r="S125"/>
    </row>
    <row r="126" spans="1:19">
      <c r="A126" s="79" t="s">
        <v>618</v>
      </c>
      <c r="B126" s="79" t="s">
        <v>588</v>
      </c>
      <c r="C126" s="79">
        <v>0.08</v>
      </c>
      <c r="D126" s="79">
        <v>0.85599999999999998</v>
      </c>
      <c r="E126" s="79">
        <v>0.98</v>
      </c>
      <c r="F126" s="79">
        <v>19.510000000000002</v>
      </c>
      <c r="G126" s="79">
        <v>90</v>
      </c>
      <c r="H126" s="79">
        <v>90</v>
      </c>
      <c r="I126" s="79" t="s">
        <v>581</v>
      </c>
      <c r="J126"/>
      <c r="K126"/>
      <c r="L126"/>
      <c r="M126"/>
      <c r="N126"/>
      <c r="O126"/>
      <c r="P126"/>
      <c r="Q126"/>
      <c r="R126"/>
      <c r="S126"/>
    </row>
    <row r="127" spans="1:19">
      <c r="A127" s="79" t="s">
        <v>619</v>
      </c>
      <c r="B127" s="79" t="s">
        <v>588</v>
      </c>
      <c r="C127" s="79">
        <v>0.08</v>
      </c>
      <c r="D127" s="79">
        <v>0.85599999999999998</v>
      </c>
      <c r="E127" s="79">
        <v>0.98</v>
      </c>
      <c r="F127" s="79">
        <v>32.520000000000003</v>
      </c>
      <c r="G127" s="79">
        <v>180</v>
      </c>
      <c r="H127" s="79">
        <v>90</v>
      </c>
      <c r="I127" s="79" t="s">
        <v>583</v>
      </c>
      <c r="J127"/>
      <c r="K127"/>
      <c r="L127"/>
      <c r="M127"/>
      <c r="N127"/>
      <c r="O127"/>
      <c r="P127"/>
      <c r="Q127"/>
      <c r="R127"/>
      <c r="S127"/>
    </row>
    <row r="128" spans="1:19">
      <c r="A128" s="79" t="s">
        <v>620</v>
      </c>
      <c r="B128" s="79" t="s">
        <v>588</v>
      </c>
      <c r="C128" s="79">
        <v>0.08</v>
      </c>
      <c r="D128" s="79">
        <v>0.85599999999999998</v>
      </c>
      <c r="E128" s="79">
        <v>0.98</v>
      </c>
      <c r="F128" s="79">
        <v>188.66</v>
      </c>
      <c r="G128" s="79">
        <v>90</v>
      </c>
      <c r="H128" s="79">
        <v>90</v>
      </c>
      <c r="I128" s="79" t="s">
        <v>581</v>
      </c>
      <c r="J128"/>
      <c r="K128"/>
      <c r="L128"/>
      <c r="M128"/>
      <c r="N128"/>
      <c r="O128"/>
      <c r="P128"/>
      <c r="Q128"/>
      <c r="R128"/>
      <c r="S128"/>
    </row>
    <row r="129" spans="1:19">
      <c r="A129" s="79" t="s">
        <v>621</v>
      </c>
      <c r="B129" s="79" t="s">
        <v>588</v>
      </c>
      <c r="C129" s="79">
        <v>0.08</v>
      </c>
      <c r="D129" s="79">
        <v>0.85599999999999998</v>
      </c>
      <c r="E129" s="79">
        <v>0.98</v>
      </c>
      <c r="F129" s="79">
        <v>32.520000000000003</v>
      </c>
      <c r="G129" s="79">
        <v>0</v>
      </c>
      <c r="H129" s="79">
        <v>90</v>
      </c>
      <c r="I129" s="79" t="s">
        <v>579</v>
      </c>
      <c r="J129"/>
      <c r="K129"/>
      <c r="L129"/>
      <c r="M129"/>
      <c r="N129"/>
      <c r="O129"/>
      <c r="P129"/>
      <c r="Q129"/>
      <c r="R129"/>
      <c r="S129"/>
    </row>
    <row r="130" spans="1:19">
      <c r="A130" s="79" t="s">
        <v>622</v>
      </c>
      <c r="B130" s="79" t="s">
        <v>588</v>
      </c>
      <c r="C130" s="79">
        <v>0.08</v>
      </c>
      <c r="D130" s="79">
        <v>0.85599999999999998</v>
      </c>
      <c r="E130" s="79">
        <v>0.98</v>
      </c>
      <c r="F130" s="79">
        <v>19.510000000000002</v>
      </c>
      <c r="G130" s="79">
        <v>90</v>
      </c>
      <c r="H130" s="79">
        <v>90</v>
      </c>
      <c r="I130" s="79" t="s">
        <v>581</v>
      </c>
      <c r="J130"/>
      <c r="K130"/>
      <c r="L130"/>
      <c r="M130"/>
      <c r="N130"/>
      <c r="O130"/>
      <c r="P130"/>
      <c r="Q130"/>
      <c r="R130"/>
      <c r="S130"/>
    </row>
    <row r="131" spans="1:19">
      <c r="A131" s="79" t="s">
        <v>623</v>
      </c>
      <c r="B131" s="79" t="s">
        <v>588</v>
      </c>
      <c r="C131" s="79">
        <v>0.08</v>
      </c>
      <c r="D131" s="79">
        <v>0.85599999999999998</v>
      </c>
      <c r="E131" s="79">
        <v>0.98</v>
      </c>
      <c r="F131" s="79">
        <v>195.15</v>
      </c>
      <c r="G131" s="79">
        <v>0</v>
      </c>
      <c r="H131" s="79">
        <v>90</v>
      </c>
      <c r="I131" s="79" t="s">
        <v>579</v>
      </c>
      <c r="J131"/>
      <c r="K131"/>
      <c r="L131"/>
      <c r="M131"/>
      <c r="N131"/>
      <c r="O131"/>
      <c r="P131"/>
      <c r="Q131"/>
      <c r="R131"/>
      <c r="S131"/>
    </row>
    <row r="132" spans="1:19">
      <c r="A132" s="79" t="s">
        <v>624</v>
      </c>
      <c r="B132" s="79" t="s">
        <v>588</v>
      </c>
      <c r="C132" s="79">
        <v>0.08</v>
      </c>
      <c r="D132" s="79">
        <v>0.85599999999999998</v>
      </c>
      <c r="E132" s="79">
        <v>0.98</v>
      </c>
      <c r="F132" s="79">
        <v>26.02</v>
      </c>
      <c r="G132" s="79">
        <v>180</v>
      </c>
      <c r="H132" s="79">
        <v>90</v>
      </c>
      <c r="I132" s="79" t="s">
        <v>583</v>
      </c>
      <c r="J132"/>
      <c r="K132"/>
      <c r="L132"/>
      <c r="M132"/>
      <c r="N132"/>
      <c r="O132"/>
      <c r="P132"/>
      <c r="Q132"/>
      <c r="R132"/>
      <c r="S132"/>
    </row>
    <row r="133" spans="1:19">
      <c r="A133" s="79" t="s">
        <v>625</v>
      </c>
      <c r="B133" s="79" t="s">
        <v>588</v>
      </c>
      <c r="C133" s="79">
        <v>0.08</v>
      </c>
      <c r="D133" s="79">
        <v>0.85599999999999998</v>
      </c>
      <c r="E133" s="79">
        <v>0.98</v>
      </c>
      <c r="F133" s="79">
        <v>19.510000000000002</v>
      </c>
      <c r="G133" s="79">
        <v>270</v>
      </c>
      <c r="H133" s="79">
        <v>90</v>
      </c>
      <c r="I133" s="79" t="s">
        <v>585</v>
      </c>
      <c r="J133"/>
      <c r="K133"/>
      <c r="L133"/>
      <c r="M133"/>
      <c r="N133"/>
      <c r="O133"/>
      <c r="P133"/>
      <c r="Q133"/>
      <c r="R133"/>
      <c r="S133"/>
    </row>
    <row r="134" spans="1:19">
      <c r="A134" s="79" t="s">
        <v>626</v>
      </c>
      <c r="B134" s="79" t="s">
        <v>588</v>
      </c>
      <c r="C134" s="79">
        <v>0.08</v>
      </c>
      <c r="D134" s="79">
        <v>0.85599999999999998</v>
      </c>
      <c r="E134" s="79">
        <v>0.98</v>
      </c>
      <c r="F134" s="79">
        <v>188.66</v>
      </c>
      <c r="G134" s="79">
        <v>270</v>
      </c>
      <c r="H134" s="79">
        <v>90</v>
      </c>
      <c r="I134" s="79" t="s">
        <v>585</v>
      </c>
      <c r="J134"/>
      <c r="K134"/>
      <c r="L134"/>
      <c r="M134"/>
      <c r="N134"/>
      <c r="O134"/>
      <c r="P134"/>
      <c r="Q134"/>
      <c r="R134"/>
      <c r="S134"/>
    </row>
    <row r="135" spans="1:19">
      <c r="A135" s="79" t="s">
        <v>627</v>
      </c>
      <c r="B135" s="79" t="s">
        <v>588</v>
      </c>
      <c r="C135" s="79">
        <v>0.08</v>
      </c>
      <c r="D135" s="79">
        <v>0.85599999999999998</v>
      </c>
      <c r="E135" s="79">
        <v>0.98</v>
      </c>
      <c r="F135" s="79">
        <v>26.02</v>
      </c>
      <c r="G135" s="79">
        <v>0</v>
      </c>
      <c r="H135" s="79">
        <v>90</v>
      </c>
      <c r="I135" s="79" t="s">
        <v>579</v>
      </c>
      <c r="J135"/>
      <c r="K135"/>
      <c r="L135"/>
      <c r="M135"/>
      <c r="N135"/>
      <c r="O135"/>
      <c r="P135"/>
      <c r="Q135"/>
      <c r="R135"/>
      <c r="S135"/>
    </row>
    <row r="136" spans="1:19">
      <c r="A136" s="79" t="s">
        <v>628</v>
      </c>
      <c r="B136" s="79" t="s">
        <v>588</v>
      </c>
      <c r="C136" s="79">
        <v>0.08</v>
      </c>
      <c r="D136" s="79">
        <v>0.85599999999999998</v>
      </c>
      <c r="E136" s="79">
        <v>0.98</v>
      </c>
      <c r="F136" s="79">
        <v>19.510000000000002</v>
      </c>
      <c r="G136" s="79">
        <v>270</v>
      </c>
      <c r="H136" s="79">
        <v>90</v>
      </c>
      <c r="I136" s="79" t="s">
        <v>585</v>
      </c>
      <c r="J136"/>
      <c r="K136"/>
      <c r="L136"/>
      <c r="M136"/>
      <c r="N136"/>
      <c r="O136"/>
      <c r="P136"/>
      <c r="Q136"/>
      <c r="R136"/>
      <c r="S136"/>
    </row>
    <row r="137" spans="1:19">
      <c r="A137" s="79" t="s">
        <v>629</v>
      </c>
      <c r="B137" s="79" t="s">
        <v>588</v>
      </c>
      <c r="C137" s="79">
        <v>0.08</v>
      </c>
      <c r="D137" s="79">
        <v>0.85599999999999998</v>
      </c>
      <c r="E137" s="79">
        <v>0.98</v>
      </c>
      <c r="F137" s="79">
        <v>45.53</v>
      </c>
      <c r="G137" s="79">
        <v>180</v>
      </c>
      <c r="H137" s="79">
        <v>90</v>
      </c>
      <c r="I137" s="79" t="s">
        <v>583</v>
      </c>
      <c r="J137"/>
      <c r="K137"/>
      <c r="L137"/>
      <c r="M137"/>
      <c r="N137"/>
      <c r="O137"/>
      <c r="P137"/>
      <c r="Q137"/>
      <c r="R137"/>
      <c r="S137"/>
    </row>
    <row r="138" spans="1:19">
      <c r="A138" s="79" t="s">
        <v>630</v>
      </c>
      <c r="B138" s="79" t="s">
        <v>588</v>
      </c>
      <c r="C138" s="79">
        <v>0.08</v>
      </c>
      <c r="D138" s="79">
        <v>0.85599999999999998</v>
      </c>
      <c r="E138" s="79">
        <v>0.98</v>
      </c>
      <c r="F138" s="79">
        <v>45.53</v>
      </c>
      <c r="G138" s="79">
        <v>0</v>
      </c>
      <c r="H138" s="79">
        <v>90</v>
      </c>
      <c r="I138" s="79" t="s">
        <v>579</v>
      </c>
      <c r="J138"/>
      <c r="K138"/>
      <c r="L138"/>
      <c r="M138"/>
      <c r="N138"/>
      <c r="O138"/>
      <c r="P138"/>
      <c r="Q138"/>
      <c r="R138"/>
      <c r="S138"/>
    </row>
    <row r="139" spans="1:19">
      <c r="A139" s="79" t="s">
        <v>631</v>
      </c>
      <c r="B139" s="79" t="s">
        <v>588</v>
      </c>
      <c r="C139" s="79">
        <v>0.08</v>
      </c>
      <c r="D139" s="79">
        <v>0.85599999999999998</v>
      </c>
      <c r="E139" s="79">
        <v>0.98</v>
      </c>
      <c r="F139" s="79">
        <v>195.15</v>
      </c>
      <c r="G139" s="79">
        <v>180</v>
      </c>
      <c r="H139" s="79">
        <v>90</v>
      </c>
      <c r="I139" s="79" t="s">
        <v>583</v>
      </c>
      <c r="J139"/>
      <c r="K139"/>
      <c r="L139"/>
      <c r="M139"/>
      <c r="N139"/>
      <c r="O139"/>
      <c r="P139"/>
      <c r="Q139"/>
      <c r="R139"/>
      <c r="S139"/>
    </row>
    <row r="140" spans="1:19">
      <c r="A140" s="79" t="s">
        <v>632</v>
      </c>
      <c r="B140" s="79" t="s">
        <v>588</v>
      </c>
      <c r="C140" s="79">
        <v>0.08</v>
      </c>
      <c r="D140" s="79">
        <v>0.85599999999999998</v>
      </c>
      <c r="E140" s="79">
        <v>0.98</v>
      </c>
      <c r="F140" s="79">
        <v>19.510000000000002</v>
      </c>
      <c r="G140" s="79">
        <v>90</v>
      </c>
      <c r="H140" s="79">
        <v>90</v>
      </c>
      <c r="I140" s="79" t="s">
        <v>581</v>
      </c>
      <c r="J140"/>
      <c r="K140"/>
      <c r="L140"/>
      <c r="M140"/>
      <c r="N140"/>
      <c r="O140"/>
      <c r="P140"/>
      <c r="Q140"/>
      <c r="R140"/>
      <c r="S140"/>
    </row>
    <row r="141" spans="1:19">
      <c r="A141" s="79" t="s">
        <v>633</v>
      </c>
      <c r="B141" s="79" t="s">
        <v>588</v>
      </c>
      <c r="C141" s="79">
        <v>0.08</v>
      </c>
      <c r="D141" s="79">
        <v>0.85599999999999998</v>
      </c>
      <c r="E141" s="79">
        <v>0.98</v>
      </c>
      <c r="F141" s="79">
        <v>32.520000000000003</v>
      </c>
      <c r="G141" s="79">
        <v>180</v>
      </c>
      <c r="H141" s="79">
        <v>90</v>
      </c>
      <c r="I141" s="79" t="s">
        <v>583</v>
      </c>
      <c r="J141"/>
      <c r="K141"/>
      <c r="L141"/>
      <c r="M141"/>
      <c r="N141"/>
      <c r="O141"/>
      <c r="P141"/>
      <c r="Q141"/>
      <c r="R141"/>
      <c r="S141"/>
    </row>
    <row r="142" spans="1:19">
      <c r="A142" s="79" t="s">
        <v>634</v>
      </c>
      <c r="B142" s="79" t="s">
        <v>588</v>
      </c>
      <c r="C142" s="79">
        <v>0.08</v>
      </c>
      <c r="D142" s="79">
        <v>0.85599999999999998</v>
      </c>
      <c r="E142" s="79">
        <v>0.98</v>
      </c>
      <c r="F142" s="79">
        <v>188.66</v>
      </c>
      <c r="G142" s="79">
        <v>90</v>
      </c>
      <c r="H142" s="79">
        <v>90</v>
      </c>
      <c r="I142" s="79" t="s">
        <v>581</v>
      </c>
      <c r="J142"/>
      <c r="K142"/>
      <c r="L142"/>
      <c r="M142"/>
      <c r="N142"/>
      <c r="O142"/>
      <c r="P142"/>
      <c r="Q142"/>
      <c r="R142"/>
      <c r="S142"/>
    </row>
    <row r="143" spans="1:19">
      <c r="A143" s="79" t="s">
        <v>635</v>
      </c>
      <c r="B143" s="79" t="s">
        <v>588</v>
      </c>
      <c r="C143" s="79">
        <v>0.08</v>
      </c>
      <c r="D143" s="79">
        <v>0.85599999999999998</v>
      </c>
      <c r="E143" s="79">
        <v>0.98</v>
      </c>
      <c r="F143" s="79">
        <v>32.520000000000003</v>
      </c>
      <c r="G143" s="79">
        <v>0</v>
      </c>
      <c r="H143" s="79">
        <v>90</v>
      </c>
      <c r="I143" s="79" t="s">
        <v>579</v>
      </c>
      <c r="J143"/>
      <c r="K143"/>
      <c r="L143"/>
      <c r="M143"/>
      <c r="N143"/>
      <c r="O143"/>
      <c r="P143"/>
      <c r="Q143"/>
      <c r="R143"/>
      <c r="S143"/>
    </row>
    <row r="144" spans="1:19">
      <c r="A144" s="79" t="s">
        <v>636</v>
      </c>
      <c r="B144" s="79" t="s">
        <v>588</v>
      </c>
      <c r="C144" s="79">
        <v>0.08</v>
      </c>
      <c r="D144" s="79">
        <v>0.85599999999999998</v>
      </c>
      <c r="E144" s="79">
        <v>0.98</v>
      </c>
      <c r="F144" s="79">
        <v>19.510000000000002</v>
      </c>
      <c r="G144" s="79">
        <v>90</v>
      </c>
      <c r="H144" s="79">
        <v>90</v>
      </c>
      <c r="I144" s="79" t="s">
        <v>581</v>
      </c>
      <c r="J144"/>
      <c r="K144"/>
      <c r="L144"/>
      <c r="M144"/>
      <c r="N144"/>
      <c r="O144"/>
      <c r="P144"/>
      <c r="Q144"/>
      <c r="R144"/>
      <c r="S144"/>
    </row>
    <row r="145" spans="1:19">
      <c r="A145" s="79" t="s">
        <v>637</v>
      </c>
      <c r="B145" s="79" t="s">
        <v>588</v>
      </c>
      <c r="C145" s="79">
        <v>0.08</v>
      </c>
      <c r="D145" s="79">
        <v>0.85599999999999998</v>
      </c>
      <c r="E145" s="79">
        <v>0.98</v>
      </c>
      <c r="F145" s="79">
        <v>195.15</v>
      </c>
      <c r="G145" s="79">
        <v>0</v>
      </c>
      <c r="H145" s="79">
        <v>90</v>
      </c>
      <c r="I145" s="79" t="s">
        <v>579</v>
      </c>
      <c r="J145"/>
      <c r="K145"/>
      <c r="L145"/>
      <c r="M145"/>
      <c r="N145"/>
      <c r="O145"/>
      <c r="P145"/>
      <c r="Q145"/>
      <c r="R145"/>
      <c r="S145"/>
    </row>
    <row r="146" spans="1:19">
      <c r="A146" s="79" t="s">
        <v>638</v>
      </c>
      <c r="B146" s="79" t="s">
        <v>588</v>
      </c>
      <c r="C146" s="79">
        <v>0.08</v>
      </c>
      <c r="D146" s="79">
        <v>0.85599999999999998</v>
      </c>
      <c r="E146" s="79">
        <v>0.98</v>
      </c>
      <c r="F146" s="79">
        <v>26.02</v>
      </c>
      <c r="G146" s="79">
        <v>180</v>
      </c>
      <c r="H146" s="79">
        <v>90</v>
      </c>
      <c r="I146" s="79" t="s">
        <v>583</v>
      </c>
      <c r="J146"/>
      <c r="K146"/>
      <c r="L146"/>
      <c r="M146"/>
      <c r="N146"/>
      <c r="O146"/>
      <c r="P146"/>
      <c r="Q146"/>
      <c r="R146"/>
      <c r="S146"/>
    </row>
    <row r="147" spans="1:19">
      <c r="A147" s="79" t="s">
        <v>639</v>
      </c>
      <c r="B147" s="79" t="s">
        <v>588</v>
      </c>
      <c r="C147" s="79">
        <v>0.08</v>
      </c>
      <c r="D147" s="79">
        <v>0.85599999999999998</v>
      </c>
      <c r="E147" s="79">
        <v>0.98</v>
      </c>
      <c r="F147" s="79">
        <v>19.510000000000002</v>
      </c>
      <c r="G147" s="79">
        <v>270</v>
      </c>
      <c r="H147" s="79">
        <v>90</v>
      </c>
      <c r="I147" s="79" t="s">
        <v>585</v>
      </c>
      <c r="J147"/>
      <c r="K147"/>
      <c r="L147"/>
      <c r="M147"/>
      <c r="N147"/>
      <c r="O147"/>
      <c r="P147"/>
      <c r="Q147"/>
      <c r="R147"/>
      <c r="S147"/>
    </row>
    <row r="148" spans="1:19">
      <c r="A148" s="79" t="s">
        <v>640</v>
      </c>
      <c r="B148" s="79" t="s">
        <v>588</v>
      </c>
      <c r="C148" s="79">
        <v>0.08</v>
      </c>
      <c r="D148" s="79">
        <v>0.85599999999999998</v>
      </c>
      <c r="E148" s="79">
        <v>0.98</v>
      </c>
      <c r="F148" s="79">
        <v>188.66</v>
      </c>
      <c r="G148" s="79">
        <v>270</v>
      </c>
      <c r="H148" s="79">
        <v>90</v>
      </c>
      <c r="I148" s="79" t="s">
        <v>585</v>
      </c>
      <c r="J148"/>
      <c r="K148"/>
      <c r="L148"/>
      <c r="M148"/>
      <c r="N148"/>
      <c r="O148"/>
      <c r="P148"/>
      <c r="Q148"/>
      <c r="R148"/>
      <c r="S148"/>
    </row>
    <row r="149" spans="1:19">
      <c r="A149" s="79" t="s">
        <v>641</v>
      </c>
      <c r="B149" s="79" t="s">
        <v>588</v>
      </c>
      <c r="C149" s="79">
        <v>0.08</v>
      </c>
      <c r="D149" s="79">
        <v>0.85599999999999998</v>
      </c>
      <c r="E149" s="79">
        <v>0.98</v>
      </c>
      <c r="F149" s="79">
        <v>26.02</v>
      </c>
      <c r="G149" s="79">
        <v>0</v>
      </c>
      <c r="H149" s="79">
        <v>90</v>
      </c>
      <c r="I149" s="79" t="s">
        <v>579</v>
      </c>
      <c r="J149"/>
      <c r="K149"/>
      <c r="L149"/>
      <c r="M149"/>
      <c r="N149"/>
      <c r="O149"/>
      <c r="P149"/>
      <c r="Q149"/>
      <c r="R149"/>
      <c r="S149"/>
    </row>
    <row r="150" spans="1:19">
      <c r="A150" s="79" t="s">
        <v>642</v>
      </c>
      <c r="B150" s="79" t="s">
        <v>588</v>
      </c>
      <c r="C150" s="79">
        <v>0.08</v>
      </c>
      <c r="D150" s="79">
        <v>0.85599999999999998</v>
      </c>
      <c r="E150" s="79">
        <v>0.98</v>
      </c>
      <c r="F150" s="79">
        <v>19.510000000000002</v>
      </c>
      <c r="G150" s="79">
        <v>270</v>
      </c>
      <c r="H150" s="79">
        <v>90</v>
      </c>
      <c r="I150" s="79" t="s">
        <v>585</v>
      </c>
      <c r="J150"/>
      <c r="K150"/>
      <c r="L150"/>
      <c r="M150"/>
      <c r="N150"/>
      <c r="O150"/>
      <c r="P150"/>
      <c r="Q150"/>
      <c r="R150"/>
      <c r="S150"/>
    </row>
    <row r="151" spans="1:19">
      <c r="A151" s="79" t="s">
        <v>643</v>
      </c>
      <c r="B151" s="79" t="s">
        <v>588</v>
      </c>
      <c r="C151" s="79">
        <v>0.08</v>
      </c>
      <c r="D151" s="79">
        <v>0.85599999999999998</v>
      </c>
      <c r="E151" s="79">
        <v>0.98</v>
      </c>
      <c r="F151" s="79">
        <v>45.53</v>
      </c>
      <c r="G151" s="79">
        <v>180</v>
      </c>
      <c r="H151" s="79">
        <v>90</v>
      </c>
      <c r="I151" s="79" t="s">
        <v>583</v>
      </c>
      <c r="J151"/>
      <c r="K151"/>
      <c r="L151"/>
      <c r="M151"/>
      <c r="N151"/>
      <c r="O151"/>
      <c r="P151"/>
      <c r="Q151"/>
      <c r="R151"/>
      <c r="S151"/>
    </row>
    <row r="152" spans="1:19">
      <c r="A152" s="79" t="s">
        <v>644</v>
      </c>
      <c r="B152" s="79" t="s">
        <v>588</v>
      </c>
      <c r="C152" s="79">
        <v>0.08</v>
      </c>
      <c r="D152" s="79">
        <v>0.85599999999999998</v>
      </c>
      <c r="E152" s="79">
        <v>0.98</v>
      </c>
      <c r="F152" s="79">
        <v>45.53</v>
      </c>
      <c r="G152" s="79">
        <v>0</v>
      </c>
      <c r="H152" s="79">
        <v>90</v>
      </c>
      <c r="I152" s="79" t="s">
        <v>579</v>
      </c>
      <c r="J152"/>
      <c r="K152"/>
      <c r="L152"/>
      <c r="M152"/>
      <c r="N152"/>
      <c r="O152"/>
      <c r="P152"/>
      <c r="Q152"/>
      <c r="R152"/>
      <c r="S152"/>
    </row>
    <row r="153" spans="1:19">
      <c r="A153" s="79" t="s">
        <v>645</v>
      </c>
      <c r="B153" s="79" t="s">
        <v>588</v>
      </c>
      <c r="C153" s="79">
        <v>0.08</v>
      </c>
      <c r="D153" s="79">
        <v>0.85599999999999998</v>
      </c>
      <c r="E153" s="79">
        <v>0.98</v>
      </c>
      <c r="F153" s="79">
        <v>97.57</v>
      </c>
      <c r="G153" s="79">
        <v>90</v>
      </c>
      <c r="H153" s="79">
        <v>90</v>
      </c>
      <c r="I153" s="79" t="s">
        <v>581</v>
      </c>
      <c r="J153"/>
      <c r="K153"/>
      <c r="L153"/>
      <c r="M153"/>
      <c r="N153"/>
      <c r="O153"/>
      <c r="P153"/>
      <c r="Q153"/>
      <c r="R153"/>
      <c r="S153"/>
    </row>
    <row r="154" spans="1:19">
      <c r="A154" s="79" t="s">
        <v>646</v>
      </c>
      <c r="B154" s="79" t="s">
        <v>588</v>
      </c>
      <c r="C154" s="79">
        <v>0.08</v>
      </c>
      <c r="D154" s="79">
        <v>0.85599999999999998</v>
      </c>
      <c r="E154" s="79">
        <v>0.98</v>
      </c>
      <c r="F154" s="79">
        <v>130.1</v>
      </c>
      <c r="G154" s="79">
        <v>180</v>
      </c>
      <c r="H154" s="79">
        <v>90</v>
      </c>
      <c r="I154" s="79" t="s">
        <v>583</v>
      </c>
      <c r="J154"/>
      <c r="K154"/>
      <c r="L154"/>
      <c r="M154"/>
      <c r="N154"/>
      <c r="O154"/>
      <c r="P154"/>
      <c r="Q154"/>
      <c r="R154"/>
      <c r="S154"/>
    </row>
    <row r="155" spans="1:19">
      <c r="A155" s="79" t="s">
        <v>647</v>
      </c>
      <c r="B155" s="79" t="s">
        <v>648</v>
      </c>
      <c r="C155" s="79">
        <v>0.3</v>
      </c>
      <c r="D155" s="79">
        <v>0.35699999999999998</v>
      </c>
      <c r="E155" s="79">
        <v>0.38</v>
      </c>
      <c r="F155" s="79">
        <v>696.77</v>
      </c>
      <c r="G155" s="79">
        <v>90</v>
      </c>
      <c r="H155" s="79">
        <v>0</v>
      </c>
      <c r="I155" s="79"/>
      <c r="J155"/>
      <c r="K155"/>
      <c r="L155"/>
      <c r="M155"/>
      <c r="N155"/>
      <c r="O155"/>
      <c r="P155"/>
      <c r="Q155"/>
      <c r="R155"/>
      <c r="S155"/>
    </row>
    <row r="156" spans="1:19">
      <c r="A156" s="79" t="s">
        <v>649</v>
      </c>
      <c r="B156" s="79" t="s">
        <v>588</v>
      </c>
      <c r="C156" s="79">
        <v>0.08</v>
      </c>
      <c r="D156" s="79">
        <v>0.85599999999999998</v>
      </c>
      <c r="E156" s="79">
        <v>0.98</v>
      </c>
      <c r="F156" s="79">
        <v>104.08</v>
      </c>
      <c r="G156" s="79">
        <v>180</v>
      </c>
      <c r="H156" s="79">
        <v>90</v>
      </c>
      <c r="I156" s="79" t="s">
        <v>583</v>
      </c>
      <c r="J156"/>
      <c r="K156"/>
      <c r="L156"/>
      <c r="M156"/>
      <c r="N156"/>
      <c r="O156"/>
      <c r="P156"/>
      <c r="Q156"/>
      <c r="R156"/>
      <c r="S156"/>
    </row>
    <row r="157" spans="1:19">
      <c r="A157" s="79" t="s">
        <v>650</v>
      </c>
      <c r="B157" s="79" t="s">
        <v>648</v>
      </c>
      <c r="C157" s="79">
        <v>0.3</v>
      </c>
      <c r="D157" s="79">
        <v>0.35699999999999998</v>
      </c>
      <c r="E157" s="79">
        <v>0.38</v>
      </c>
      <c r="F157" s="79">
        <v>1040.51</v>
      </c>
      <c r="G157" s="79">
        <v>90</v>
      </c>
      <c r="H157" s="79">
        <v>0</v>
      </c>
      <c r="I157" s="79"/>
      <c r="J157"/>
      <c r="K157"/>
      <c r="L157"/>
      <c r="M157"/>
      <c r="N157"/>
      <c r="O157"/>
      <c r="P157"/>
      <c r="Q157"/>
      <c r="R157"/>
      <c r="S157"/>
    </row>
    <row r="158" spans="1:19">
      <c r="A158" s="79" t="s">
        <v>651</v>
      </c>
      <c r="B158" s="79" t="s">
        <v>588</v>
      </c>
      <c r="C158" s="79">
        <v>0.08</v>
      </c>
      <c r="D158" s="79">
        <v>0.85599999999999998</v>
      </c>
      <c r="E158" s="79">
        <v>0.98</v>
      </c>
      <c r="F158" s="79">
        <v>130.1</v>
      </c>
      <c r="G158" s="79">
        <v>0</v>
      </c>
      <c r="H158" s="79">
        <v>90</v>
      </c>
      <c r="I158" s="79" t="s">
        <v>579</v>
      </c>
      <c r="J158"/>
      <c r="K158"/>
      <c r="L158"/>
      <c r="M158"/>
      <c r="N158"/>
      <c r="O158"/>
      <c r="P158"/>
      <c r="Q158"/>
      <c r="R158"/>
      <c r="S158"/>
    </row>
    <row r="159" spans="1:19">
      <c r="A159" s="79" t="s">
        <v>652</v>
      </c>
      <c r="B159" s="79" t="s">
        <v>588</v>
      </c>
      <c r="C159" s="79">
        <v>0.08</v>
      </c>
      <c r="D159" s="79">
        <v>0.85599999999999998</v>
      </c>
      <c r="E159" s="79">
        <v>0.98</v>
      </c>
      <c r="F159" s="79">
        <v>130.1</v>
      </c>
      <c r="G159" s="79">
        <v>90</v>
      </c>
      <c r="H159" s="79">
        <v>90</v>
      </c>
      <c r="I159" s="79" t="s">
        <v>581</v>
      </c>
      <c r="J159"/>
      <c r="K159"/>
      <c r="L159"/>
      <c r="M159"/>
      <c r="N159"/>
      <c r="O159"/>
      <c r="P159"/>
      <c r="Q159"/>
      <c r="R159"/>
      <c r="S159"/>
    </row>
    <row r="160" spans="1:19">
      <c r="A160" s="79" t="s">
        <v>653</v>
      </c>
      <c r="B160" s="79" t="s">
        <v>648</v>
      </c>
      <c r="C160" s="79">
        <v>0.3</v>
      </c>
      <c r="D160" s="79">
        <v>0.35699999999999998</v>
      </c>
      <c r="E160" s="79">
        <v>0.38</v>
      </c>
      <c r="F160" s="79">
        <v>929.03</v>
      </c>
      <c r="G160" s="79">
        <v>180</v>
      </c>
      <c r="H160" s="79">
        <v>0</v>
      </c>
      <c r="I160" s="79"/>
      <c r="J160"/>
      <c r="K160"/>
      <c r="L160"/>
      <c r="M160"/>
      <c r="N160"/>
      <c r="O160"/>
      <c r="P160"/>
      <c r="Q160"/>
      <c r="R160"/>
      <c r="S160"/>
    </row>
    <row r="161" spans="1:19">
      <c r="A161" s="79" t="s">
        <v>654</v>
      </c>
      <c r="B161" s="79" t="s">
        <v>588</v>
      </c>
      <c r="C161" s="79">
        <v>0.08</v>
      </c>
      <c r="D161" s="79">
        <v>0.85599999999999998</v>
      </c>
      <c r="E161" s="79">
        <v>0.98</v>
      </c>
      <c r="F161" s="79">
        <v>39.03</v>
      </c>
      <c r="G161" s="79">
        <v>180</v>
      </c>
      <c r="H161" s="79">
        <v>90</v>
      </c>
      <c r="I161" s="79" t="s">
        <v>583</v>
      </c>
      <c r="J161"/>
      <c r="K161"/>
      <c r="L161"/>
      <c r="M161"/>
      <c r="N161"/>
      <c r="O161"/>
      <c r="P161"/>
      <c r="Q161"/>
      <c r="R161"/>
      <c r="S161"/>
    </row>
    <row r="162" spans="1:19">
      <c r="A162" s="79" t="s">
        <v>655</v>
      </c>
      <c r="B162" s="79" t="s">
        <v>588</v>
      </c>
      <c r="C162" s="79">
        <v>0.08</v>
      </c>
      <c r="D162" s="79">
        <v>0.85599999999999998</v>
      </c>
      <c r="E162" s="79">
        <v>0.98</v>
      </c>
      <c r="F162" s="79">
        <v>32.53</v>
      </c>
      <c r="G162" s="79">
        <v>270</v>
      </c>
      <c r="H162" s="79">
        <v>90</v>
      </c>
      <c r="I162" s="79" t="s">
        <v>585</v>
      </c>
      <c r="J162"/>
      <c r="K162"/>
      <c r="L162"/>
      <c r="M162"/>
      <c r="N162"/>
      <c r="O162"/>
      <c r="P162"/>
      <c r="Q162"/>
      <c r="R162"/>
      <c r="S162"/>
    </row>
    <row r="163" spans="1:19">
      <c r="A163" s="79" t="s">
        <v>656</v>
      </c>
      <c r="B163" s="79" t="s">
        <v>648</v>
      </c>
      <c r="C163" s="79">
        <v>0.3</v>
      </c>
      <c r="D163" s="79">
        <v>0.35699999999999998</v>
      </c>
      <c r="E163" s="79">
        <v>0.38</v>
      </c>
      <c r="F163" s="79">
        <v>69.7</v>
      </c>
      <c r="G163" s="79">
        <v>180</v>
      </c>
      <c r="H163" s="79">
        <v>0</v>
      </c>
      <c r="I163" s="79"/>
      <c r="J163"/>
      <c r="K163"/>
      <c r="L163"/>
      <c r="M163"/>
      <c r="N163"/>
      <c r="O163"/>
      <c r="P163"/>
      <c r="Q163"/>
      <c r="R163"/>
      <c r="S163"/>
    </row>
    <row r="164" spans="1:19">
      <c r="A164" s="79" t="s">
        <v>657</v>
      </c>
      <c r="B164" s="79" t="s">
        <v>588</v>
      </c>
      <c r="C164" s="79">
        <v>0.08</v>
      </c>
      <c r="D164" s="79">
        <v>0.85599999999999998</v>
      </c>
      <c r="E164" s="79">
        <v>0.98</v>
      </c>
      <c r="F164" s="79">
        <v>162.58000000000001</v>
      </c>
      <c r="G164" s="79">
        <v>270</v>
      </c>
      <c r="H164" s="79">
        <v>90</v>
      </c>
      <c r="I164" s="79" t="s">
        <v>585</v>
      </c>
      <c r="J164"/>
      <c r="K164"/>
      <c r="L164"/>
      <c r="M164"/>
      <c r="N164"/>
      <c r="O164"/>
      <c r="P164"/>
      <c r="Q164"/>
      <c r="R164"/>
      <c r="S164"/>
    </row>
    <row r="165" spans="1:19">
      <c r="A165" s="79" t="s">
        <v>658</v>
      </c>
      <c r="B165" s="79" t="s">
        <v>648</v>
      </c>
      <c r="C165" s="79">
        <v>0.3</v>
      </c>
      <c r="D165" s="79">
        <v>0.35699999999999998</v>
      </c>
      <c r="E165" s="79">
        <v>0.38</v>
      </c>
      <c r="F165" s="79">
        <v>348.39</v>
      </c>
      <c r="G165" s="79">
        <v>180</v>
      </c>
      <c r="H165" s="79">
        <v>0</v>
      </c>
      <c r="I165" s="79"/>
      <c r="J165"/>
      <c r="K165"/>
      <c r="L165"/>
      <c r="M165"/>
      <c r="N165"/>
      <c r="O165"/>
      <c r="P165"/>
      <c r="Q165"/>
      <c r="R165"/>
      <c r="S165"/>
    </row>
    <row r="166" spans="1:19">
      <c r="A166" s="79" t="s">
        <v>659</v>
      </c>
      <c r="B166" s="79" t="s">
        <v>588</v>
      </c>
      <c r="C166" s="79">
        <v>0.08</v>
      </c>
      <c r="D166" s="79">
        <v>0.85599999999999998</v>
      </c>
      <c r="E166" s="79">
        <v>0.98</v>
      </c>
      <c r="F166" s="79">
        <v>39.03</v>
      </c>
      <c r="G166" s="79">
        <v>0</v>
      </c>
      <c r="H166" s="79">
        <v>90</v>
      </c>
      <c r="I166" s="79" t="s">
        <v>579</v>
      </c>
      <c r="J166"/>
      <c r="K166"/>
      <c r="L166"/>
      <c r="M166"/>
      <c r="N166"/>
      <c r="O166"/>
      <c r="P166"/>
      <c r="Q166"/>
      <c r="R166"/>
      <c r="S166"/>
    </row>
    <row r="167" spans="1:19">
      <c r="A167" s="79" t="s">
        <v>660</v>
      </c>
      <c r="B167" s="79" t="s">
        <v>588</v>
      </c>
      <c r="C167" s="79">
        <v>0.08</v>
      </c>
      <c r="D167" s="79">
        <v>0.85599999999999998</v>
      </c>
      <c r="E167" s="79">
        <v>0.98</v>
      </c>
      <c r="F167" s="79">
        <v>32.520000000000003</v>
      </c>
      <c r="G167" s="79">
        <v>270</v>
      </c>
      <c r="H167" s="79">
        <v>90</v>
      </c>
      <c r="I167" s="79" t="s">
        <v>585</v>
      </c>
      <c r="J167"/>
      <c r="K167"/>
      <c r="L167"/>
      <c r="M167"/>
      <c r="N167"/>
      <c r="O167"/>
      <c r="P167"/>
      <c r="Q167"/>
      <c r="R167"/>
      <c r="S167"/>
    </row>
    <row r="168" spans="1:19">
      <c r="A168" s="79" t="s">
        <v>661</v>
      </c>
      <c r="B168" s="79" t="s">
        <v>648</v>
      </c>
      <c r="C168" s="79">
        <v>0.3</v>
      </c>
      <c r="D168" s="79">
        <v>0.35699999999999998</v>
      </c>
      <c r="E168" s="79">
        <v>0.38</v>
      </c>
      <c r="F168" s="79">
        <v>69.680000000000007</v>
      </c>
      <c r="G168" s="79">
        <v>180</v>
      </c>
      <c r="H168" s="79">
        <v>0</v>
      </c>
      <c r="I168" s="79"/>
      <c r="J168"/>
      <c r="K168"/>
      <c r="L168"/>
      <c r="M168"/>
      <c r="N168"/>
      <c r="O168"/>
      <c r="P168"/>
      <c r="Q168"/>
      <c r="R168"/>
      <c r="S168"/>
    </row>
    <row r="169" spans="1:19">
      <c r="A169" s="79" t="s">
        <v>662</v>
      </c>
      <c r="B169" s="79" t="s">
        <v>588</v>
      </c>
      <c r="C169" s="79">
        <v>0.08</v>
      </c>
      <c r="D169" s="79">
        <v>0.85599999999999998</v>
      </c>
      <c r="E169" s="79">
        <v>0.98</v>
      </c>
      <c r="F169" s="79">
        <v>78.06</v>
      </c>
      <c r="G169" s="79">
        <v>0</v>
      </c>
      <c r="H169" s="79">
        <v>90</v>
      </c>
      <c r="I169" s="79" t="s">
        <v>579</v>
      </c>
      <c r="J169"/>
      <c r="K169"/>
      <c r="L169"/>
      <c r="M169"/>
      <c r="N169"/>
      <c r="O169"/>
      <c r="P169"/>
      <c r="Q169"/>
      <c r="R169"/>
      <c r="S169"/>
    </row>
    <row r="170" spans="1:19">
      <c r="A170" s="79" t="s">
        <v>663</v>
      </c>
      <c r="B170" s="79" t="s">
        <v>648</v>
      </c>
      <c r="C170" s="79">
        <v>0.3</v>
      </c>
      <c r="D170" s="79">
        <v>0.35699999999999998</v>
      </c>
      <c r="E170" s="79">
        <v>0.38</v>
      </c>
      <c r="F170" s="79">
        <v>83.61</v>
      </c>
      <c r="G170" s="79">
        <v>180</v>
      </c>
      <c r="H170" s="79">
        <v>0</v>
      </c>
      <c r="I170" s="79"/>
      <c r="J170"/>
      <c r="K170"/>
      <c r="L170"/>
      <c r="M170"/>
      <c r="N170"/>
      <c r="O170"/>
      <c r="P170"/>
      <c r="Q170"/>
      <c r="R170"/>
      <c r="S170"/>
    </row>
    <row r="171" spans="1:19">
      <c r="A171" s="79" t="s">
        <v>664</v>
      </c>
      <c r="B171" s="79" t="s">
        <v>588</v>
      </c>
      <c r="C171" s="79">
        <v>0.08</v>
      </c>
      <c r="D171" s="79">
        <v>0.85599999999999998</v>
      </c>
      <c r="E171" s="79">
        <v>0.98</v>
      </c>
      <c r="F171" s="79">
        <v>52.04</v>
      </c>
      <c r="G171" s="79">
        <v>0</v>
      </c>
      <c r="H171" s="79">
        <v>90</v>
      </c>
      <c r="I171" s="79" t="s">
        <v>579</v>
      </c>
      <c r="J171"/>
      <c r="K171"/>
      <c r="L171"/>
      <c r="M171"/>
      <c r="N171"/>
      <c r="O171"/>
      <c r="P171"/>
      <c r="Q171"/>
      <c r="R171"/>
      <c r="S171"/>
    </row>
    <row r="172" spans="1:19">
      <c r="A172" s="79" t="s">
        <v>665</v>
      </c>
      <c r="B172" s="79" t="s">
        <v>588</v>
      </c>
      <c r="C172" s="79">
        <v>0.08</v>
      </c>
      <c r="D172" s="79">
        <v>0.85599999999999998</v>
      </c>
      <c r="E172" s="79">
        <v>0.98</v>
      </c>
      <c r="F172" s="79">
        <v>26.02</v>
      </c>
      <c r="G172" s="79">
        <v>180</v>
      </c>
      <c r="H172" s="79">
        <v>90</v>
      </c>
      <c r="I172" s="79" t="s">
        <v>583</v>
      </c>
      <c r="J172"/>
      <c r="K172"/>
      <c r="L172"/>
      <c r="M172"/>
      <c r="N172"/>
      <c r="O172"/>
      <c r="P172"/>
      <c r="Q172"/>
      <c r="R172"/>
      <c r="S172"/>
    </row>
    <row r="173" spans="1:19">
      <c r="A173" s="79" t="s">
        <v>666</v>
      </c>
      <c r="B173" s="79" t="s">
        <v>648</v>
      </c>
      <c r="C173" s="79">
        <v>0.3</v>
      </c>
      <c r="D173" s="79">
        <v>0.35699999999999998</v>
      </c>
      <c r="E173" s="79">
        <v>0.38</v>
      </c>
      <c r="F173" s="79">
        <v>501.68</v>
      </c>
      <c r="G173" s="79">
        <v>90</v>
      </c>
      <c r="H173" s="79">
        <v>0</v>
      </c>
      <c r="I173" s="79"/>
      <c r="J173"/>
      <c r="K173"/>
      <c r="L173"/>
      <c r="M173"/>
      <c r="N173"/>
      <c r="O173"/>
      <c r="P173"/>
      <c r="Q173"/>
      <c r="R173"/>
      <c r="S173"/>
    </row>
    <row r="174" spans="1:19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</row>
    <row r="175" spans="1:19">
      <c r="A175" s="78"/>
      <c r="B175" s="79" t="s">
        <v>336</v>
      </c>
      <c r="C175" s="79" t="s">
        <v>667</v>
      </c>
      <c r="D175" s="79" t="s">
        <v>668</v>
      </c>
      <c r="E175" s="79" t="s">
        <v>669</v>
      </c>
      <c r="F175" s="79" t="s">
        <v>331</v>
      </c>
      <c r="G175" s="79" t="s">
        <v>670</v>
      </c>
      <c r="H175" s="79" t="s">
        <v>671</v>
      </c>
      <c r="I175" s="79" t="s">
        <v>672</v>
      </c>
      <c r="J175" s="79" t="s">
        <v>574</v>
      </c>
      <c r="K175" s="79" t="s">
        <v>576</v>
      </c>
      <c r="L175"/>
      <c r="M175"/>
      <c r="N175"/>
      <c r="O175"/>
      <c r="P175"/>
      <c r="Q175"/>
      <c r="R175"/>
      <c r="S175"/>
    </row>
    <row r="176" spans="1:19">
      <c r="A176" s="79" t="s">
        <v>673</v>
      </c>
      <c r="B176" s="79" t="s">
        <v>674</v>
      </c>
      <c r="C176" s="79">
        <v>2.96</v>
      </c>
      <c r="D176" s="79">
        <v>11.86</v>
      </c>
      <c r="E176" s="79">
        <v>6.49</v>
      </c>
      <c r="F176" s="79">
        <v>0.39100000000000001</v>
      </c>
      <c r="G176" s="79">
        <v>0.39</v>
      </c>
      <c r="H176" s="79" t="s">
        <v>675</v>
      </c>
      <c r="I176" s="79" t="s">
        <v>595</v>
      </c>
      <c r="J176" s="79">
        <v>180</v>
      </c>
      <c r="K176" s="79" t="s">
        <v>583</v>
      </c>
      <c r="L176"/>
      <c r="M176"/>
      <c r="N176"/>
      <c r="O176"/>
      <c r="P176"/>
      <c r="Q176"/>
      <c r="R176"/>
      <c r="S176"/>
    </row>
    <row r="177" spans="1:19">
      <c r="A177" s="79" t="s">
        <v>676</v>
      </c>
      <c r="B177" s="79" t="s">
        <v>677</v>
      </c>
      <c r="C177" s="79">
        <v>62.63</v>
      </c>
      <c r="D177" s="79">
        <v>62.63</v>
      </c>
      <c r="E177" s="79">
        <v>6.49</v>
      </c>
      <c r="F177" s="79">
        <v>0.39100000000000001</v>
      </c>
      <c r="G177" s="79">
        <v>0.39</v>
      </c>
      <c r="H177" s="79" t="s">
        <v>675</v>
      </c>
      <c r="I177" s="79" t="s">
        <v>597</v>
      </c>
      <c r="J177" s="79">
        <v>270</v>
      </c>
      <c r="K177" s="79" t="s">
        <v>585</v>
      </c>
      <c r="L177"/>
      <c r="M177"/>
      <c r="N177"/>
      <c r="O177"/>
      <c r="P177"/>
      <c r="Q177"/>
      <c r="R177"/>
      <c r="S177"/>
    </row>
    <row r="178" spans="1:19">
      <c r="A178" s="79" t="s">
        <v>678</v>
      </c>
      <c r="B178" s="79" t="s">
        <v>679</v>
      </c>
      <c r="C178" s="79">
        <v>30.42</v>
      </c>
      <c r="D178" s="79">
        <v>30.42</v>
      </c>
      <c r="E178" s="79">
        <v>6.49</v>
      </c>
      <c r="F178" s="79">
        <v>0.39100000000000001</v>
      </c>
      <c r="G178" s="79">
        <v>0.39</v>
      </c>
      <c r="H178" s="79" t="s">
        <v>675</v>
      </c>
      <c r="I178" s="79" t="s">
        <v>602</v>
      </c>
      <c r="J178" s="79">
        <v>90</v>
      </c>
      <c r="K178" s="79" t="s">
        <v>581</v>
      </c>
      <c r="L178"/>
      <c r="M178"/>
      <c r="N178"/>
      <c r="O178"/>
      <c r="P178"/>
      <c r="Q178"/>
      <c r="R178"/>
      <c r="S178"/>
    </row>
    <row r="179" spans="1:19">
      <c r="A179" s="79" t="s">
        <v>680</v>
      </c>
      <c r="B179" s="79" t="s">
        <v>681</v>
      </c>
      <c r="C179" s="79">
        <v>4.91</v>
      </c>
      <c r="D179" s="79">
        <v>24.53</v>
      </c>
      <c r="E179" s="79">
        <v>6.49</v>
      </c>
      <c r="F179" s="79">
        <v>0.61</v>
      </c>
      <c r="G179" s="79">
        <v>0.61</v>
      </c>
      <c r="H179" s="79" t="s">
        <v>675</v>
      </c>
      <c r="I179" s="79" t="s">
        <v>607</v>
      </c>
      <c r="J179" s="79">
        <v>0</v>
      </c>
      <c r="K179" s="79" t="s">
        <v>579</v>
      </c>
      <c r="L179"/>
      <c r="M179"/>
      <c r="N179"/>
      <c r="O179"/>
      <c r="P179"/>
      <c r="Q179"/>
      <c r="R179"/>
      <c r="S179"/>
    </row>
    <row r="180" spans="1:19">
      <c r="A180" s="79" t="s">
        <v>682</v>
      </c>
      <c r="B180" s="79" t="s">
        <v>681</v>
      </c>
      <c r="C180" s="79">
        <v>6.54</v>
      </c>
      <c r="D180" s="79">
        <v>6.54</v>
      </c>
      <c r="E180" s="79">
        <v>6.49</v>
      </c>
      <c r="F180" s="79">
        <v>0.61</v>
      </c>
      <c r="G180" s="79">
        <v>0.61</v>
      </c>
      <c r="H180" s="79" t="s">
        <v>675</v>
      </c>
      <c r="I180" s="79" t="s">
        <v>608</v>
      </c>
      <c r="J180" s="79">
        <v>0</v>
      </c>
      <c r="K180" s="79" t="s">
        <v>579</v>
      </c>
      <c r="L180"/>
      <c r="M180"/>
      <c r="N180"/>
      <c r="O180"/>
      <c r="P180"/>
      <c r="Q180"/>
      <c r="R180"/>
      <c r="S180"/>
    </row>
    <row r="181" spans="1:19">
      <c r="A181" s="79" t="s">
        <v>683</v>
      </c>
      <c r="B181" s="79" t="s">
        <v>677</v>
      </c>
      <c r="C181" s="79">
        <v>4.91</v>
      </c>
      <c r="D181" s="79">
        <v>4.91</v>
      </c>
      <c r="E181" s="79">
        <v>6.49</v>
      </c>
      <c r="F181" s="79">
        <v>0.39100000000000001</v>
      </c>
      <c r="G181" s="79">
        <v>0.39</v>
      </c>
      <c r="H181" s="79" t="s">
        <v>675</v>
      </c>
      <c r="I181" s="79" t="s">
        <v>609</v>
      </c>
      <c r="J181" s="79">
        <v>270</v>
      </c>
      <c r="K181" s="79" t="s">
        <v>585</v>
      </c>
      <c r="L181"/>
      <c r="M181"/>
      <c r="N181"/>
      <c r="O181"/>
      <c r="P181"/>
      <c r="Q181"/>
      <c r="R181"/>
      <c r="S181"/>
    </row>
    <row r="182" spans="1:19">
      <c r="A182" s="79" t="s">
        <v>684</v>
      </c>
      <c r="B182" s="79" t="s">
        <v>677</v>
      </c>
      <c r="C182" s="79">
        <v>4.91</v>
      </c>
      <c r="D182" s="79">
        <v>29.43</v>
      </c>
      <c r="E182" s="79">
        <v>6.49</v>
      </c>
      <c r="F182" s="79">
        <v>0.39100000000000001</v>
      </c>
      <c r="G182" s="79">
        <v>0.39</v>
      </c>
      <c r="H182" s="79" t="s">
        <v>675</v>
      </c>
      <c r="I182" s="79" t="s">
        <v>610</v>
      </c>
      <c r="J182" s="79">
        <v>270</v>
      </c>
      <c r="K182" s="79" t="s">
        <v>585</v>
      </c>
      <c r="L182"/>
      <c r="M182"/>
      <c r="N182"/>
      <c r="O182"/>
      <c r="P182"/>
      <c r="Q182"/>
      <c r="R182"/>
      <c r="S182"/>
    </row>
    <row r="183" spans="1:19">
      <c r="A183" s="79" t="s">
        <v>685</v>
      </c>
      <c r="B183" s="79" t="s">
        <v>677</v>
      </c>
      <c r="C183" s="79">
        <v>25.03</v>
      </c>
      <c r="D183" s="79">
        <v>25.03</v>
      </c>
      <c r="E183" s="79">
        <v>6.49</v>
      </c>
      <c r="F183" s="79">
        <v>0.39100000000000001</v>
      </c>
      <c r="G183" s="79">
        <v>0.39</v>
      </c>
      <c r="H183" s="79" t="s">
        <v>675</v>
      </c>
      <c r="I183" s="79" t="s">
        <v>612</v>
      </c>
      <c r="J183" s="79">
        <v>270</v>
      </c>
      <c r="K183" s="79" t="s">
        <v>585</v>
      </c>
      <c r="L183"/>
      <c r="M183"/>
      <c r="N183"/>
      <c r="O183"/>
      <c r="P183"/>
      <c r="Q183"/>
      <c r="R183"/>
      <c r="S183"/>
    </row>
    <row r="184" spans="1:19">
      <c r="A184" s="79" t="s">
        <v>686</v>
      </c>
      <c r="B184" s="79" t="s">
        <v>674</v>
      </c>
      <c r="C184" s="79">
        <v>35.76</v>
      </c>
      <c r="D184" s="79">
        <v>35.76</v>
      </c>
      <c r="E184" s="79">
        <v>6.49</v>
      </c>
      <c r="F184" s="79">
        <v>0.39100000000000001</v>
      </c>
      <c r="G184" s="79">
        <v>0.39</v>
      </c>
      <c r="H184" s="79" t="s">
        <v>675</v>
      </c>
      <c r="I184" s="79" t="s">
        <v>616</v>
      </c>
      <c r="J184" s="79">
        <v>180</v>
      </c>
      <c r="K184" s="79" t="s">
        <v>583</v>
      </c>
      <c r="L184"/>
      <c r="M184"/>
      <c r="N184"/>
      <c r="O184"/>
      <c r="P184"/>
      <c r="Q184"/>
      <c r="R184"/>
      <c r="S184"/>
    </row>
    <row r="185" spans="1:19">
      <c r="A185" s="79" t="s">
        <v>687</v>
      </c>
      <c r="B185" s="79" t="s">
        <v>674</v>
      </c>
      <c r="C185" s="79">
        <v>4.91</v>
      </c>
      <c r="D185" s="79">
        <v>49.05</v>
      </c>
      <c r="E185" s="79">
        <v>6.49</v>
      </c>
      <c r="F185" s="79">
        <v>0.39100000000000001</v>
      </c>
      <c r="G185" s="79">
        <v>0.39</v>
      </c>
      <c r="H185" s="79" t="s">
        <v>675</v>
      </c>
      <c r="I185" s="79" t="s">
        <v>617</v>
      </c>
      <c r="J185" s="79">
        <v>180</v>
      </c>
      <c r="K185" s="79" t="s">
        <v>583</v>
      </c>
      <c r="L185"/>
      <c r="M185"/>
      <c r="N185"/>
      <c r="O185"/>
      <c r="P185"/>
      <c r="Q185"/>
      <c r="R185"/>
      <c r="S185"/>
    </row>
    <row r="186" spans="1:19">
      <c r="A186" s="79" t="s">
        <v>688</v>
      </c>
      <c r="B186" s="79" t="s">
        <v>679</v>
      </c>
      <c r="C186" s="79">
        <v>4.91</v>
      </c>
      <c r="D186" s="79">
        <v>4.91</v>
      </c>
      <c r="E186" s="79">
        <v>6.49</v>
      </c>
      <c r="F186" s="79">
        <v>0.39100000000000001</v>
      </c>
      <c r="G186" s="79">
        <v>0.39</v>
      </c>
      <c r="H186" s="79" t="s">
        <v>675</v>
      </c>
      <c r="I186" s="79" t="s">
        <v>618</v>
      </c>
      <c r="J186" s="79">
        <v>90</v>
      </c>
      <c r="K186" s="79" t="s">
        <v>581</v>
      </c>
      <c r="L186"/>
      <c r="M186"/>
      <c r="N186"/>
      <c r="O186"/>
      <c r="P186"/>
      <c r="Q186"/>
      <c r="R186"/>
      <c r="S186"/>
    </row>
    <row r="187" spans="1:19">
      <c r="A187" s="79" t="s">
        <v>689</v>
      </c>
      <c r="B187" s="79" t="s">
        <v>674</v>
      </c>
      <c r="C187" s="79">
        <v>8.17</v>
      </c>
      <c r="D187" s="79">
        <v>8.17</v>
      </c>
      <c r="E187" s="79">
        <v>6.49</v>
      </c>
      <c r="F187" s="79">
        <v>0.39100000000000001</v>
      </c>
      <c r="G187" s="79">
        <v>0.39</v>
      </c>
      <c r="H187" s="79" t="s">
        <v>675</v>
      </c>
      <c r="I187" s="79" t="s">
        <v>619</v>
      </c>
      <c r="J187" s="79">
        <v>180</v>
      </c>
      <c r="K187" s="79" t="s">
        <v>583</v>
      </c>
      <c r="L187"/>
      <c r="M187"/>
      <c r="N187"/>
      <c r="O187"/>
      <c r="P187"/>
      <c r="Q187"/>
      <c r="R187"/>
      <c r="S187"/>
    </row>
    <row r="188" spans="1:19">
      <c r="A188" s="79" t="s">
        <v>690</v>
      </c>
      <c r="B188" s="79" t="s">
        <v>679</v>
      </c>
      <c r="C188" s="79">
        <v>4.74</v>
      </c>
      <c r="D188" s="79">
        <v>47.41</v>
      </c>
      <c r="E188" s="79">
        <v>6.49</v>
      </c>
      <c r="F188" s="79">
        <v>0.39100000000000001</v>
      </c>
      <c r="G188" s="79">
        <v>0.39</v>
      </c>
      <c r="H188" s="79" t="s">
        <v>675</v>
      </c>
      <c r="I188" s="79" t="s">
        <v>620</v>
      </c>
      <c r="J188" s="79">
        <v>90</v>
      </c>
      <c r="K188" s="79" t="s">
        <v>581</v>
      </c>
      <c r="L188"/>
      <c r="M188"/>
      <c r="N188"/>
      <c r="O188"/>
      <c r="P188"/>
      <c r="Q188"/>
      <c r="R188"/>
      <c r="S188"/>
    </row>
    <row r="189" spans="1:19">
      <c r="A189" s="79" t="s">
        <v>691</v>
      </c>
      <c r="B189" s="79" t="s">
        <v>681</v>
      </c>
      <c r="C189" s="79">
        <v>8.17</v>
      </c>
      <c r="D189" s="79">
        <v>8.17</v>
      </c>
      <c r="E189" s="79">
        <v>6.49</v>
      </c>
      <c r="F189" s="79">
        <v>0.61</v>
      </c>
      <c r="G189" s="79">
        <v>0.61</v>
      </c>
      <c r="H189" s="79" t="s">
        <v>675</v>
      </c>
      <c r="I189" s="79" t="s">
        <v>621</v>
      </c>
      <c r="J189" s="79">
        <v>0</v>
      </c>
      <c r="K189" s="79" t="s">
        <v>579</v>
      </c>
      <c r="L189"/>
      <c r="M189"/>
      <c r="N189"/>
      <c r="O189"/>
      <c r="P189"/>
      <c r="Q189"/>
      <c r="R189"/>
      <c r="S189"/>
    </row>
    <row r="190" spans="1:19">
      <c r="A190" s="79" t="s">
        <v>692</v>
      </c>
      <c r="B190" s="79" t="s">
        <v>679</v>
      </c>
      <c r="C190" s="79">
        <v>4.91</v>
      </c>
      <c r="D190" s="79">
        <v>4.91</v>
      </c>
      <c r="E190" s="79">
        <v>6.49</v>
      </c>
      <c r="F190" s="79">
        <v>0.39100000000000001</v>
      </c>
      <c r="G190" s="79">
        <v>0.39</v>
      </c>
      <c r="H190" s="79" t="s">
        <v>675</v>
      </c>
      <c r="I190" s="79" t="s">
        <v>622</v>
      </c>
      <c r="J190" s="79">
        <v>90</v>
      </c>
      <c r="K190" s="79" t="s">
        <v>581</v>
      </c>
      <c r="L190"/>
      <c r="M190"/>
      <c r="N190"/>
      <c r="O190"/>
      <c r="P190"/>
      <c r="Q190"/>
      <c r="R190"/>
      <c r="S190"/>
    </row>
    <row r="191" spans="1:19">
      <c r="A191" s="79" t="s">
        <v>693</v>
      </c>
      <c r="B191" s="79" t="s">
        <v>681</v>
      </c>
      <c r="C191" s="79">
        <v>4.91</v>
      </c>
      <c r="D191" s="79">
        <v>49.05</v>
      </c>
      <c r="E191" s="79">
        <v>6.49</v>
      </c>
      <c r="F191" s="79">
        <v>0.61</v>
      </c>
      <c r="G191" s="79">
        <v>0.61</v>
      </c>
      <c r="H191" s="79" t="s">
        <v>675</v>
      </c>
      <c r="I191" s="79" t="s">
        <v>623</v>
      </c>
      <c r="J191" s="79">
        <v>0</v>
      </c>
      <c r="K191" s="79" t="s">
        <v>579</v>
      </c>
      <c r="L191"/>
      <c r="M191"/>
      <c r="N191"/>
      <c r="O191"/>
      <c r="P191"/>
      <c r="Q191"/>
      <c r="R191"/>
      <c r="S191"/>
    </row>
    <row r="192" spans="1:19">
      <c r="A192" s="79" t="s">
        <v>694</v>
      </c>
      <c r="B192" s="79" t="s">
        <v>674</v>
      </c>
      <c r="C192" s="79">
        <v>6.54</v>
      </c>
      <c r="D192" s="79">
        <v>6.54</v>
      </c>
      <c r="E192" s="79">
        <v>6.49</v>
      </c>
      <c r="F192" s="79">
        <v>0.39100000000000001</v>
      </c>
      <c r="G192" s="79">
        <v>0.39</v>
      </c>
      <c r="H192" s="79" t="s">
        <v>675</v>
      </c>
      <c r="I192" s="79" t="s">
        <v>624</v>
      </c>
      <c r="J192" s="79">
        <v>180</v>
      </c>
      <c r="K192" s="79" t="s">
        <v>583</v>
      </c>
      <c r="L192"/>
      <c r="M192"/>
      <c r="N192"/>
      <c r="O192"/>
      <c r="P192"/>
      <c r="Q192"/>
      <c r="R192"/>
      <c r="S192"/>
    </row>
    <row r="193" spans="1:19">
      <c r="A193" s="79" t="s">
        <v>695</v>
      </c>
      <c r="B193" s="79" t="s">
        <v>677</v>
      </c>
      <c r="C193" s="79">
        <v>4.91</v>
      </c>
      <c r="D193" s="79">
        <v>4.91</v>
      </c>
      <c r="E193" s="79">
        <v>6.49</v>
      </c>
      <c r="F193" s="79">
        <v>0.39100000000000001</v>
      </c>
      <c r="G193" s="79">
        <v>0.39</v>
      </c>
      <c r="H193" s="79" t="s">
        <v>675</v>
      </c>
      <c r="I193" s="79" t="s">
        <v>625</v>
      </c>
      <c r="J193" s="79">
        <v>270</v>
      </c>
      <c r="K193" s="79" t="s">
        <v>585</v>
      </c>
      <c r="L193"/>
      <c r="M193"/>
      <c r="N193"/>
      <c r="O193"/>
      <c r="P193"/>
      <c r="Q193"/>
      <c r="R193"/>
      <c r="S193"/>
    </row>
    <row r="194" spans="1:19">
      <c r="A194" s="79" t="s">
        <v>696</v>
      </c>
      <c r="B194" s="79" t="s">
        <v>679</v>
      </c>
      <c r="C194" s="79">
        <v>4.74</v>
      </c>
      <c r="D194" s="79">
        <v>47.41</v>
      </c>
      <c r="E194" s="79">
        <v>6.49</v>
      </c>
      <c r="F194" s="79">
        <v>0.39100000000000001</v>
      </c>
      <c r="G194" s="79">
        <v>0.39</v>
      </c>
      <c r="H194" s="79" t="s">
        <v>675</v>
      </c>
      <c r="I194" s="79" t="s">
        <v>626</v>
      </c>
      <c r="J194" s="79">
        <v>270</v>
      </c>
      <c r="K194" s="79" t="s">
        <v>585</v>
      </c>
      <c r="L194"/>
      <c r="M194"/>
      <c r="N194"/>
      <c r="O194"/>
      <c r="P194"/>
      <c r="Q194"/>
      <c r="R194"/>
      <c r="S194"/>
    </row>
    <row r="195" spans="1:19">
      <c r="A195" s="79" t="s">
        <v>697</v>
      </c>
      <c r="B195" s="79" t="s">
        <v>681</v>
      </c>
      <c r="C195" s="79">
        <v>6.54</v>
      </c>
      <c r="D195" s="79">
        <v>6.54</v>
      </c>
      <c r="E195" s="79">
        <v>6.49</v>
      </c>
      <c r="F195" s="79">
        <v>0.61</v>
      </c>
      <c r="G195" s="79">
        <v>0.61</v>
      </c>
      <c r="H195" s="79" t="s">
        <v>675</v>
      </c>
      <c r="I195" s="79" t="s">
        <v>627</v>
      </c>
      <c r="J195" s="79">
        <v>0</v>
      </c>
      <c r="K195" s="79" t="s">
        <v>579</v>
      </c>
      <c r="L195"/>
      <c r="M195"/>
      <c r="N195"/>
      <c r="O195"/>
      <c r="P195"/>
      <c r="Q195"/>
      <c r="R195"/>
      <c r="S195"/>
    </row>
    <row r="196" spans="1:19">
      <c r="A196" s="79" t="s">
        <v>698</v>
      </c>
      <c r="B196" s="79" t="s">
        <v>677</v>
      </c>
      <c r="C196" s="79">
        <v>4.91</v>
      </c>
      <c r="D196" s="79">
        <v>4.91</v>
      </c>
      <c r="E196" s="79">
        <v>6.49</v>
      </c>
      <c r="F196" s="79">
        <v>0.39100000000000001</v>
      </c>
      <c r="G196" s="79">
        <v>0.39</v>
      </c>
      <c r="H196" s="79" t="s">
        <v>675</v>
      </c>
      <c r="I196" s="79" t="s">
        <v>628</v>
      </c>
      <c r="J196" s="79">
        <v>270</v>
      </c>
      <c r="K196" s="79" t="s">
        <v>585</v>
      </c>
      <c r="L196"/>
      <c r="M196"/>
      <c r="N196"/>
      <c r="O196"/>
      <c r="P196"/>
      <c r="Q196"/>
      <c r="R196"/>
      <c r="S196"/>
    </row>
    <row r="197" spans="1:19">
      <c r="A197" s="79" t="s">
        <v>699</v>
      </c>
      <c r="B197" s="79" t="s">
        <v>674</v>
      </c>
      <c r="C197" s="79">
        <v>4.91</v>
      </c>
      <c r="D197" s="79">
        <v>49.05</v>
      </c>
      <c r="E197" s="79">
        <v>6.49</v>
      </c>
      <c r="F197" s="79">
        <v>0.39100000000000001</v>
      </c>
      <c r="G197" s="79">
        <v>0.39</v>
      </c>
      <c r="H197" s="79" t="s">
        <v>675</v>
      </c>
      <c r="I197" s="79" t="s">
        <v>631</v>
      </c>
      <c r="J197" s="79">
        <v>180</v>
      </c>
      <c r="K197" s="79" t="s">
        <v>583</v>
      </c>
      <c r="L197"/>
      <c r="M197"/>
      <c r="N197"/>
      <c r="O197"/>
      <c r="P197"/>
      <c r="Q197"/>
      <c r="R197"/>
      <c r="S197"/>
    </row>
    <row r="198" spans="1:19">
      <c r="A198" s="79" t="s">
        <v>700</v>
      </c>
      <c r="B198" s="79" t="s">
        <v>679</v>
      </c>
      <c r="C198" s="79">
        <v>4.91</v>
      </c>
      <c r="D198" s="79">
        <v>4.91</v>
      </c>
      <c r="E198" s="79">
        <v>6.49</v>
      </c>
      <c r="F198" s="79">
        <v>0.39100000000000001</v>
      </c>
      <c r="G198" s="79">
        <v>0.39</v>
      </c>
      <c r="H198" s="79" t="s">
        <v>675</v>
      </c>
      <c r="I198" s="79" t="s">
        <v>632</v>
      </c>
      <c r="J198" s="79">
        <v>90</v>
      </c>
      <c r="K198" s="79" t="s">
        <v>581</v>
      </c>
      <c r="L198"/>
      <c r="M198"/>
      <c r="N198"/>
      <c r="O198"/>
      <c r="P198"/>
      <c r="Q198"/>
      <c r="R198"/>
      <c r="S198"/>
    </row>
    <row r="199" spans="1:19">
      <c r="A199" s="79" t="s">
        <v>701</v>
      </c>
      <c r="B199" s="79" t="s">
        <v>674</v>
      </c>
      <c r="C199" s="79">
        <v>8.17</v>
      </c>
      <c r="D199" s="79">
        <v>8.17</v>
      </c>
      <c r="E199" s="79">
        <v>6.49</v>
      </c>
      <c r="F199" s="79">
        <v>0.39100000000000001</v>
      </c>
      <c r="G199" s="79">
        <v>0.39</v>
      </c>
      <c r="H199" s="79" t="s">
        <v>675</v>
      </c>
      <c r="I199" s="79" t="s">
        <v>633</v>
      </c>
      <c r="J199" s="79">
        <v>180</v>
      </c>
      <c r="K199" s="79" t="s">
        <v>583</v>
      </c>
      <c r="L199"/>
      <c r="M199"/>
      <c r="N199"/>
      <c r="O199"/>
      <c r="P199"/>
      <c r="Q199"/>
      <c r="R199"/>
      <c r="S199"/>
    </row>
    <row r="200" spans="1:19">
      <c r="A200" s="79" t="s">
        <v>702</v>
      </c>
      <c r="B200" s="79" t="s">
        <v>679</v>
      </c>
      <c r="C200" s="79">
        <v>4.74</v>
      </c>
      <c r="D200" s="79">
        <v>47.41</v>
      </c>
      <c r="E200" s="79">
        <v>6.49</v>
      </c>
      <c r="F200" s="79">
        <v>0.39100000000000001</v>
      </c>
      <c r="G200" s="79">
        <v>0.39</v>
      </c>
      <c r="H200" s="79" t="s">
        <v>675</v>
      </c>
      <c r="I200" s="79" t="s">
        <v>634</v>
      </c>
      <c r="J200" s="79">
        <v>90</v>
      </c>
      <c r="K200" s="79" t="s">
        <v>581</v>
      </c>
      <c r="L200"/>
      <c r="M200"/>
      <c r="N200"/>
      <c r="O200"/>
      <c r="P200"/>
      <c r="Q200"/>
      <c r="R200"/>
      <c r="S200"/>
    </row>
    <row r="201" spans="1:19">
      <c r="A201" s="79" t="s">
        <v>703</v>
      </c>
      <c r="B201" s="79" t="s">
        <v>681</v>
      </c>
      <c r="C201" s="79">
        <v>8.17</v>
      </c>
      <c r="D201" s="79">
        <v>8.17</v>
      </c>
      <c r="E201" s="79">
        <v>6.49</v>
      </c>
      <c r="F201" s="79">
        <v>0.61</v>
      </c>
      <c r="G201" s="79">
        <v>0.61</v>
      </c>
      <c r="H201" s="79" t="s">
        <v>675</v>
      </c>
      <c r="I201" s="79" t="s">
        <v>635</v>
      </c>
      <c r="J201" s="79">
        <v>0</v>
      </c>
      <c r="K201" s="79" t="s">
        <v>579</v>
      </c>
      <c r="L201"/>
      <c r="M201"/>
      <c r="N201"/>
      <c r="O201"/>
      <c r="P201"/>
      <c r="Q201"/>
      <c r="R201"/>
      <c r="S201"/>
    </row>
    <row r="202" spans="1:19">
      <c r="A202" s="79" t="s">
        <v>704</v>
      </c>
      <c r="B202" s="79" t="s">
        <v>679</v>
      </c>
      <c r="C202" s="79">
        <v>4.91</v>
      </c>
      <c r="D202" s="79">
        <v>4.91</v>
      </c>
      <c r="E202" s="79">
        <v>6.49</v>
      </c>
      <c r="F202" s="79">
        <v>0.39100000000000001</v>
      </c>
      <c r="G202" s="79">
        <v>0.39</v>
      </c>
      <c r="H202" s="79" t="s">
        <v>675</v>
      </c>
      <c r="I202" s="79" t="s">
        <v>636</v>
      </c>
      <c r="J202" s="79">
        <v>90</v>
      </c>
      <c r="K202" s="79" t="s">
        <v>581</v>
      </c>
      <c r="L202"/>
      <c r="M202"/>
      <c r="N202"/>
      <c r="O202"/>
      <c r="P202"/>
      <c r="Q202"/>
      <c r="R202"/>
      <c r="S202"/>
    </row>
    <row r="203" spans="1:19">
      <c r="A203" s="79" t="s">
        <v>705</v>
      </c>
      <c r="B203" s="79" t="s">
        <v>681</v>
      </c>
      <c r="C203" s="79">
        <v>4.91</v>
      </c>
      <c r="D203" s="79">
        <v>49.05</v>
      </c>
      <c r="E203" s="79">
        <v>6.49</v>
      </c>
      <c r="F203" s="79">
        <v>0.61</v>
      </c>
      <c r="G203" s="79">
        <v>0.61</v>
      </c>
      <c r="H203" s="79" t="s">
        <v>675</v>
      </c>
      <c r="I203" s="79" t="s">
        <v>637</v>
      </c>
      <c r="J203" s="79">
        <v>0</v>
      </c>
      <c r="K203" s="79" t="s">
        <v>579</v>
      </c>
      <c r="L203"/>
      <c r="M203"/>
      <c r="N203"/>
      <c r="O203"/>
      <c r="P203"/>
      <c r="Q203"/>
      <c r="R203"/>
      <c r="S203"/>
    </row>
    <row r="204" spans="1:19">
      <c r="A204" s="79" t="s">
        <v>706</v>
      </c>
      <c r="B204" s="79" t="s">
        <v>674</v>
      </c>
      <c r="C204" s="79">
        <v>6.54</v>
      </c>
      <c r="D204" s="79">
        <v>6.54</v>
      </c>
      <c r="E204" s="79">
        <v>6.49</v>
      </c>
      <c r="F204" s="79">
        <v>0.39100000000000001</v>
      </c>
      <c r="G204" s="79">
        <v>0.39</v>
      </c>
      <c r="H204" s="79" t="s">
        <v>675</v>
      </c>
      <c r="I204" s="79" t="s">
        <v>638</v>
      </c>
      <c r="J204" s="79">
        <v>180</v>
      </c>
      <c r="K204" s="79" t="s">
        <v>583</v>
      </c>
      <c r="L204"/>
      <c r="M204"/>
      <c r="N204"/>
      <c r="O204"/>
      <c r="P204"/>
      <c r="Q204"/>
      <c r="R204"/>
      <c r="S204"/>
    </row>
    <row r="205" spans="1:19">
      <c r="A205" s="79" t="s">
        <v>707</v>
      </c>
      <c r="B205" s="79" t="s">
        <v>677</v>
      </c>
      <c r="C205" s="79">
        <v>4.91</v>
      </c>
      <c r="D205" s="79">
        <v>4.91</v>
      </c>
      <c r="E205" s="79">
        <v>6.49</v>
      </c>
      <c r="F205" s="79">
        <v>0.39100000000000001</v>
      </c>
      <c r="G205" s="79">
        <v>0.39</v>
      </c>
      <c r="H205" s="79" t="s">
        <v>675</v>
      </c>
      <c r="I205" s="79" t="s">
        <v>639</v>
      </c>
      <c r="J205" s="79">
        <v>270</v>
      </c>
      <c r="K205" s="79" t="s">
        <v>585</v>
      </c>
      <c r="L205"/>
      <c r="M205"/>
      <c r="N205"/>
      <c r="O205"/>
      <c r="P205"/>
      <c r="Q205"/>
      <c r="R205"/>
      <c r="S205"/>
    </row>
    <row r="206" spans="1:19">
      <c r="A206" s="79" t="s">
        <v>708</v>
      </c>
      <c r="B206" s="79" t="s">
        <v>679</v>
      </c>
      <c r="C206" s="79">
        <v>4.74</v>
      </c>
      <c r="D206" s="79">
        <v>47.41</v>
      </c>
      <c r="E206" s="79">
        <v>6.49</v>
      </c>
      <c r="F206" s="79">
        <v>0.39100000000000001</v>
      </c>
      <c r="G206" s="79">
        <v>0.39</v>
      </c>
      <c r="H206" s="79" t="s">
        <v>675</v>
      </c>
      <c r="I206" s="79" t="s">
        <v>640</v>
      </c>
      <c r="J206" s="79">
        <v>270</v>
      </c>
      <c r="K206" s="79" t="s">
        <v>585</v>
      </c>
      <c r="L206"/>
      <c r="M206"/>
      <c r="N206"/>
      <c r="O206"/>
      <c r="P206"/>
      <c r="Q206"/>
      <c r="R206"/>
      <c r="S206"/>
    </row>
    <row r="207" spans="1:19">
      <c r="A207" s="79" t="s">
        <v>709</v>
      </c>
      <c r="B207" s="79" t="s">
        <v>681</v>
      </c>
      <c r="C207" s="79">
        <v>6.54</v>
      </c>
      <c r="D207" s="79">
        <v>6.54</v>
      </c>
      <c r="E207" s="79">
        <v>6.49</v>
      </c>
      <c r="F207" s="79">
        <v>0.61</v>
      </c>
      <c r="G207" s="79">
        <v>0.61</v>
      </c>
      <c r="H207" s="79" t="s">
        <v>675</v>
      </c>
      <c r="I207" s="79" t="s">
        <v>641</v>
      </c>
      <c r="J207" s="79">
        <v>0</v>
      </c>
      <c r="K207" s="79" t="s">
        <v>579</v>
      </c>
      <c r="L207"/>
      <c r="M207"/>
      <c r="N207"/>
      <c r="O207"/>
      <c r="P207"/>
      <c r="Q207"/>
      <c r="R207"/>
      <c r="S207"/>
    </row>
    <row r="208" spans="1:19">
      <c r="A208" s="79" t="s">
        <v>710</v>
      </c>
      <c r="B208" s="79" t="s">
        <v>677</v>
      </c>
      <c r="C208" s="79">
        <v>4.91</v>
      </c>
      <c r="D208" s="79">
        <v>4.91</v>
      </c>
      <c r="E208" s="79">
        <v>6.49</v>
      </c>
      <c r="F208" s="79">
        <v>0.39100000000000001</v>
      </c>
      <c r="G208" s="79">
        <v>0.39</v>
      </c>
      <c r="H208" s="79" t="s">
        <v>675</v>
      </c>
      <c r="I208" s="79" t="s">
        <v>642</v>
      </c>
      <c r="J208" s="79">
        <v>270</v>
      </c>
      <c r="K208" s="79" t="s">
        <v>585</v>
      </c>
      <c r="L208"/>
      <c r="M208"/>
      <c r="N208"/>
      <c r="O208"/>
      <c r="P208"/>
      <c r="Q208"/>
      <c r="R208"/>
      <c r="S208"/>
    </row>
    <row r="209" spans="1:19">
      <c r="A209" s="79" t="s">
        <v>711</v>
      </c>
      <c r="B209" s="79" t="s">
        <v>674</v>
      </c>
      <c r="C209" s="79">
        <v>35.76</v>
      </c>
      <c r="D209" s="79">
        <v>35.76</v>
      </c>
      <c r="E209" s="79">
        <v>6.49</v>
      </c>
      <c r="F209" s="79">
        <v>0.39100000000000001</v>
      </c>
      <c r="G209" s="79">
        <v>0.39</v>
      </c>
      <c r="H209" s="79" t="s">
        <v>675</v>
      </c>
      <c r="I209" s="79" t="s">
        <v>646</v>
      </c>
      <c r="J209" s="79">
        <v>180</v>
      </c>
      <c r="K209" s="79" t="s">
        <v>583</v>
      </c>
      <c r="L209"/>
      <c r="M209"/>
      <c r="N209"/>
      <c r="O209"/>
      <c r="P209"/>
      <c r="Q209"/>
      <c r="R209"/>
      <c r="S209"/>
    </row>
    <row r="210" spans="1:19">
      <c r="A210" s="79" t="s">
        <v>712</v>
      </c>
      <c r="B210" s="79" t="s">
        <v>674</v>
      </c>
      <c r="C210" s="79">
        <v>9.81</v>
      </c>
      <c r="D210" s="79">
        <v>9.81</v>
      </c>
      <c r="E210" s="79">
        <v>6.49</v>
      </c>
      <c r="F210" s="79">
        <v>0.39100000000000001</v>
      </c>
      <c r="G210" s="79">
        <v>0.39</v>
      </c>
      <c r="H210" s="79" t="s">
        <v>675</v>
      </c>
      <c r="I210" s="79" t="s">
        <v>654</v>
      </c>
      <c r="J210" s="79">
        <v>180</v>
      </c>
      <c r="K210" s="79" t="s">
        <v>583</v>
      </c>
      <c r="L210"/>
      <c r="M210"/>
      <c r="N210"/>
      <c r="O210"/>
      <c r="P210"/>
      <c r="Q210"/>
      <c r="R210"/>
      <c r="S210"/>
    </row>
    <row r="211" spans="1:19">
      <c r="A211" s="79" t="s">
        <v>713</v>
      </c>
      <c r="B211" s="79" t="s">
        <v>677</v>
      </c>
      <c r="C211" s="79">
        <v>8.17</v>
      </c>
      <c r="D211" s="79">
        <v>8.17</v>
      </c>
      <c r="E211" s="79">
        <v>6.49</v>
      </c>
      <c r="F211" s="79">
        <v>0.39100000000000001</v>
      </c>
      <c r="G211" s="79">
        <v>0.39</v>
      </c>
      <c r="H211" s="79" t="s">
        <v>675</v>
      </c>
      <c r="I211" s="79" t="s">
        <v>655</v>
      </c>
      <c r="J211" s="79">
        <v>270</v>
      </c>
      <c r="K211" s="79" t="s">
        <v>585</v>
      </c>
      <c r="L211"/>
      <c r="M211"/>
      <c r="N211"/>
      <c r="O211"/>
      <c r="P211"/>
      <c r="Q211"/>
      <c r="R211"/>
      <c r="S211"/>
    </row>
    <row r="212" spans="1:19">
      <c r="A212" s="79" t="s">
        <v>714</v>
      </c>
      <c r="B212" s="79" t="s">
        <v>677</v>
      </c>
      <c r="C212" s="79">
        <v>8.17</v>
      </c>
      <c r="D212" s="79">
        <v>40.869999999999997</v>
      </c>
      <c r="E212" s="79">
        <v>6.49</v>
      </c>
      <c r="F212" s="79">
        <v>0.39100000000000001</v>
      </c>
      <c r="G212" s="79">
        <v>0.39</v>
      </c>
      <c r="H212" s="79" t="s">
        <v>675</v>
      </c>
      <c r="I212" s="79" t="s">
        <v>657</v>
      </c>
      <c r="J212" s="79">
        <v>270</v>
      </c>
      <c r="K212" s="79" t="s">
        <v>585</v>
      </c>
      <c r="L212"/>
      <c r="M212"/>
      <c r="N212"/>
      <c r="O212"/>
      <c r="P212"/>
      <c r="Q212"/>
      <c r="R212"/>
      <c r="S212"/>
    </row>
    <row r="213" spans="1:19">
      <c r="A213" s="79" t="s">
        <v>715</v>
      </c>
      <c r="B213" s="79" t="s">
        <v>681</v>
      </c>
      <c r="C213" s="79">
        <v>9.81</v>
      </c>
      <c r="D213" s="79">
        <v>9.81</v>
      </c>
      <c r="E213" s="79">
        <v>6.49</v>
      </c>
      <c r="F213" s="79">
        <v>0.61</v>
      </c>
      <c r="G213" s="79">
        <v>0.61</v>
      </c>
      <c r="H213" s="79" t="s">
        <v>675</v>
      </c>
      <c r="I213" s="79" t="s">
        <v>659</v>
      </c>
      <c r="J213" s="79">
        <v>0</v>
      </c>
      <c r="K213" s="79" t="s">
        <v>579</v>
      </c>
      <c r="L213"/>
      <c r="M213"/>
      <c r="N213"/>
      <c r="O213"/>
      <c r="P213"/>
      <c r="Q213"/>
      <c r="R213"/>
      <c r="S213"/>
    </row>
    <row r="214" spans="1:19">
      <c r="A214" s="79" t="s">
        <v>716</v>
      </c>
      <c r="B214" s="79" t="s">
        <v>677</v>
      </c>
      <c r="C214" s="79">
        <v>8.17</v>
      </c>
      <c r="D214" s="79">
        <v>8.17</v>
      </c>
      <c r="E214" s="79">
        <v>6.49</v>
      </c>
      <c r="F214" s="79">
        <v>0.39100000000000001</v>
      </c>
      <c r="G214" s="79">
        <v>0.39</v>
      </c>
      <c r="H214" s="79" t="s">
        <v>675</v>
      </c>
      <c r="I214" s="79" t="s">
        <v>660</v>
      </c>
      <c r="J214" s="79">
        <v>270</v>
      </c>
      <c r="K214" s="79" t="s">
        <v>585</v>
      </c>
      <c r="L214"/>
      <c r="M214"/>
      <c r="N214"/>
      <c r="O214"/>
      <c r="P214"/>
      <c r="Q214"/>
      <c r="R214"/>
      <c r="S214"/>
    </row>
    <row r="215" spans="1:19">
      <c r="A215" s="79" t="s">
        <v>717</v>
      </c>
      <c r="B215" s="79" t="s">
        <v>681</v>
      </c>
      <c r="C215" s="79">
        <v>2.96</v>
      </c>
      <c r="D215" s="79">
        <v>17.77</v>
      </c>
      <c r="E215" s="79">
        <v>6.49</v>
      </c>
      <c r="F215" s="79">
        <v>0.61</v>
      </c>
      <c r="G215" s="79">
        <v>0.61</v>
      </c>
      <c r="H215" s="79" t="s">
        <v>675</v>
      </c>
      <c r="I215" s="79" t="s">
        <v>662</v>
      </c>
      <c r="J215" s="79">
        <v>0</v>
      </c>
      <c r="K215" s="79" t="s">
        <v>579</v>
      </c>
      <c r="L215"/>
      <c r="M215"/>
      <c r="N215"/>
      <c r="O215"/>
      <c r="P215"/>
      <c r="Q215"/>
      <c r="R215"/>
      <c r="S215"/>
    </row>
    <row r="216" spans="1:19">
      <c r="A216" s="79" t="s">
        <v>718</v>
      </c>
      <c r="B216" s="79"/>
      <c r="C216" s="79"/>
      <c r="D216" s="79">
        <v>845.42</v>
      </c>
      <c r="E216" s="79">
        <v>6.49</v>
      </c>
      <c r="F216" s="79">
        <v>0.439</v>
      </c>
      <c r="G216" s="79">
        <v>0.438</v>
      </c>
      <c r="H216" s="79"/>
      <c r="I216" s="79"/>
      <c r="J216" s="79"/>
      <c r="K216" s="79"/>
      <c r="L216"/>
      <c r="M216"/>
      <c r="N216"/>
      <c r="O216"/>
      <c r="P216"/>
      <c r="Q216"/>
      <c r="R216"/>
      <c r="S216"/>
    </row>
    <row r="217" spans="1:19">
      <c r="A217" s="79" t="s">
        <v>719</v>
      </c>
      <c r="B217" s="79"/>
      <c r="C217" s="79"/>
      <c r="D217" s="79">
        <v>186.18</v>
      </c>
      <c r="E217" s="79">
        <v>6.49</v>
      </c>
      <c r="F217" s="79">
        <v>0.61</v>
      </c>
      <c r="G217" s="79">
        <v>0.61</v>
      </c>
      <c r="H217" s="79"/>
      <c r="I217" s="79"/>
      <c r="J217" s="79"/>
      <c r="K217" s="79"/>
      <c r="L217"/>
      <c r="M217"/>
      <c r="N217"/>
      <c r="O217"/>
      <c r="P217"/>
      <c r="Q217"/>
      <c r="R217"/>
      <c r="S217"/>
    </row>
    <row r="218" spans="1:19">
      <c r="A218" s="79" t="s">
        <v>720</v>
      </c>
      <c r="B218" s="79"/>
      <c r="C218" s="79"/>
      <c r="D218" s="79">
        <v>659.24</v>
      </c>
      <c r="E218" s="79">
        <v>6.49</v>
      </c>
      <c r="F218" s="79">
        <v>0.39100000000000001</v>
      </c>
      <c r="G218" s="79">
        <v>0.39</v>
      </c>
      <c r="H218" s="79"/>
      <c r="I218" s="79"/>
      <c r="J218" s="79"/>
      <c r="K218" s="79"/>
      <c r="L218"/>
      <c r="M218"/>
      <c r="N218"/>
      <c r="O218"/>
      <c r="P218"/>
      <c r="Q218"/>
      <c r="R218"/>
      <c r="S218"/>
    </row>
    <row r="219" spans="1:19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</row>
    <row r="220" spans="1:19">
      <c r="A220" s="78"/>
      <c r="B220" s="79" t="s">
        <v>401</v>
      </c>
      <c r="C220" s="79" t="s">
        <v>721</v>
      </c>
      <c r="D220" s="79" t="s">
        <v>722</v>
      </c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</row>
    <row r="221" spans="1:19">
      <c r="A221" s="79" t="s">
        <v>723</v>
      </c>
      <c r="B221" s="79" t="s">
        <v>724</v>
      </c>
      <c r="C221" s="79">
        <v>2083868.92</v>
      </c>
      <c r="D221" s="79">
        <v>6.1</v>
      </c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</row>
    <row r="222" spans="1:19">
      <c r="A222" s="79" t="s">
        <v>725</v>
      </c>
      <c r="B222" s="79" t="s">
        <v>726</v>
      </c>
      <c r="C222" s="79">
        <v>4263269.29</v>
      </c>
      <c r="D222" s="79">
        <v>0.79</v>
      </c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</row>
    <row r="223" spans="1:19">
      <c r="A223" s="79" t="s">
        <v>727</v>
      </c>
      <c r="B223" s="79" t="s">
        <v>728</v>
      </c>
      <c r="C223" s="79">
        <v>1940389.42</v>
      </c>
      <c r="D223" s="79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</row>
    <row r="224" spans="1:19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</row>
    <row r="225" spans="1:19">
      <c r="A225" s="78"/>
      <c r="B225" s="79" t="s">
        <v>401</v>
      </c>
      <c r="C225" s="79" t="s">
        <v>729</v>
      </c>
      <c r="D225" s="79" t="s">
        <v>730</v>
      </c>
      <c r="E225" s="79" t="s">
        <v>731</v>
      </c>
      <c r="F225" s="79" t="s">
        <v>732</v>
      </c>
      <c r="G225" s="79" t="s">
        <v>722</v>
      </c>
      <c r="H225"/>
      <c r="I225"/>
      <c r="J225"/>
      <c r="K225"/>
      <c r="L225"/>
      <c r="M225"/>
      <c r="N225"/>
      <c r="O225"/>
      <c r="P225"/>
      <c r="Q225"/>
      <c r="R225"/>
      <c r="S225"/>
    </row>
    <row r="226" spans="1:19">
      <c r="A226" s="79" t="s">
        <v>733</v>
      </c>
      <c r="B226" s="79" t="s">
        <v>734</v>
      </c>
      <c r="C226" s="79" t="s">
        <v>735</v>
      </c>
      <c r="D226" s="79" t="s">
        <v>735</v>
      </c>
      <c r="E226" s="79" t="s">
        <v>735</v>
      </c>
      <c r="F226" s="79" t="s">
        <v>735</v>
      </c>
      <c r="G226" s="79" t="s">
        <v>735</v>
      </c>
      <c r="H226"/>
      <c r="I226"/>
      <c r="J226"/>
      <c r="K226"/>
      <c r="L226"/>
      <c r="M226"/>
      <c r="N226"/>
      <c r="O226"/>
      <c r="P226"/>
      <c r="Q226"/>
      <c r="R226"/>
      <c r="S226"/>
    </row>
    <row r="227" spans="1:19">
      <c r="A227" s="79" t="s">
        <v>736</v>
      </c>
      <c r="B227" s="79" t="s">
        <v>734</v>
      </c>
      <c r="C227" s="79" t="s">
        <v>735</v>
      </c>
      <c r="D227" s="79" t="s">
        <v>735</v>
      </c>
      <c r="E227" s="79" t="s">
        <v>735</v>
      </c>
      <c r="F227" s="79" t="s">
        <v>735</v>
      </c>
      <c r="G227" s="79" t="s">
        <v>735</v>
      </c>
      <c r="H227"/>
      <c r="I227"/>
      <c r="J227"/>
      <c r="K227"/>
      <c r="L227"/>
      <c r="M227"/>
      <c r="N227"/>
      <c r="O227"/>
      <c r="P227"/>
      <c r="Q227"/>
      <c r="R227"/>
      <c r="S227"/>
    </row>
    <row r="228" spans="1:19">
      <c r="A228" s="79" t="s">
        <v>737</v>
      </c>
      <c r="B228" s="79" t="s">
        <v>734</v>
      </c>
      <c r="C228" s="79" t="s">
        <v>735</v>
      </c>
      <c r="D228" s="79" t="s">
        <v>735</v>
      </c>
      <c r="E228" s="79" t="s">
        <v>735</v>
      </c>
      <c r="F228" s="79" t="s">
        <v>735</v>
      </c>
      <c r="G228" s="79" t="s">
        <v>735</v>
      </c>
      <c r="H228"/>
      <c r="I228"/>
      <c r="J228"/>
      <c r="K228"/>
      <c r="L228"/>
      <c r="M228"/>
      <c r="N228"/>
      <c r="O228"/>
      <c r="P228"/>
      <c r="Q228"/>
      <c r="R228"/>
      <c r="S228"/>
    </row>
    <row r="229" spans="1:19">
      <c r="A229" s="79" t="s">
        <v>738</v>
      </c>
      <c r="B229" s="79" t="s">
        <v>734</v>
      </c>
      <c r="C229" s="79" t="s">
        <v>735</v>
      </c>
      <c r="D229" s="79" t="s">
        <v>735</v>
      </c>
      <c r="E229" s="79" t="s">
        <v>735</v>
      </c>
      <c r="F229" s="79" t="s">
        <v>735</v>
      </c>
      <c r="G229" s="79" t="s">
        <v>735</v>
      </c>
      <c r="H229"/>
      <c r="I229"/>
      <c r="J229"/>
      <c r="K229"/>
      <c r="L229"/>
      <c r="M229"/>
      <c r="N229"/>
      <c r="O229"/>
      <c r="P229"/>
      <c r="Q229"/>
      <c r="R229"/>
      <c r="S229"/>
    </row>
    <row r="230" spans="1:19">
      <c r="A230" s="79" t="s">
        <v>739</v>
      </c>
      <c r="B230" s="79" t="s">
        <v>734</v>
      </c>
      <c r="C230" s="79" t="s">
        <v>735</v>
      </c>
      <c r="D230" s="79" t="s">
        <v>735</v>
      </c>
      <c r="E230" s="79" t="s">
        <v>735</v>
      </c>
      <c r="F230" s="79" t="s">
        <v>735</v>
      </c>
      <c r="G230" s="79" t="s">
        <v>735</v>
      </c>
      <c r="H230"/>
      <c r="I230"/>
      <c r="J230"/>
      <c r="K230"/>
      <c r="L230"/>
      <c r="M230"/>
      <c r="N230"/>
      <c r="O230"/>
      <c r="P230"/>
      <c r="Q230"/>
      <c r="R230"/>
      <c r="S230"/>
    </row>
    <row r="231" spans="1:19">
      <c r="A231" s="79" t="s">
        <v>740</v>
      </c>
      <c r="B231" s="79" t="s">
        <v>734</v>
      </c>
      <c r="C231" s="79" t="s">
        <v>735</v>
      </c>
      <c r="D231" s="79" t="s">
        <v>735</v>
      </c>
      <c r="E231" s="79" t="s">
        <v>735</v>
      </c>
      <c r="F231" s="79" t="s">
        <v>735</v>
      </c>
      <c r="G231" s="79" t="s">
        <v>735</v>
      </c>
      <c r="H231"/>
      <c r="I231"/>
      <c r="J231"/>
      <c r="K231"/>
      <c r="L231"/>
      <c r="M231"/>
      <c r="N231"/>
      <c r="O231"/>
      <c r="P231"/>
      <c r="Q231"/>
      <c r="R231"/>
      <c r="S231"/>
    </row>
    <row r="232" spans="1:19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</row>
    <row r="233" spans="1:19">
      <c r="A233" s="78"/>
      <c r="B233" s="79" t="s">
        <v>401</v>
      </c>
      <c r="C233" s="79" t="s">
        <v>729</v>
      </c>
      <c r="D233" s="79" t="s">
        <v>722</v>
      </c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</row>
    <row r="234" spans="1:19">
      <c r="A234" s="79" t="s">
        <v>741</v>
      </c>
      <c r="B234" s="79" t="s">
        <v>742</v>
      </c>
      <c r="C234" s="79">
        <v>-99999</v>
      </c>
      <c r="D234" s="79" t="s">
        <v>735</v>
      </c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</row>
    <row r="235" spans="1:19">
      <c r="A235" s="79" t="s">
        <v>743</v>
      </c>
      <c r="B235" s="79" t="s">
        <v>742</v>
      </c>
      <c r="C235" s="79">
        <v>-99999</v>
      </c>
      <c r="D235" s="79" t="s">
        <v>735</v>
      </c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</row>
    <row r="236" spans="1:19">
      <c r="A236" s="79" t="s">
        <v>744</v>
      </c>
      <c r="B236" s="79" t="s">
        <v>742</v>
      </c>
      <c r="C236" s="79">
        <v>-99999</v>
      </c>
      <c r="D236" s="79" t="s">
        <v>735</v>
      </c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</row>
    <row r="237" spans="1:19">
      <c r="A237" s="79" t="s">
        <v>745</v>
      </c>
      <c r="B237" s="79" t="s">
        <v>742</v>
      </c>
      <c r="C237" s="79">
        <v>-99999</v>
      </c>
      <c r="D237" s="79" t="s">
        <v>735</v>
      </c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</row>
    <row r="238" spans="1:19">
      <c r="A238" s="79" t="s">
        <v>746</v>
      </c>
      <c r="B238" s="79" t="s">
        <v>742</v>
      </c>
      <c r="C238" s="79">
        <v>-99999</v>
      </c>
      <c r="D238" s="79" t="s">
        <v>735</v>
      </c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</row>
    <row r="239" spans="1:19">
      <c r="A239" s="79" t="s">
        <v>747</v>
      </c>
      <c r="B239" s="79" t="s">
        <v>742</v>
      </c>
      <c r="C239" s="79">
        <v>-99999</v>
      </c>
      <c r="D239" s="79" t="s">
        <v>735</v>
      </c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</row>
    <row r="240" spans="1:19">
      <c r="A240" s="79" t="s">
        <v>748</v>
      </c>
      <c r="B240" s="79" t="s">
        <v>742</v>
      </c>
      <c r="C240" s="79">
        <v>-99999</v>
      </c>
      <c r="D240" s="79" t="s">
        <v>735</v>
      </c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</row>
    <row r="241" spans="1:19">
      <c r="A241" s="79" t="s">
        <v>749</v>
      </c>
      <c r="B241" s="79" t="s">
        <v>742</v>
      </c>
      <c r="C241" s="79">
        <v>-99999</v>
      </c>
      <c r="D241" s="79" t="s">
        <v>735</v>
      </c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</row>
    <row r="242" spans="1:19">
      <c r="A242" s="79" t="s">
        <v>750</v>
      </c>
      <c r="B242" s="79" t="s">
        <v>742</v>
      </c>
      <c r="C242" s="79">
        <v>-99999</v>
      </c>
      <c r="D242" s="79" t="s">
        <v>735</v>
      </c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</row>
    <row r="243" spans="1:19">
      <c r="A243" s="79" t="s">
        <v>751</v>
      </c>
      <c r="B243" s="79" t="s">
        <v>742</v>
      </c>
      <c r="C243" s="79">
        <v>-99999</v>
      </c>
      <c r="D243" s="79" t="s">
        <v>735</v>
      </c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</row>
    <row r="244" spans="1:19">
      <c r="A244" s="79" t="s">
        <v>752</v>
      </c>
      <c r="B244" s="79" t="s">
        <v>742</v>
      </c>
      <c r="C244" s="79">
        <v>-99999</v>
      </c>
      <c r="D244" s="79" t="s">
        <v>735</v>
      </c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</row>
    <row r="245" spans="1:19">
      <c r="A245" s="79" t="s">
        <v>753</v>
      </c>
      <c r="B245" s="79" t="s">
        <v>742</v>
      </c>
      <c r="C245" s="79">
        <v>-99999</v>
      </c>
      <c r="D245" s="79" t="s">
        <v>735</v>
      </c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</row>
    <row r="246" spans="1:19">
      <c r="A246" s="79" t="s">
        <v>754</v>
      </c>
      <c r="B246" s="79" t="s">
        <v>742</v>
      </c>
      <c r="C246" s="79">
        <v>-99999</v>
      </c>
      <c r="D246" s="79" t="s">
        <v>735</v>
      </c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</row>
    <row r="247" spans="1:19">
      <c r="A247" s="79" t="s">
        <v>755</v>
      </c>
      <c r="B247" s="79" t="s">
        <v>742</v>
      </c>
      <c r="C247" s="79">
        <v>-99999</v>
      </c>
      <c r="D247" s="79" t="s">
        <v>735</v>
      </c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</row>
    <row r="248" spans="1:19">
      <c r="A248" s="79" t="s">
        <v>756</v>
      </c>
      <c r="B248" s="79" t="s">
        <v>742</v>
      </c>
      <c r="C248" s="79">
        <v>-99999</v>
      </c>
      <c r="D248" s="79" t="s">
        <v>735</v>
      </c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</row>
    <row r="249" spans="1:19">
      <c r="A249" s="79" t="s">
        <v>757</v>
      </c>
      <c r="B249" s="79" t="s">
        <v>742</v>
      </c>
      <c r="C249" s="79">
        <v>-99999</v>
      </c>
      <c r="D249" s="79" t="s">
        <v>735</v>
      </c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</row>
    <row r="250" spans="1:19">
      <c r="A250" s="79" t="s">
        <v>758</v>
      </c>
      <c r="B250" s="79" t="s">
        <v>742</v>
      </c>
      <c r="C250" s="79">
        <v>-99999</v>
      </c>
      <c r="D250" s="79" t="s">
        <v>735</v>
      </c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</row>
    <row r="251" spans="1:19">
      <c r="A251" s="79" t="s">
        <v>759</v>
      </c>
      <c r="B251" s="79" t="s">
        <v>742</v>
      </c>
      <c r="C251" s="79">
        <v>-99999</v>
      </c>
      <c r="D251" s="79" t="s">
        <v>735</v>
      </c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</row>
    <row r="252" spans="1:19">
      <c r="A252" s="79" t="s">
        <v>760</v>
      </c>
      <c r="B252" s="79" t="s">
        <v>742</v>
      </c>
      <c r="C252" s="79">
        <v>-99999</v>
      </c>
      <c r="D252" s="79" t="s">
        <v>735</v>
      </c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</row>
    <row r="253" spans="1:19">
      <c r="A253" s="79" t="s">
        <v>761</v>
      </c>
      <c r="B253" s="79" t="s">
        <v>742</v>
      </c>
      <c r="C253" s="79">
        <v>-99999</v>
      </c>
      <c r="D253" s="79" t="s">
        <v>735</v>
      </c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</row>
    <row r="254" spans="1:19">
      <c r="A254" s="79" t="s">
        <v>762</v>
      </c>
      <c r="B254" s="79" t="s">
        <v>742</v>
      </c>
      <c r="C254" s="79">
        <v>-99999</v>
      </c>
      <c r="D254" s="79" t="s">
        <v>735</v>
      </c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</row>
    <row r="255" spans="1:19">
      <c r="A255" s="79" t="s">
        <v>763</v>
      </c>
      <c r="B255" s="79" t="s">
        <v>742</v>
      </c>
      <c r="C255" s="79">
        <v>-99999</v>
      </c>
      <c r="D255" s="79" t="s">
        <v>735</v>
      </c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</row>
    <row r="256" spans="1:19">
      <c r="A256" s="79" t="s">
        <v>764</v>
      </c>
      <c r="B256" s="79" t="s">
        <v>742</v>
      </c>
      <c r="C256" s="79">
        <v>-99999</v>
      </c>
      <c r="D256" s="79" t="s">
        <v>735</v>
      </c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</row>
    <row r="257" spans="1:19">
      <c r="A257" s="79" t="s">
        <v>765</v>
      </c>
      <c r="B257" s="79" t="s">
        <v>742</v>
      </c>
      <c r="C257" s="79">
        <v>-99999</v>
      </c>
      <c r="D257" s="79" t="s">
        <v>735</v>
      </c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</row>
    <row r="258" spans="1:19">
      <c r="A258" s="79" t="s">
        <v>766</v>
      </c>
      <c r="B258" s="79" t="s">
        <v>742</v>
      </c>
      <c r="C258" s="79">
        <v>-99999</v>
      </c>
      <c r="D258" s="79" t="s">
        <v>735</v>
      </c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</row>
    <row r="259" spans="1:19">
      <c r="A259" s="79" t="s">
        <v>767</v>
      </c>
      <c r="B259" s="79" t="s">
        <v>742</v>
      </c>
      <c r="C259" s="79">
        <v>-99999</v>
      </c>
      <c r="D259" s="79" t="s">
        <v>735</v>
      </c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</row>
    <row r="260" spans="1:19">
      <c r="A260" s="79" t="s">
        <v>768</v>
      </c>
      <c r="B260" s="79" t="s">
        <v>742</v>
      </c>
      <c r="C260" s="79">
        <v>-99999</v>
      </c>
      <c r="D260" s="79" t="s">
        <v>735</v>
      </c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</row>
    <row r="261" spans="1:19">
      <c r="A261" s="79" t="s">
        <v>769</v>
      </c>
      <c r="B261" s="79" t="s">
        <v>742</v>
      </c>
      <c r="C261" s="79">
        <v>-99999</v>
      </c>
      <c r="D261" s="79" t="s">
        <v>735</v>
      </c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</row>
    <row r="262" spans="1:19">
      <c r="A262" s="79" t="s">
        <v>770</v>
      </c>
      <c r="B262" s="79" t="s">
        <v>742</v>
      </c>
      <c r="C262" s="79">
        <v>-99999</v>
      </c>
      <c r="D262" s="79" t="s">
        <v>735</v>
      </c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</row>
    <row r="263" spans="1:19">
      <c r="A263" s="79" t="s">
        <v>771</v>
      </c>
      <c r="B263" s="79" t="s">
        <v>742</v>
      </c>
      <c r="C263" s="79">
        <v>-99999</v>
      </c>
      <c r="D263" s="79" t="s">
        <v>735</v>
      </c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</row>
    <row r="264" spans="1:19">
      <c r="A264" s="79" t="s">
        <v>772</v>
      </c>
      <c r="B264" s="79" t="s">
        <v>742</v>
      </c>
      <c r="C264" s="79">
        <v>-99999</v>
      </c>
      <c r="D264" s="79" t="s">
        <v>735</v>
      </c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</row>
    <row r="265" spans="1:19">
      <c r="A265" s="79" t="s">
        <v>773</v>
      </c>
      <c r="B265" s="79" t="s">
        <v>742</v>
      </c>
      <c r="C265" s="79">
        <v>-99999</v>
      </c>
      <c r="D265" s="79" t="s">
        <v>735</v>
      </c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</row>
    <row r="266" spans="1:19">
      <c r="A266" s="79" t="s">
        <v>774</v>
      </c>
      <c r="B266" s="79" t="s">
        <v>742</v>
      </c>
      <c r="C266" s="79">
        <v>-99999</v>
      </c>
      <c r="D266" s="79" t="s">
        <v>735</v>
      </c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</row>
    <row r="267" spans="1:19">
      <c r="A267" s="79" t="s">
        <v>775</v>
      </c>
      <c r="B267" s="79" t="s">
        <v>742</v>
      </c>
      <c r="C267" s="79">
        <v>-99999</v>
      </c>
      <c r="D267" s="79" t="s">
        <v>735</v>
      </c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</row>
    <row r="268" spans="1:19">
      <c r="A268" s="79" t="s">
        <v>776</v>
      </c>
      <c r="B268" s="79" t="s">
        <v>742</v>
      </c>
      <c r="C268" s="79">
        <v>-99999</v>
      </c>
      <c r="D268" s="79" t="s">
        <v>735</v>
      </c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</row>
    <row r="269" spans="1:19">
      <c r="A269" s="79" t="s">
        <v>777</v>
      </c>
      <c r="B269" s="79" t="s">
        <v>742</v>
      </c>
      <c r="C269" s="79">
        <v>-99999</v>
      </c>
      <c r="D269" s="79" t="s">
        <v>735</v>
      </c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</row>
    <row r="270" spans="1:19">
      <c r="A270" s="79" t="s">
        <v>778</v>
      </c>
      <c r="B270" s="79" t="s">
        <v>742</v>
      </c>
      <c r="C270" s="79">
        <v>-99999</v>
      </c>
      <c r="D270" s="79" t="s">
        <v>735</v>
      </c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</row>
    <row r="271" spans="1:19">
      <c r="A271" s="79" t="s">
        <v>779</v>
      </c>
      <c r="B271" s="79" t="s">
        <v>742</v>
      </c>
      <c r="C271" s="79">
        <v>-99999</v>
      </c>
      <c r="D271" s="79" t="s">
        <v>735</v>
      </c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</row>
    <row r="272" spans="1:19">
      <c r="A272" s="79" t="s">
        <v>780</v>
      </c>
      <c r="B272" s="79" t="s">
        <v>742</v>
      </c>
      <c r="C272" s="79">
        <v>-99999</v>
      </c>
      <c r="D272" s="79" t="s">
        <v>735</v>
      </c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</row>
    <row r="273" spans="1:19">
      <c r="A273" s="79" t="s">
        <v>781</v>
      </c>
      <c r="B273" s="79" t="s">
        <v>742</v>
      </c>
      <c r="C273" s="79">
        <v>-99999</v>
      </c>
      <c r="D273" s="79" t="s">
        <v>735</v>
      </c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</row>
    <row r="274" spans="1:19">
      <c r="A274" s="79" t="s">
        <v>782</v>
      </c>
      <c r="B274" s="79" t="s">
        <v>742</v>
      </c>
      <c r="C274" s="79">
        <v>-99999</v>
      </c>
      <c r="D274" s="79" t="s">
        <v>735</v>
      </c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</row>
    <row r="275" spans="1:19">
      <c r="A275" s="79" t="s">
        <v>783</v>
      </c>
      <c r="B275" s="79" t="s">
        <v>742</v>
      </c>
      <c r="C275" s="79">
        <v>-99999</v>
      </c>
      <c r="D275" s="79" t="s">
        <v>735</v>
      </c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</row>
    <row r="276" spans="1:19">
      <c r="A276" s="79" t="s">
        <v>784</v>
      </c>
      <c r="B276" s="79" t="s">
        <v>742</v>
      </c>
      <c r="C276" s="79">
        <v>-99999</v>
      </c>
      <c r="D276" s="79" t="s">
        <v>735</v>
      </c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</row>
    <row r="277" spans="1:19">
      <c r="A277" s="79" t="s">
        <v>785</v>
      </c>
      <c r="B277" s="79" t="s">
        <v>742</v>
      </c>
      <c r="C277" s="79">
        <v>-99999</v>
      </c>
      <c r="D277" s="79" t="s">
        <v>735</v>
      </c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</row>
    <row r="278" spans="1:19">
      <c r="A278" s="79" t="s">
        <v>786</v>
      </c>
      <c r="B278" s="79" t="s">
        <v>742</v>
      </c>
      <c r="C278" s="79">
        <v>-99999</v>
      </c>
      <c r="D278" s="79" t="s">
        <v>735</v>
      </c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</row>
    <row r="279" spans="1:19">
      <c r="A279" s="79" t="s">
        <v>787</v>
      </c>
      <c r="B279" s="79" t="s">
        <v>742</v>
      </c>
      <c r="C279" s="79">
        <v>-99999</v>
      </c>
      <c r="D279" s="79" t="s">
        <v>735</v>
      </c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</row>
    <row r="280" spans="1:19">
      <c r="A280" s="79" t="s">
        <v>788</v>
      </c>
      <c r="B280" s="79" t="s">
        <v>742</v>
      </c>
      <c r="C280" s="79">
        <v>-99999</v>
      </c>
      <c r="D280" s="79" t="s">
        <v>735</v>
      </c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</row>
    <row r="281" spans="1:19">
      <c r="A281" s="79" t="s">
        <v>789</v>
      </c>
      <c r="B281" s="79" t="s">
        <v>742</v>
      </c>
      <c r="C281" s="79">
        <v>-99999</v>
      </c>
      <c r="D281" s="79" t="s">
        <v>735</v>
      </c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</row>
    <row r="282" spans="1:19">
      <c r="A282" s="79" t="s">
        <v>790</v>
      </c>
      <c r="B282" s="79" t="s">
        <v>742</v>
      </c>
      <c r="C282" s="79">
        <v>-99999</v>
      </c>
      <c r="D282" s="79" t="s">
        <v>735</v>
      </c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</row>
    <row r="283" spans="1:19">
      <c r="A283" s="79" t="s">
        <v>791</v>
      </c>
      <c r="B283" s="79" t="s">
        <v>742</v>
      </c>
      <c r="C283" s="79">
        <v>-99999</v>
      </c>
      <c r="D283" s="79" t="s">
        <v>735</v>
      </c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</row>
    <row r="284" spans="1:19">
      <c r="A284" s="79" t="s">
        <v>792</v>
      </c>
      <c r="B284" s="79" t="s">
        <v>742</v>
      </c>
      <c r="C284" s="79">
        <v>-99999</v>
      </c>
      <c r="D284" s="79" t="s">
        <v>735</v>
      </c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</row>
    <row r="285" spans="1:19">
      <c r="A285" s="79" t="s">
        <v>793</v>
      </c>
      <c r="B285" s="79" t="s">
        <v>742</v>
      </c>
      <c r="C285" s="79">
        <v>-99999</v>
      </c>
      <c r="D285" s="79" t="s">
        <v>735</v>
      </c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</row>
    <row r="286" spans="1:19">
      <c r="A286" s="79" t="s">
        <v>794</v>
      </c>
      <c r="B286" s="79" t="s">
        <v>742</v>
      </c>
      <c r="C286" s="79">
        <v>-99999</v>
      </c>
      <c r="D286" s="79" t="s">
        <v>735</v>
      </c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</row>
    <row r="287" spans="1:19">
      <c r="A287" s="79" t="s">
        <v>795</v>
      </c>
      <c r="B287" s="79" t="s">
        <v>742</v>
      </c>
      <c r="C287" s="79">
        <v>-99999</v>
      </c>
      <c r="D287" s="79" t="s">
        <v>735</v>
      </c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</row>
    <row r="288" spans="1:19">
      <c r="A288" s="79" t="s">
        <v>796</v>
      </c>
      <c r="B288" s="79" t="s">
        <v>742</v>
      </c>
      <c r="C288" s="79">
        <v>-99999</v>
      </c>
      <c r="D288" s="79" t="s">
        <v>735</v>
      </c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</row>
    <row r="289" spans="1:19">
      <c r="A289" s="79" t="s">
        <v>797</v>
      </c>
      <c r="B289" s="79" t="s">
        <v>742</v>
      </c>
      <c r="C289" s="79">
        <v>-99999</v>
      </c>
      <c r="D289" s="79" t="s">
        <v>735</v>
      </c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</row>
    <row r="290" spans="1:19">
      <c r="A290" s="79" t="s">
        <v>798</v>
      </c>
      <c r="B290" s="79" t="s">
        <v>742</v>
      </c>
      <c r="C290" s="79">
        <v>-99999</v>
      </c>
      <c r="D290" s="79" t="s">
        <v>735</v>
      </c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</row>
    <row r="291" spans="1:19">
      <c r="A291" s="79" t="s">
        <v>799</v>
      </c>
      <c r="B291" s="79" t="s">
        <v>742</v>
      </c>
      <c r="C291" s="79">
        <v>-99999</v>
      </c>
      <c r="D291" s="79" t="s">
        <v>735</v>
      </c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</row>
    <row r="292" spans="1:19">
      <c r="A292" s="79" t="s">
        <v>800</v>
      </c>
      <c r="B292" s="79" t="s">
        <v>742</v>
      </c>
      <c r="C292" s="79">
        <v>-99999</v>
      </c>
      <c r="D292" s="79" t="s">
        <v>735</v>
      </c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</row>
    <row r="293" spans="1:19">
      <c r="A293" s="79" t="s">
        <v>801</v>
      </c>
      <c r="B293" s="79" t="s">
        <v>742</v>
      </c>
      <c r="C293" s="79">
        <v>-99999</v>
      </c>
      <c r="D293" s="79" t="s">
        <v>735</v>
      </c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</row>
    <row r="294" spans="1:19">
      <c r="A294" s="79" t="s">
        <v>802</v>
      </c>
      <c r="B294" s="79" t="s">
        <v>742</v>
      </c>
      <c r="C294" s="79">
        <v>-99999</v>
      </c>
      <c r="D294" s="79" t="s">
        <v>735</v>
      </c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</row>
    <row r="295" spans="1:19">
      <c r="A295"/>
      <c r="B295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</row>
    <row r="296" spans="1:19">
      <c r="A296" s="78"/>
      <c r="B296" s="79" t="s">
        <v>401</v>
      </c>
      <c r="C296" s="79" t="s">
        <v>803</v>
      </c>
      <c r="D296" s="79" t="s">
        <v>804</v>
      </c>
      <c r="E296" s="79" t="s">
        <v>805</v>
      </c>
      <c r="F296" s="79" t="s">
        <v>806</v>
      </c>
      <c r="G296" s="79" t="s">
        <v>807</v>
      </c>
      <c r="H296" s="79" t="s">
        <v>808</v>
      </c>
      <c r="I296"/>
      <c r="J296"/>
      <c r="K296"/>
      <c r="L296"/>
      <c r="M296"/>
      <c r="N296"/>
      <c r="O296"/>
      <c r="P296"/>
      <c r="Q296"/>
      <c r="R296"/>
      <c r="S296"/>
    </row>
    <row r="297" spans="1:19">
      <c r="A297" s="79" t="s">
        <v>809</v>
      </c>
      <c r="B297" s="79" t="s">
        <v>810</v>
      </c>
      <c r="C297" s="79">
        <v>1</v>
      </c>
      <c r="D297" s="79">
        <v>125</v>
      </c>
      <c r="E297" s="79">
        <v>3.78</v>
      </c>
      <c r="F297" s="79">
        <v>471.95</v>
      </c>
      <c r="G297" s="79">
        <v>1</v>
      </c>
      <c r="H297" s="79" t="s">
        <v>811</v>
      </c>
      <c r="I297"/>
      <c r="J297"/>
      <c r="K297"/>
      <c r="L297"/>
      <c r="M297"/>
      <c r="N297"/>
      <c r="O297"/>
      <c r="P297"/>
      <c r="Q297"/>
      <c r="R297"/>
      <c r="S297"/>
    </row>
    <row r="298" spans="1:19">
      <c r="A298" s="79" t="s">
        <v>812</v>
      </c>
      <c r="B298" s="79" t="s">
        <v>810</v>
      </c>
      <c r="C298" s="79">
        <v>1</v>
      </c>
      <c r="D298" s="79">
        <v>125</v>
      </c>
      <c r="E298" s="79">
        <v>0</v>
      </c>
      <c r="F298" s="79">
        <v>0.01</v>
      </c>
      <c r="G298" s="79">
        <v>1</v>
      </c>
      <c r="H298" s="79" t="s">
        <v>811</v>
      </c>
      <c r="I298"/>
      <c r="J298"/>
      <c r="K298"/>
      <c r="L298"/>
      <c r="M298"/>
      <c r="N298"/>
      <c r="O298"/>
      <c r="P298"/>
      <c r="Q298"/>
      <c r="R298"/>
      <c r="S298"/>
    </row>
    <row r="299" spans="1:19">
      <c r="A299" s="79" t="s">
        <v>813</v>
      </c>
      <c r="B299" s="79" t="s">
        <v>814</v>
      </c>
      <c r="C299" s="79">
        <v>0.61</v>
      </c>
      <c r="D299" s="79">
        <v>1388.3</v>
      </c>
      <c r="E299" s="79">
        <v>18.18</v>
      </c>
      <c r="F299" s="79">
        <v>41481.9</v>
      </c>
      <c r="G299" s="79">
        <v>1</v>
      </c>
      <c r="H299" s="79" t="s">
        <v>815</v>
      </c>
      <c r="I299"/>
      <c r="J299"/>
      <c r="K299"/>
      <c r="L299"/>
      <c r="M299"/>
      <c r="N299"/>
      <c r="O299"/>
      <c r="P299"/>
      <c r="Q299"/>
      <c r="R299"/>
      <c r="S299"/>
    </row>
    <row r="300" spans="1:19">
      <c r="A300" s="79" t="s">
        <v>816</v>
      </c>
      <c r="B300" s="79" t="s">
        <v>817</v>
      </c>
      <c r="C300" s="79">
        <v>0.59</v>
      </c>
      <c r="D300" s="79">
        <v>1109.6500000000001</v>
      </c>
      <c r="E300" s="79">
        <v>5.55</v>
      </c>
      <c r="F300" s="79">
        <v>10414.5</v>
      </c>
      <c r="G300" s="79">
        <v>1</v>
      </c>
      <c r="H300" s="79" t="s">
        <v>815</v>
      </c>
      <c r="I300"/>
      <c r="J300"/>
      <c r="K300"/>
      <c r="L300"/>
      <c r="M300"/>
      <c r="N300"/>
      <c r="O300"/>
      <c r="P300"/>
      <c r="Q300"/>
      <c r="R300"/>
      <c r="S300"/>
    </row>
    <row r="301" spans="1:19">
      <c r="A301" s="79" t="s">
        <v>818</v>
      </c>
      <c r="B301" s="79" t="s">
        <v>817</v>
      </c>
      <c r="C301" s="79">
        <v>0.6</v>
      </c>
      <c r="D301" s="79">
        <v>1017.59</v>
      </c>
      <c r="E301" s="79">
        <v>10.9</v>
      </c>
      <c r="F301" s="79">
        <v>18475.34</v>
      </c>
      <c r="G301" s="79">
        <v>1</v>
      </c>
      <c r="H301" s="79" t="s">
        <v>815</v>
      </c>
      <c r="I301"/>
      <c r="J301"/>
      <c r="K301"/>
      <c r="L301"/>
      <c r="M301"/>
      <c r="N301"/>
      <c r="O301"/>
      <c r="P301"/>
      <c r="Q301"/>
      <c r="R301"/>
      <c r="S301"/>
    </row>
    <row r="302" spans="1:19">
      <c r="A302" s="79" t="s">
        <v>819</v>
      </c>
      <c r="B302" s="79" t="s">
        <v>817</v>
      </c>
      <c r="C302" s="79">
        <v>0.59</v>
      </c>
      <c r="D302" s="79">
        <v>1109.6500000000001</v>
      </c>
      <c r="E302" s="79">
        <v>6.91</v>
      </c>
      <c r="F302" s="79">
        <v>12962.46</v>
      </c>
      <c r="G302" s="79">
        <v>1</v>
      </c>
      <c r="H302" s="79" t="s">
        <v>815</v>
      </c>
      <c r="I302"/>
      <c r="J302"/>
      <c r="K302"/>
      <c r="L302"/>
      <c r="M302"/>
      <c r="N302"/>
      <c r="O302"/>
      <c r="P302"/>
      <c r="Q302"/>
      <c r="R302"/>
      <c r="S302"/>
    </row>
    <row r="303" spans="1:19">
      <c r="A303" s="79" t="s">
        <v>820</v>
      </c>
      <c r="B303" s="79" t="s">
        <v>817</v>
      </c>
      <c r="C303" s="79">
        <v>0.6</v>
      </c>
      <c r="D303" s="79">
        <v>1017.59</v>
      </c>
      <c r="E303" s="79">
        <v>16.91</v>
      </c>
      <c r="F303" s="79">
        <v>28459.37</v>
      </c>
      <c r="G303" s="79">
        <v>1</v>
      </c>
      <c r="H303" s="79" t="s">
        <v>815</v>
      </c>
      <c r="I303"/>
      <c r="J303"/>
      <c r="K303"/>
      <c r="L303"/>
      <c r="M303"/>
      <c r="N303"/>
      <c r="O303"/>
      <c r="P303"/>
      <c r="Q303"/>
      <c r="R303"/>
      <c r="S303"/>
    </row>
    <row r="304" spans="1:19">
      <c r="A304" s="79" t="s">
        <v>821</v>
      </c>
      <c r="B304" s="79" t="s">
        <v>814</v>
      </c>
      <c r="C304" s="79">
        <v>0.62</v>
      </c>
      <c r="D304" s="79">
        <v>1388.3</v>
      </c>
      <c r="E304" s="79">
        <v>56.85</v>
      </c>
      <c r="F304" s="79">
        <v>127814.58</v>
      </c>
      <c r="G304" s="79">
        <v>1</v>
      </c>
      <c r="H304" s="79" t="s">
        <v>815</v>
      </c>
      <c r="I304"/>
      <c r="J304"/>
      <c r="K304"/>
      <c r="L304"/>
      <c r="M304"/>
      <c r="N304"/>
      <c r="O304"/>
      <c r="P304"/>
      <c r="Q304"/>
      <c r="R304"/>
      <c r="S304"/>
    </row>
    <row r="305" spans="1:19">
      <c r="A305"/>
      <c r="B305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</row>
    <row r="306" spans="1:19">
      <c r="A306" s="78"/>
      <c r="B306" s="79" t="s">
        <v>401</v>
      </c>
      <c r="C306" s="79" t="s">
        <v>822</v>
      </c>
      <c r="D306" s="79" t="s">
        <v>823</v>
      </c>
      <c r="E306" s="79" t="s">
        <v>824</v>
      </c>
      <c r="F306" s="79" t="s">
        <v>825</v>
      </c>
      <c r="G306"/>
      <c r="H306"/>
      <c r="I306"/>
      <c r="J306"/>
      <c r="K306"/>
      <c r="L306"/>
      <c r="M306"/>
      <c r="N306"/>
      <c r="O306"/>
      <c r="P306"/>
      <c r="Q306"/>
      <c r="R306"/>
      <c r="S306"/>
    </row>
    <row r="307" spans="1:19">
      <c r="A307" s="79" t="s">
        <v>826</v>
      </c>
      <c r="B307" s="79" t="s">
        <v>827</v>
      </c>
      <c r="C307" s="79" t="s">
        <v>828</v>
      </c>
      <c r="D307" s="79">
        <v>179352</v>
      </c>
      <c r="E307" s="79">
        <v>74.81</v>
      </c>
      <c r="F307" s="79">
        <v>0.9</v>
      </c>
      <c r="G307"/>
      <c r="H307"/>
      <c r="I307"/>
      <c r="J307"/>
      <c r="K307"/>
      <c r="L307"/>
      <c r="M307"/>
      <c r="N307"/>
      <c r="O307"/>
      <c r="P307"/>
      <c r="Q307"/>
      <c r="R307"/>
      <c r="S307"/>
    </row>
    <row r="308" spans="1:19">
      <c r="A308" s="79" t="s">
        <v>829</v>
      </c>
      <c r="B308" s="79" t="s">
        <v>827</v>
      </c>
      <c r="C308" s="79" t="s">
        <v>828</v>
      </c>
      <c r="D308" s="79">
        <v>179352</v>
      </c>
      <c r="E308" s="79">
        <v>23688.79</v>
      </c>
      <c r="F308" s="79">
        <v>0.9</v>
      </c>
      <c r="G308"/>
      <c r="H308"/>
      <c r="I308"/>
      <c r="J308"/>
      <c r="K308"/>
      <c r="L308"/>
      <c r="M308"/>
      <c r="N308"/>
      <c r="O308"/>
      <c r="P308"/>
      <c r="Q308"/>
      <c r="R308"/>
      <c r="S308"/>
    </row>
    <row r="309" spans="1:19">
      <c r="A309" s="79" t="s">
        <v>830</v>
      </c>
      <c r="B309" s="79" t="s">
        <v>827</v>
      </c>
      <c r="C309" s="79" t="s">
        <v>828</v>
      </c>
      <c r="D309" s="79">
        <v>179352</v>
      </c>
      <c r="E309" s="79">
        <v>19095.77</v>
      </c>
      <c r="F309" s="79">
        <v>0.9</v>
      </c>
      <c r="G309"/>
      <c r="H309"/>
      <c r="I309"/>
      <c r="J309"/>
      <c r="K309"/>
      <c r="L309"/>
      <c r="M309"/>
      <c r="N309"/>
      <c r="O309"/>
      <c r="P309"/>
      <c r="Q309"/>
      <c r="R309"/>
      <c r="S309"/>
    </row>
    <row r="310" spans="1:19">
      <c r="A310" s="79" t="s">
        <v>831</v>
      </c>
      <c r="B310" s="79" t="s">
        <v>832</v>
      </c>
      <c r="C310" s="79" t="s">
        <v>828</v>
      </c>
      <c r="D310" s="79">
        <v>179352</v>
      </c>
      <c r="E310" s="79">
        <v>27385.89</v>
      </c>
      <c r="F310" s="79">
        <v>0.87</v>
      </c>
      <c r="G310"/>
      <c r="H310"/>
      <c r="I310"/>
      <c r="J310"/>
      <c r="K310"/>
      <c r="L310"/>
      <c r="M310"/>
      <c r="N310"/>
      <c r="O310"/>
      <c r="P310"/>
      <c r="Q310"/>
      <c r="R310"/>
      <c r="S310"/>
    </row>
    <row r="311" spans="1:19">
      <c r="A311"/>
      <c r="B311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</row>
    <row r="312" spans="1:19">
      <c r="A312" s="78"/>
      <c r="B312" s="79" t="s">
        <v>401</v>
      </c>
      <c r="C312" s="79" t="s">
        <v>833</v>
      </c>
      <c r="D312" s="79" t="s">
        <v>834</v>
      </c>
      <c r="E312" s="79" t="s">
        <v>835</v>
      </c>
      <c r="F312" s="79" t="s">
        <v>836</v>
      </c>
      <c r="G312" s="79" t="s">
        <v>837</v>
      </c>
      <c r="H312"/>
      <c r="I312"/>
      <c r="J312"/>
      <c r="K312"/>
      <c r="L312"/>
      <c r="M312"/>
      <c r="N312"/>
      <c r="O312"/>
      <c r="P312"/>
      <c r="Q312"/>
      <c r="R312"/>
      <c r="S312"/>
    </row>
    <row r="313" spans="1:19">
      <c r="A313" s="79" t="s">
        <v>838</v>
      </c>
      <c r="B313" s="79" t="s">
        <v>839</v>
      </c>
      <c r="C313" s="79">
        <v>3</v>
      </c>
      <c r="D313" s="79">
        <v>845000</v>
      </c>
      <c r="E313" s="79">
        <v>0.8</v>
      </c>
      <c r="F313" s="79">
        <v>0.23</v>
      </c>
      <c r="G313" s="79">
        <v>0.67</v>
      </c>
      <c r="H313"/>
      <c r="I313"/>
      <c r="J313"/>
      <c r="K313"/>
      <c r="L313"/>
      <c r="M313"/>
      <c r="N313"/>
      <c r="O313"/>
      <c r="P313"/>
      <c r="Q313"/>
      <c r="R313"/>
      <c r="S313"/>
    </row>
    <row r="314" spans="1:19">
      <c r="A314"/>
      <c r="B314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</row>
    <row r="315" spans="1:19">
      <c r="A315" s="78"/>
      <c r="B315" s="79" t="s">
        <v>840</v>
      </c>
      <c r="C315" s="79" t="s">
        <v>841</v>
      </c>
      <c r="D315" s="79" t="s">
        <v>842</v>
      </c>
      <c r="E315" s="79" t="s">
        <v>843</v>
      </c>
      <c r="F315" s="79" t="s">
        <v>844</v>
      </c>
      <c r="G315" s="79" t="s">
        <v>845</v>
      </c>
      <c r="H315" s="79" t="s">
        <v>846</v>
      </c>
      <c r="I315"/>
      <c r="J315"/>
      <c r="K315"/>
      <c r="L315"/>
      <c r="M315"/>
      <c r="N315"/>
      <c r="O315"/>
      <c r="P315"/>
      <c r="Q315"/>
      <c r="R315"/>
      <c r="S315"/>
    </row>
    <row r="316" spans="1:19">
      <c r="A316" s="79" t="s">
        <v>847</v>
      </c>
      <c r="B316" s="79">
        <v>378557.2635</v>
      </c>
      <c r="C316" s="79">
        <v>564.202</v>
      </c>
      <c r="D316" s="79">
        <v>1597.2134000000001</v>
      </c>
      <c r="E316" s="79">
        <v>0</v>
      </c>
      <c r="F316" s="79">
        <v>4.4999999999999997E-3</v>
      </c>
      <c r="G316" s="80">
        <v>11794900</v>
      </c>
      <c r="H316" s="79">
        <v>153324.87700000001</v>
      </c>
      <c r="I316"/>
      <c r="J316"/>
      <c r="K316"/>
      <c r="L316"/>
      <c r="M316"/>
      <c r="N316"/>
      <c r="O316"/>
      <c r="P316"/>
      <c r="Q316"/>
      <c r="R316"/>
      <c r="S316"/>
    </row>
    <row r="317" spans="1:19">
      <c r="A317" s="79" t="s">
        <v>848</v>
      </c>
      <c r="B317" s="79">
        <v>344856.35759999999</v>
      </c>
      <c r="C317" s="79">
        <v>515.68150000000003</v>
      </c>
      <c r="D317" s="79">
        <v>1467.3731</v>
      </c>
      <c r="E317" s="79">
        <v>0</v>
      </c>
      <c r="F317" s="79">
        <v>4.1999999999999997E-3</v>
      </c>
      <c r="G317" s="80">
        <v>10836100</v>
      </c>
      <c r="H317" s="79">
        <v>139847.84160000001</v>
      </c>
      <c r="I317"/>
      <c r="J317"/>
      <c r="K317"/>
      <c r="L317"/>
      <c r="M317"/>
      <c r="N317"/>
      <c r="O317"/>
      <c r="P317"/>
      <c r="Q317"/>
      <c r="R317"/>
      <c r="S317"/>
    </row>
    <row r="318" spans="1:19">
      <c r="A318" s="79" t="s">
        <v>849</v>
      </c>
      <c r="B318" s="79">
        <v>403962.1202</v>
      </c>
      <c r="C318" s="79">
        <v>619.27739999999994</v>
      </c>
      <c r="D318" s="79">
        <v>1828.9147</v>
      </c>
      <c r="E318" s="79">
        <v>0</v>
      </c>
      <c r="F318" s="79">
        <v>5.1000000000000004E-3</v>
      </c>
      <c r="G318" s="80">
        <v>13507000</v>
      </c>
      <c r="H318" s="79">
        <v>165354.978</v>
      </c>
      <c r="I318"/>
      <c r="J318"/>
      <c r="K318"/>
      <c r="L318"/>
      <c r="M318"/>
      <c r="N318"/>
      <c r="O318"/>
      <c r="P318"/>
      <c r="Q318"/>
      <c r="R318"/>
      <c r="S318"/>
    </row>
    <row r="319" spans="1:19">
      <c r="A319" s="79" t="s">
        <v>850</v>
      </c>
      <c r="B319" s="79">
        <v>392007.6262</v>
      </c>
      <c r="C319" s="79">
        <v>606.55370000000005</v>
      </c>
      <c r="D319" s="79">
        <v>1815.3207</v>
      </c>
      <c r="E319" s="79">
        <v>0</v>
      </c>
      <c r="F319" s="79">
        <v>5.1000000000000004E-3</v>
      </c>
      <c r="G319" s="80">
        <v>13407000</v>
      </c>
      <c r="H319" s="79">
        <v>161028.15470000001</v>
      </c>
      <c r="I319"/>
      <c r="J319"/>
      <c r="K319"/>
      <c r="L319"/>
      <c r="M319"/>
      <c r="N319"/>
      <c r="O319"/>
      <c r="P319"/>
      <c r="Q319"/>
      <c r="R319"/>
      <c r="S319"/>
    </row>
    <row r="320" spans="1:19">
      <c r="A320" s="79" t="s">
        <v>462</v>
      </c>
      <c r="B320" s="79">
        <v>415295.16680000001</v>
      </c>
      <c r="C320" s="79">
        <v>649.07749999999999</v>
      </c>
      <c r="D320" s="79">
        <v>1970.1177</v>
      </c>
      <c r="E320" s="79">
        <v>0</v>
      </c>
      <c r="F320" s="79">
        <v>5.4999999999999997E-3</v>
      </c>
      <c r="G320" s="80">
        <v>14550600</v>
      </c>
      <c r="H320" s="79">
        <v>171250.55189999999</v>
      </c>
      <c r="I320"/>
      <c r="J320"/>
      <c r="K320"/>
      <c r="L320"/>
      <c r="M320"/>
      <c r="N320"/>
      <c r="O320"/>
      <c r="P320"/>
      <c r="Q320"/>
      <c r="R320"/>
      <c r="S320"/>
    </row>
    <row r="321" spans="1:19">
      <c r="A321" s="79" t="s">
        <v>851</v>
      </c>
      <c r="B321" s="79">
        <v>413020.11210000003</v>
      </c>
      <c r="C321" s="79">
        <v>653.82320000000004</v>
      </c>
      <c r="D321" s="79">
        <v>2019.3782000000001</v>
      </c>
      <c r="E321" s="79">
        <v>0</v>
      </c>
      <c r="F321" s="79">
        <v>5.5999999999999999E-3</v>
      </c>
      <c r="G321" s="80">
        <v>14914900</v>
      </c>
      <c r="H321" s="79">
        <v>171151.87349999999</v>
      </c>
      <c r="I321"/>
      <c r="J321"/>
      <c r="K321"/>
      <c r="L321"/>
      <c r="M321"/>
      <c r="N321"/>
      <c r="O321"/>
      <c r="P321"/>
      <c r="Q321"/>
      <c r="R321"/>
      <c r="S321"/>
    </row>
    <row r="322" spans="1:19">
      <c r="A322" s="79" t="s">
        <v>852</v>
      </c>
      <c r="B322" s="79">
        <v>438805.79509999999</v>
      </c>
      <c r="C322" s="79">
        <v>700.05539999999996</v>
      </c>
      <c r="D322" s="79">
        <v>2184.6077</v>
      </c>
      <c r="E322" s="79">
        <v>0</v>
      </c>
      <c r="F322" s="79">
        <v>6.0000000000000001E-3</v>
      </c>
      <c r="G322" s="80">
        <v>16135600</v>
      </c>
      <c r="H322" s="79">
        <v>182384.57449999999</v>
      </c>
      <c r="I322"/>
      <c r="J322"/>
      <c r="K322"/>
      <c r="L322"/>
      <c r="M322"/>
      <c r="N322"/>
      <c r="O322"/>
      <c r="P322"/>
      <c r="Q322"/>
      <c r="R322"/>
      <c r="S322"/>
    </row>
    <row r="323" spans="1:19">
      <c r="A323" s="79" t="s">
        <v>853</v>
      </c>
      <c r="B323" s="79">
        <v>440491.88640000002</v>
      </c>
      <c r="C323" s="79">
        <v>701.66179999999997</v>
      </c>
      <c r="D323" s="79">
        <v>2185.1642999999999</v>
      </c>
      <c r="E323" s="79">
        <v>0</v>
      </c>
      <c r="F323" s="79">
        <v>6.0000000000000001E-3</v>
      </c>
      <c r="G323" s="80">
        <v>16139600</v>
      </c>
      <c r="H323" s="79">
        <v>182975.8187</v>
      </c>
      <c r="I323"/>
      <c r="J323"/>
      <c r="K323"/>
      <c r="L323"/>
      <c r="M323"/>
      <c r="N323"/>
      <c r="O323"/>
      <c r="P323"/>
      <c r="Q323"/>
      <c r="R323"/>
      <c r="S323"/>
    </row>
    <row r="324" spans="1:19">
      <c r="A324" s="79" t="s">
        <v>854</v>
      </c>
      <c r="B324" s="79">
        <v>413108.27059999999</v>
      </c>
      <c r="C324" s="79">
        <v>652.19650000000001</v>
      </c>
      <c r="D324" s="79">
        <v>2007.0319</v>
      </c>
      <c r="E324" s="79">
        <v>0</v>
      </c>
      <c r="F324" s="79">
        <v>5.5999999999999999E-3</v>
      </c>
      <c r="G324" s="80">
        <v>14823600</v>
      </c>
      <c r="H324" s="79">
        <v>171009.796</v>
      </c>
      <c r="I324"/>
      <c r="J324"/>
      <c r="K324"/>
      <c r="L324"/>
      <c r="M324"/>
      <c r="N324"/>
      <c r="O324"/>
      <c r="P324"/>
      <c r="Q324"/>
      <c r="R324"/>
      <c r="S324"/>
    </row>
    <row r="325" spans="1:19">
      <c r="A325" s="79" t="s">
        <v>855</v>
      </c>
      <c r="B325" s="79">
        <v>410681.62099999998</v>
      </c>
      <c r="C325" s="79">
        <v>636.98680000000002</v>
      </c>
      <c r="D325" s="79">
        <v>1912.9291000000001</v>
      </c>
      <c r="E325" s="79">
        <v>0</v>
      </c>
      <c r="F325" s="79">
        <v>5.3E-3</v>
      </c>
      <c r="G325" s="80">
        <v>14127900</v>
      </c>
      <c r="H325" s="79">
        <v>168854.63759999999</v>
      </c>
      <c r="I325"/>
      <c r="J325"/>
      <c r="K325"/>
      <c r="L325"/>
      <c r="M325"/>
      <c r="N325"/>
      <c r="O325"/>
      <c r="P325"/>
      <c r="Q325"/>
      <c r="R325"/>
      <c r="S325"/>
    </row>
    <row r="326" spans="1:19">
      <c r="A326" s="79" t="s">
        <v>856</v>
      </c>
      <c r="B326" s="79">
        <v>384907.26620000001</v>
      </c>
      <c r="C326" s="79">
        <v>587.1277</v>
      </c>
      <c r="D326" s="79">
        <v>1721.3880999999999</v>
      </c>
      <c r="E326" s="79">
        <v>0</v>
      </c>
      <c r="F326" s="79">
        <v>4.7999999999999996E-3</v>
      </c>
      <c r="G326" s="80">
        <v>12712700</v>
      </c>
      <c r="H326" s="79">
        <v>157258.0589</v>
      </c>
      <c r="I326"/>
      <c r="J326"/>
      <c r="K326"/>
      <c r="L326"/>
      <c r="M326"/>
      <c r="N326"/>
      <c r="O326"/>
      <c r="P326"/>
      <c r="Q326"/>
      <c r="R326"/>
      <c r="S326"/>
    </row>
    <row r="327" spans="1:19">
      <c r="A327" s="79" t="s">
        <v>857</v>
      </c>
      <c r="B327" s="79">
        <v>379328.78330000001</v>
      </c>
      <c r="C327" s="79">
        <v>563.25639999999999</v>
      </c>
      <c r="D327" s="79">
        <v>1585.3097</v>
      </c>
      <c r="E327" s="79">
        <v>0</v>
      </c>
      <c r="F327" s="79">
        <v>4.4999999999999997E-3</v>
      </c>
      <c r="G327" s="80">
        <v>11706800</v>
      </c>
      <c r="H327" s="79">
        <v>153425.46049999999</v>
      </c>
      <c r="I327"/>
      <c r="J327"/>
      <c r="K327"/>
      <c r="L327"/>
      <c r="M327"/>
      <c r="N327"/>
      <c r="O327"/>
      <c r="P327"/>
      <c r="Q327"/>
      <c r="R327"/>
      <c r="S327"/>
    </row>
    <row r="328" spans="1:19">
      <c r="A328" s="79"/>
      <c r="B328" s="79"/>
      <c r="C328" s="79"/>
      <c r="D328" s="79"/>
      <c r="E328" s="79"/>
      <c r="F328" s="79"/>
      <c r="G328" s="79"/>
      <c r="H328" s="79"/>
      <c r="I328"/>
      <c r="J328"/>
      <c r="K328"/>
      <c r="L328"/>
      <c r="M328"/>
      <c r="N328"/>
      <c r="O328"/>
      <c r="P328"/>
      <c r="Q328"/>
      <c r="R328"/>
      <c r="S328"/>
    </row>
    <row r="329" spans="1:19">
      <c r="A329" s="79" t="s">
        <v>858</v>
      </c>
      <c r="B329" s="80">
        <v>4815020</v>
      </c>
      <c r="C329" s="79">
        <v>7449.8999000000003</v>
      </c>
      <c r="D329" s="79">
        <v>22294.7487</v>
      </c>
      <c r="E329" s="79">
        <v>0</v>
      </c>
      <c r="F329" s="79">
        <v>6.2300000000000001E-2</v>
      </c>
      <c r="G329" s="80">
        <v>164657000</v>
      </c>
      <c r="H329" s="80">
        <v>1977870</v>
      </c>
      <c r="I329"/>
      <c r="J329"/>
      <c r="K329"/>
      <c r="L329"/>
      <c r="M329"/>
      <c r="N329"/>
      <c r="O329"/>
      <c r="P329"/>
      <c r="Q329"/>
      <c r="R329"/>
      <c r="S329"/>
    </row>
    <row r="330" spans="1:19">
      <c r="A330" s="79" t="s">
        <v>859</v>
      </c>
      <c r="B330" s="79">
        <v>344856.35759999999</v>
      </c>
      <c r="C330" s="79">
        <v>515.68150000000003</v>
      </c>
      <c r="D330" s="79">
        <v>1467.3731</v>
      </c>
      <c r="E330" s="79">
        <v>0</v>
      </c>
      <c r="F330" s="79">
        <v>4.1999999999999997E-3</v>
      </c>
      <c r="G330" s="80">
        <v>10836100</v>
      </c>
      <c r="H330" s="79">
        <v>139847.84160000001</v>
      </c>
      <c r="I330"/>
      <c r="J330"/>
      <c r="K330"/>
      <c r="L330"/>
      <c r="M330"/>
      <c r="N330"/>
      <c r="O330"/>
      <c r="P330"/>
      <c r="Q330"/>
      <c r="R330"/>
      <c r="S330"/>
    </row>
    <row r="331" spans="1:19">
      <c r="A331" s="79" t="s">
        <v>860</v>
      </c>
      <c r="B331" s="79">
        <v>440491.88640000002</v>
      </c>
      <c r="C331" s="79">
        <v>701.66179999999997</v>
      </c>
      <c r="D331" s="79">
        <v>2185.1642999999999</v>
      </c>
      <c r="E331" s="79">
        <v>0</v>
      </c>
      <c r="F331" s="79">
        <v>6.0000000000000001E-3</v>
      </c>
      <c r="G331" s="80">
        <v>16139600</v>
      </c>
      <c r="H331" s="79">
        <v>182975.8187</v>
      </c>
      <c r="I331"/>
      <c r="J331"/>
      <c r="K331"/>
      <c r="L331"/>
      <c r="M331"/>
      <c r="N331"/>
      <c r="O331"/>
      <c r="P331"/>
      <c r="Q331"/>
      <c r="R331"/>
      <c r="S331"/>
    </row>
    <row r="332" spans="1:19">
      <c r="A332"/>
      <c r="B332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</row>
    <row r="333" spans="1:19">
      <c r="A333" s="78"/>
      <c r="B333" s="79" t="s">
        <v>861</v>
      </c>
      <c r="C333" s="79" t="s">
        <v>862</v>
      </c>
      <c r="D333" s="79" t="s">
        <v>863</v>
      </c>
      <c r="E333" s="79" t="s">
        <v>864</v>
      </c>
      <c r="F333" s="79" t="s">
        <v>865</v>
      </c>
      <c r="G333" s="79" t="s">
        <v>866</v>
      </c>
      <c r="H333" s="79" t="s">
        <v>867</v>
      </c>
      <c r="I333" s="79" t="s">
        <v>868</v>
      </c>
      <c r="J333" s="79" t="s">
        <v>869</v>
      </c>
      <c r="K333" s="79" t="s">
        <v>870</v>
      </c>
      <c r="L333" s="79" t="s">
        <v>871</v>
      </c>
      <c r="M333" s="79" t="s">
        <v>872</v>
      </c>
      <c r="N333" s="79" t="s">
        <v>873</v>
      </c>
      <c r="O333" s="79" t="s">
        <v>874</v>
      </c>
      <c r="P333" s="79" t="s">
        <v>875</v>
      </c>
      <c r="Q333" s="79" t="s">
        <v>876</v>
      </c>
      <c r="R333" s="79" t="s">
        <v>877</v>
      </c>
      <c r="S333" s="79" t="s">
        <v>878</v>
      </c>
    </row>
    <row r="334" spans="1:19">
      <c r="A334" s="79" t="s">
        <v>847</v>
      </c>
      <c r="B334" s="80">
        <v>1429470000000</v>
      </c>
      <c r="C334" s="79">
        <v>936632.67</v>
      </c>
      <c r="D334" s="79" t="s">
        <v>900</v>
      </c>
      <c r="E334" s="79">
        <v>228236.78200000001</v>
      </c>
      <c r="F334" s="79">
        <v>379607.201</v>
      </c>
      <c r="G334" s="79">
        <v>94260.638999999996</v>
      </c>
      <c r="H334" s="79">
        <v>0</v>
      </c>
      <c r="I334" s="79">
        <v>163097.01</v>
      </c>
      <c r="J334" s="79">
        <v>0</v>
      </c>
      <c r="K334" s="79">
        <v>38069.618999999999</v>
      </c>
      <c r="L334" s="79">
        <v>25467.611000000001</v>
      </c>
      <c r="M334" s="79">
        <v>0</v>
      </c>
      <c r="N334" s="79">
        <v>0</v>
      </c>
      <c r="O334" s="79">
        <v>0</v>
      </c>
      <c r="P334" s="79">
        <v>0</v>
      </c>
      <c r="Q334" s="79">
        <v>7280.6229999999996</v>
      </c>
      <c r="R334" s="79">
        <v>0</v>
      </c>
      <c r="S334" s="79">
        <v>0</v>
      </c>
    </row>
    <row r="335" spans="1:19">
      <c r="A335" s="79" t="s">
        <v>848</v>
      </c>
      <c r="B335" s="80">
        <v>1313280000000</v>
      </c>
      <c r="C335" s="79">
        <v>947875.69900000002</v>
      </c>
      <c r="D335" s="79" t="s">
        <v>901</v>
      </c>
      <c r="E335" s="79">
        <v>228236.78200000001</v>
      </c>
      <c r="F335" s="79">
        <v>379607.201</v>
      </c>
      <c r="G335" s="79">
        <v>95026.23</v>
      </c>
      <c r="H335" s="79">
        <v>0</v>
      </c>
      <c r="I335" s="79">
        <v>173032.266</v>
      </c>
      <c r="J335" s="79">
        <v>0</v>
      </c>
      <c r="K335" s="79">
        <v>38398.500999999997</v>
      </c>
      <c r="L335" s="79">
        <v>25467.611000000001</v>
      </c>
      <c r="M335" s="79">
        <v>0</v>
      </c>
      <c r="N335" s="79">
        <v>0</v>
      </c>
      <c r="O335" s="79">
        <v>0</v>
      </c>
      <c r="P335" s="79">
        <v>0</v>
      </c>
      <c r="Q335" s="79">
        <v>7414.8950000000004</v>
      </c>
      <c r="R335" s="79">
        <v>0</v>
      </c>
      <c r="S335" s="79">
        <v>0</v>
      </c>
    </row>
    <row r="336" spans="1:19">
      <c r="A336" s="79" t="s">
        <v>849</v>
      </c>
      <c r="B336" s="80">
        <v>1636970000000</v>
      </c>
      <c r="C336" s="79">
        <v>972767.91</v>
      </c>
      <c r="D336" s="79" t="s">
        <v>902</v>
      </c>
      <c r="E336" s="79">
        <v>228236.78200000001</v>
      </c>
      <c r="F336" s="79">
        <v>379607.201</v>
      </c>
      <c r="G336" s="79">
        <v>96988.28</v>
      </c>
      <c r="H336" s="79">
        <v>0</v>
      </c>
      <c r="I336" s="79">
        <v>195337.87400000001</v>
      </c>
      <c r="J336" s="79">
        <v>0</v>
      </c>
      <c r="K336" s="79">
        <v>39178.404999999999</v>
      </c>
      <c r="L336" s="79">
        <v>25467.611000000001</v>
      </c>
      <c r="M336" s="79">
        <v>0</v>
      </c>
      <c r="N336" s="79">
        <v>0</v>
      </c>
      <c r="O336" s="79">
        <v>0</v>
      </c>
      <c r="P336" s="79">
        <v>0</v>
      </c>
      <c r="Q336" s="79">
        <v>7651.8029999999999</v>
      </c>
      <c r="R336" s="79">
        <v>0</v>
      </c>
      <c r="S336" s="79">
        <v>0</v>
      </c>
    </row>
    <row r="337" spans="1:19">
      <c r="A337" s="79" t="s">
        <v>850</v>
      </c>
      <c r="B337" s="80">
        <v>1624850000000</v>
      </c>
      <c r="C337" s="79">
        <v>976185.22400000005</v>
      </c>
      <c r="D337" s="79" t="s">
        <v>903</v>
      </c>
      <c r="E337" s="79">
        <v>228236.78200000001</v>
      </c>
      <c r="F337" s="79">
        <v>379607.201</v>
      </c>
      <c r="G337" s="79">
        <v>96697.754000000001</v>
      </c>
      <c r="H337" s="79">
        <v>0</v>
      </c>
      <c r="I337" s="79">
        <v>198767.73300000001</v>
      </c>
      <c r="J337" s="79">
        <v>0</v>
      </c>
      <c r="K337" s="79">
        <v>39241.241000000002</v>
      </c>
      <c r="L337" s="79">
        <v>25467.611000000001</v>
      </c>
      <c r="M337" s="79">
        <v>0</v>
      </c>
      <c r="N337" s="79">
        <v>0</v>
      </c>
      <c r="O337" s="79">
        <v>0</v>
      </c>
      <c r="P337" s="79">
        <v>0</v>
      </c>
      <c r="Q337" s="79">
        <v>7690.0649999999996</v>
      </c>
      <c r="R337" s="79">
        <v>0</v>
      </c>
      <c r="S337" s="79">
        <v>0</v>
      </c>
    </row>
    <row r="338" spans="1:19">
      <c r="A338" s="79" t="s">
        <v>462</v>
      </c>
      <c r="B338" s="80">
        <v>1763450000000</v>
      </c>
      <c r="C338" s="79">
        <v>996846.48300000001</v>
      </c>
      <c r="D338" s="79" t="s">
        <v>881</v>
      </c>
      <c r="E338" s="79">
        <v>228236.78200000001</v>
      </c>
      <c r="F338" s="79">
        <v>379607.201</v>
      </c>
      <c r="G338" s="79">
        <v>98296.895999999993</v>
      </c>
      <c r="H338" s="79">
        <v>0</v>
      </c>
      <c r="I338" s="79">
        <v>217120.96</v>
      </c>
      <c r="J338" s="79">
        <v>0</v>
      </c>
      <c r="K338" s="79">
        <v>39884.999000000003</v>
      </c>
      <c r="L338" s="79">
        <v>25467.611000000001</v>
      </c>
      <c r="M338" s="79">
        <v>0</v>
      </c>
      <c r="N338" s="79">
        <v>0</v>
      </c>
      <c r="O338" s="79">
        <v>0</v>
      </c>
      <c r="P338" s="79">
        <v>0</v>
      </c>
      <c r="Q338" s="79">
        <v>7748.8370000000004</v>
      </c>
      <c r="R338" s="79">
        <v>0</v>
      </c>
      <c r="S338" s="79">
        <v>0</v>
      </c>
    </row>
    <row r="339" spans="1:19">
      <c r="A339" s="79" t="s">
        <v>851</v>
      </c>
      <c r="B339" s="80">
        <v>1807600000000</v>
      </c>
      <c r="C339" s="79">
        <v>1072502.0449999999</v>
      </c>
      <c r="D339" s="79" t="s">
        <v>1000</v>
      </c>
      <c r="E339" s="79">
        <v>228236.78200000001</v>
      </c>
      <c r="F339" s="79">
        <v>379607.201</v>
      </c>
      <c r="G339" s="79">
        <v>99511.494000000006</v>
      </c>
      <c r="H339" s="79">
        <v>0</v>
      </c>
      <c r="I339" s="79">
        <v>289415.95500000002</v>
      </c>
      <c r="J339" s="79">
        <v>0</v>
      </c>
      <c r="K339" s="79">
        <v>42437.432000000001</v>
      </c>
      <c r="L339" s="79">
        <v>25467.611000000001</v>
      </c>
      <c r="M339" s="79">
        <v>0</v>
      </c>
      <c r="N339" s="79">
        <v>0</v>
      </c>
      <c r="O339" s="79">
        <v>0</v>
      </c>
      <c r="P339" s="79">
        <v>0</v>
      </c>
      <c r="Q339" s="79">
        <v>7825.57</v>
      </c>
      <c r="R339" s="79">
        <v>0</v>
      </c>
      <c r="S339" s="79">
        <v>0</v>
      </c>
    </row>
    <row r="340" spans="1:19">
      <c r="A340" s="79" t="s">
        <v>852</v>
      </c>
      <c r="B340" s="80">
        <v>1955540000000</v>
      </c>
      <c r="C340" s="79">
        <v>1114275.564</v>
      </c>
      <c r="D340" s="79" t="s">
        <v>904</v>
      </c>
      <c r="E340" s="79">
        <v>228236.78200000001</v>
      </c>
      <c r="F340" s="79">
        <v>379607.201</v>
      </c>
      <c r="G340" s="79">
        <v>101178.352</v>
      </c>
      <c r="H340" s="79">
        <v>0</v>
      </c>
      <c r="I340" s="79">
        <v>328197.52600000001</v>
      </c>
      <c r="J340" s="79">
        <v>0</v>
      </c>
      <c r="K340" s="79">
        <v>43757.156999999999</v>
      </c>
      <c r="L340" s="79">
        <v>25467.611000000001</v>
      </c>
      <c r="M340" s="79">
        <v>0</v>
      </c>
      <c r="N340" s="79">
        <v>0</v>
      </c>
      <c r="O340" s="79">
        <v>0</v>
      </c>
      <c r="P340" s="79">
        <v>0</v>
      </c>
      <c r="Q340" s="79">
        <v>7830.9350000000004</v>
      </c>
      <c r="R340" s="79">
        <v>0</v>
      </c>
      <c r="S340" s="79">
        <v>0</v>
      </c>
    </row>
    <row r="341" spans="1:19">
      <c r="A341" s="79" t="s">
        <v>853</v>
      </c>
      <c r="B341" s="80">
        <v>1956030000000</v>
      </c>
      <c r="C341" s="79">
        <v>1102425.4069999999</v>
      </c>
      <c r="D341" s="79" t="s">
        <v>905</v>
      </c>
      <c r="E341" s="79">
        <v>228236.78200000001</v>
      </c>
      <c r="F341" s="79">
        <v>379607.201</v>
      </c>
      <c r="G341" s="79">
        <v>101528.883</v>
      </c>
      <c r="H341" s="79">
        <v>0</v>
      </c>
      <c r="I341" s="79">
        <v>315940.18900000001</v>
      </c>
      <c r="J341" s="79">
        <v>0</v>
      </c>
      <c r="K341" s="79">
        <v>43811.56</v>
      </c>
      <c r="L341" s="79">
        <v>25467.611000000001</v>
      </c>
      <c r="M341" s="79">
        <v>0</v>
      </c>
      <c r="N341" s="79">
        <v>0</v>
      </c>
      <c r="O341" s="79">
        <v>0</v>
      </c>
      <c r="P341" s="79">
        <v>0</v>
      </c>
      <c r="Q341" s="79">
        <v>7833.1809999999996</v>
      </c>
      <c r="R341" s="79">
        <v>0</v>
      </c>
      <c r="S341" s="79">
        <v>0</v>
      </c>
    </row>
    <row r="342" spans="1:19">
      <c r="A342" s="79" t="s">
        <v>854</v>
      </c>
      <c r="B342" s="80">
        <v>1796530000000</v>
      </c>
      <c r="C342" s="79">
        <v>1063655.331</v>
      </c>
      <c r="D342" s="79" t="s">
        <v>906</v>
      </c>
      <c r="E342" s="79">
        <v>228236.78200000001</v>
      </c>
      <c r="F342" s="79">
        <v>379607.201</v>
      </c>
      <c r="G342" s="79">
        <v>100706.501</v>
      </c>
      <c r="H342" s="79">
        <v>0</v>
      </c>
      <c r="I342" s="79">
        <v>279437.49800000002</v>
      </c>
      <c r="J342" s="79">
        <v>0</v>
      </c>
      <c r="K342" s="79">
        <v>42366.32</v>
      </c>
      <c r="L342" s="79">
        <v>25467.611000000001</v>
      </c>
      <c r="M342" s="79">
        <v>0</v>
      </c>
      <c r="N342" s="79">
        <v>0</v>
      </c>
      <c r="O342" s="79">
        <v>0</v>
      </c>
      <c r="P342" s="79">
        <v>0</v>
      </c>
      <c r="Q342" s="79">
        <v>7833.4179999999997</v>
      </c>
      <c r="R342" s="79">
        <v>0</v>
      </c>
      <c r="S342" s="79">
        <v>0</v>
      </c>
    </row>
    <row r="343" spans="1:19">
      <c r="A343" s="79" t="s">
        <v>855</v>
      </c>
      <c r="B343" s="80">
        <v>1712220000000</v>
      </c>
      <c r="C343" s="79">
        <v>1007099.5429999999</v>
      </c>
      <c r="D343" s="79" t="s">
        <v>981</v>
      </c>
      <c r="E343" s="79">
        <v>228236.78200000001</v>
      </c>
      <c r="F343" s="79">
        <v>379607.201</v>
      </c>
      <c r="G343" s="79">
        <v>90218.172999999995</v>
      </c>
      <c r="H343" s="79">
        <v>0</v>
      </c>
      <c r="I343" s="79">
        <v>235903.64799999999</v>
      </c>
      <c r="J343" s="79">
        <v>0</v>
      </c>
      <c r="K343" s="79">
        <v>40594.53</v>
      </c>
      <c r="L343" s="79">
        <v>25467.611000000001</v>
      </c>
      <c r="M343" s="79">
        <v>0</v>
      </c>
      <c r="N343" s="79">
        <v>0</v>
      </c>
      <c r="O343" s="79">
        <v>0</v>
      </c>
      <c r="P343" s="79">
        <v>0</v>
      </c>
      <c r="Q343" s="79">
        <v>7071.598</v>
      </c>
      <c r="R343" s="79">
        <v>0</v>
      </c>
      <c r="S343" s="79">
        <v>0</v>
      </c>
    </row>
    <row r="344" spans="1:19">
      <c r="A344" s="79" t="s">
        <v>856</v>
      </c>
      <c r="B344" s="80">
        <v>1540710000000</v>
      </c>
      <c r="C344" s="79">
        <v>957178.19799999997</v>
      </c>
      <c r="D344" s="79" t="s">
        <v>907</v>
      </c>
      <c r="E344" s="79">
        <v>228236.78200000001</v>
      </c>
      <c r="F344" s="79">
        <v>379607.201</v>
      </c>
      <c r="G344" s="79">
        <v>93947.510999999999</v>
      </c>
      <c r="H344" s="79">
        <v>0</v>
      </c>
      <c r="I344" s="79">
        <v>183594.823</v>
      </c>
      <c r="J344" s="79">
        <v>0</v>
      </c>
      <c r="K344" s="79">
        <v>38572.408000000003</v>
      </c>
      <c r="L344" s="79">
        <v>25467.611000000001</v>
      </c>
      <c r="M344" s="79">
        <v>0</v>
      </c>
      <c r="N344" s="79">
        <v>0</v>
      </c>
      <c r="O344" s="79">
        <v>0</v>
      </c>
      <c r="P344" s="79">
        <v>0</v>
      </c>
      <c r="Q344" s="79">
        <v>7569.5140000000001</v>
      </c>
      <c r="R344" s="79">
        <v>0</v>
      </c>
      <c r="S344" s="79">
        <v>0</v>
      </c>
    </row>
    <row r="345" spans="1:19">
      <c r="A345" s="79" t="s">
        <v>857</v>
      </c>
      <c r="B345" s="80">
        <v>1418800000000</v>
      </c>
      <c r="C345" s="79">
        <v>930672.60499999998</v>
      </c>
      <c r="D345" s="79" t="s">
        <v>1001</v>
      </c>
      <c r="E345" s="79">
        <v>228236.78200000001</v>
      </c>
      <c r="F345" s="79">
        <v>379607.201</v>
      </c>
      <c r="G345" s="79">
        <v>93603.794999999998</v>
      </c>
      <c r="H345" s="79">
        <v>0</v>
      </c>
      <c r="I345" s="79">
        <v>157801.85500000001</v>
      </c>
      <c r="J345" s="79">
        <v>0</v>
      </c>
      <c r="K345" s="79">
        <v>37880.300999999999</v>
      </c>
      <c r="L345" s="79">
        <v>25467.611000000001</v>
      </c>
      <c r="M345" s="79">
        <v>0</v>
      </c>
      <c r="N345" s="79">
        <v>0</v>
      </c>
      <c r="O345" s="79">
        <v>0</v>
      </c>
      <c r="P345" s="79">
        <v>0</v>
      </c>
      <c r="Q345" s="79">
        <v>7215.8410000000003</v>
      </c>
      <c r="R345" s="79">
        <v>0</v>
      </c>
      <c r="S345" s="79">
        <v>0</v>
      </c>
    </row>
    <row r="346" spans="1:19">
      <c r="A346" s="79"/>
      <c r="B346" s="79"/>
      <c r="C346" s="79"/>
      <c r="D346" s="79"/>
      <c r="E346" s="79"/>
      <c r="F346" s="79"/>
      <c r="G346" s="79"/>
      <c r="H346" s="79"/>
      <c r="I346" s="79"/>
      <c r="J346" s="79"/>
      <c r="K346" s="79"/>
      <c r="L346" s="79"/>
      <c r="M346" s="79"/>
      <c r="N346" s="79"/>
      <c r="O346" s="79"/>
      <c r="P346" s="79"/>
      <c r="Q346" s="79"/>
      <c r="R346" s="79"/>
      <c r="S346" s="79"/>
    </row>
    <row r="347" spans="1:19">
      <c r="A347" s="79" t="s">
        <v>858</v>
      </c>
      <c r="B347" s="80">
        <v>19955400000000</v>
      </c>
      <c r="C347" s="79"/>
      <c r="D347" s="79"/>
      <c r="E347" s="79"/>
      <c r="F347" s="79"/>
      <c r="G347" s="79"/>
      <c r="H347" s="79"/>
      <c r="I347" s="79"/>
      <c r="J347" s="79">
        <v>0</v>
      </c>
      <c r="K347" s="79"/>
      <c r="L347" s="79"/>
      <c r="M347" s="79">
        <v>0</v>
      </c>
      <c r="N347" s="79">
        <v>0</v>
      </c>
      <c r="O347" s="79">
        <v>0</v>
      </c>
      <c r="P347" s="79">
        <v>0</v>
      </c>
      <c r="Q347" s="79"/>
      <c r="R347" s="79">
        <v>0</v>
      </c>
      <c r="S347" s="79">
        <v>0</v>
      </c>
    </row>
    <row r="348" spans="1:19">
      <c r="A348" s="79" t="s">
        <v>859</v>
      </c>
      <c r="B348" s="80">
        <v>1313280000000</v>
      </c>
      <c r="C348" s="79">
        <v>930672.60499999998</v>
      </c>
      <c r="D348" s="79"/>
      <c r="E348" s="79">
        <v>228236.78200000001</v>
      </c>
      <c r="F348" s="79">
        <v>379607.201</v>
      </c>
      <c r="G348" s="79">
        <v>90218.172999999995</v>
      </c>
      <c r="H348" s="79">
        <v>0</v>
      </c>
      <c r="I348" s="79">
        <v>157801.85500000001</v>
      </c>
      <c r="J348" s="79">
        <v>0</v>
      </c>
      <c r="K348" s="79">
        <v>37880.300999999999</v>
      </c>
      <c r="L348" s="79">
        <v>25467.611000000001</v>
      </c>
      <c r="M348" s="79">
        <v>0</v>
      </c>
      <c r="N348" s="79">
        <v>0</v>
      </c>
      <c r="O348" s="79">
        <v>0</v>
      </c>
      <c r="P348" s="79">
        <v>0</v>
      </c>
      <c r="Q348" s="79">
        <v>7071.598</v>
      </c>
      <c r="R348" s="79">
        <v>0</v>
      </c>
      <c r="S348" s="79">
        <v>0</v>
      </c>
    </row>
    <row r="349" spans="1:19">
      <c r="A349" s="79" t="s">
        <v>860</v>
      </c>
      <c r="B349" s="80">
        <v>1956030000000</v>
      </c>
      <c r="C349" s="79">
        <v>1114275.564</v>
      </c>
      <c r="D349" s="79"/>
      <c r="E349" s="79">
        <v>228236.78200000001</v>
      </c>
      <c r="F349" s="79">
        <v>379607.201</v>
      </c>
      <c r="G349" s="79">
        <v>101528.883</v>
      </c>
      <c r="H349" s="79">
        <v>0</v>
      </c>
      <c r="I349" s="79">
        <v>328197.52600000001</v>
      </c>
      <c r="J349" s="79">
        <v>0</v>
      </c>
      <c r="K349" s="79">
        <v>43811.56</v>
      </c>
      <c r="L349" s="79">
        <v>25467.611000000001</v>
      </c>
      <c r="M349" s="79">
        <v>0</v>
      </c>
      <c r="N349" s="79">
        <v>0</v>
      </c>
      <c r="O349" s="79">
        <v>0</v>
      </c>
      <c r="P349" s="79">
        <v>0</v>
      </c>
      <c r="Q349" s="79">
        <v>7833.4179999999997</v>
      </c>
      <c r="R349" s="79">
        <v>0</v>
      </c>
      <c r="S349" s="79">
        <v>0</v>
      </c>
    </row>
    <row r="350" spans="1:19">
      <c r="A350"/>
      <c r="B350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</row>
    <row r="351" spans="1:19">
      <c r="A351" s="78"/>
      <c r="B351" s="79" t="s">
        <v>889</v>
      </c>
      <c r="C351" s="79" t="s">
        <v>890</v>
      </c>
      <c r="D351" s="79" t="s">
        <v>452</v>
      </c>
      <c r="E351" s="79" t="s">
        <v>453</v>
      </c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</row>
    <row r="352" spans="1:19">
      <c r="A352" s="79" t="s">
        <v>891</v>
      </c>
      <c r="B352" s="79">
        <v>380991.75</v>
      </c>
      <c r="C352" s="79">
        <v>144788.75</v>
      </c>
      <c r="D352" s="79">
        <v>0</v>
      </c>
      <c r="E352" s="79">
        <v>525780.5</v>
      </c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</row>
    <row r="353" spans="1:19">
      <c r="A353" s="79" t="s">
        <v>892</v>
      </c>
      <c r="B353" s="79">
        <v>16.989999999999998</v>
      </c>
      <c r="C353" s="79">
        <v>6.46</v>
      </c>
      <c r="D353" s="79">
        <v>0</v>
      </c>
      <c r="E353" s="79">
        <v>23.45</v>
      </c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</row>
    <row r="354" spans="1:19">
      <c r="A354" s="79" t="s">
        <v>893</v>
      </c>
      <c r="B354" s="79">
        <v>16.989999999999998</v>
      </c>
      <c r="C354" s="79">
        <v>6.46</v>
      </c>
      <c r="D354" s="79">
        <v>0</v>
      </c>
      <c r="E354" s="79">
        <v>23.45</v>
      </c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</row>
    <row r="355" spans="1:19">
      <c r="A355" s="75"/>
      <c r="B355" s="77"/>
      <c r="C355" s="77"/>
      <c r="D355" s="77"/>
      <c r="E355" s="77"/>
      <c r="F355" s="77"/>
    </row>
    <row r="356" spans="1:19">
      <c r="A356" s="75"/>
      <c r="B356" s="77"/>
      <c r="C356" s="77"/>
      <c r="D356" s="77"/>
      <c r="E356" s="77"/>
      <c r="F356" s="77"/>
    </row>
    <row r="357" spans="1:19">
      <c r="A357" s="75"/>
      <c r="B357" s="77"/>
      <c r="C357" s="77"/>
      <c r="D357" s="77"/>
      <c r="E357" s="77"/>
      <c r="F357" s="75"/>
    </row>
    <row r="358" spans="1:19">
      <c r="A358" s="75"/>
      <c r="B358" s="77"/>
      <c r="C358" s="77"/>
      <c r="D358" s="77"/>
      <c r="E358" s="77"/>
      <c r="F358" s="75"/>
    </row>
    <row r="359" spans="1:19">
      <c r="A359" s="75"/>
      <c r="B359" s="77"/>
      <c r="C359" s="77"/>
      <c r="D359" s="77"/>
      <c r="E359" s="77"/>
      <c r="F359" s="75"/>
    </row>
    <row r="360" spans="1:19">
      <c r="A360" s="75"/>
      <c r="B360" s="77"/>
      <c r="C360" s="77"/>
      <c r="D360" s="77"/>
      <c r="E360" s="77"/>
      <c r="F360" s="75"/>
    </row>
    <row r="361" spans="1:19">
      <c r="A361" s="75"/>
      <c r="B361" s="77"/>
      <c r="C361" s="77"/>
      <c r="D361" s="77"/>
      <c r="E361" s="77"/>
      <c r="F361" s="77"/>
    </row>
    <row r="362" spans="1:19">
      <c r="A362" s="75"/>
      <c r="B362" s="77"/>
      <c r="C362" s="77"/>
      <c r="D362" s="77"/>
      <c r="E362" s="75"/>
      <c r="F362" s="77"/>
    </row>
    <row r="363" spans="1:19">
      <c r="A363" s="75"/>
      <c r="B363" s="77"/>
      <c r="C363" s="77"/>
      <c r="D363" s="77"/>
      <c r="E363" s="75"/>
      <c r="F363" s="77"/>
    </row>
    <row r="364" spans="1:19">
      <c r="A364" s="75"/>
      <c r="B364" s="75"/>
      <c r="C364" s="75"/>
      <c r="D364" s="75"/>
      <c r="E364" s="75"/>
      <c r="F364" s="75"/>
    </row>
    <row r="365" spans="1:19">
      <c r="A365" s="75"/>
      <c r="B365" s="77"/>
      <c r="C365" s="77"/>
      <c r="D365" s="77"/>
      <c r="E365" s="77"/>
      <c r="F365" s="77"/>
    </row>
    <row r="366" spans="1:19">
      <c r="A366" s="75"/>
      <c r="B366" s="77"/>
      <c r="C366" s="77"/>
      <c r="D366" s="77"/>
      <c r="E366" s="75"/>
      <c r="F366" s="75"/>
    </row>
    <row r="367" spans="1:19">
      <c r="A367" s="75"/>
      <c r="B367" s="77"/>
      <c r="C367" s="77"/>
      <c r="D367" s="77"/>
      <c r="E367" s="77"/>
      <c r="F367" s="7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8"/>
  <dimension ref="A1:S367"/>
  <sheetViews>
    <sheetView workbookViewId="0"/>
  </sheetViews>
  <sheetFormatPr defaultRowHeight="10.5"/>
  <cols>
    <col min="1" max="1" width="51.5" style="76" customWidth="1"/>
    <col min="2" max="2" width="31" style="76" customWidth="1"/>
    <col min="3" max="3" width="33.6640625" style="76" customWidth="1"/>
    <col min="4" max="4" width="38.6640625" style="76" customWidth="1"/>
    <col min="5" max="5" width="45.6640625" style="76" customWidth="1"/>
    <col min="6" max="6" width="50" style="76" customWidth="1"/>
    <col min="7" max="7" width="43.6640625" style="76" customWidth="1"/>
    <col min="8" max="8" width="38.33203125" style="76" customWidth="1"/>
    <col min="9" max="9" width="41.83203125" style="76" customWidth="1"/>
    <col min="10" max="10" width="45.83203125" style="76" customWidth="1"/>
    <col min="11" max="11" width="36.5" style="76" customWidth="1"/>
    <col min="12" max="12" width="45.33203125" style="76" customWidth="1"/>
    <col min="13" max="13" width="50.1640625" style="76" customWidth="1"/>
    <col min="14" max="15" width="44.83203125" style="76" customWidth="1"/>
    <col min="16" max="16" width="45.33203125" style="76" customWidth="1"/>
    <col min="17" max="17" width="45.1640625" style="76" customWidth="1"/>
    <col min="18" max="18" width="42.6640625" style="76" customWidth="1"/>
    <col min="19" max="19" width="48.1640625" style="76" customWidth="1"/>
    <col min="20" max="16384" width="9.33203125" style="76"/>
  </cols>
  <sheetData>
    <row r="1" spans="1:19">
      <c r="A1" s="78"/>
      <c r="B1" s="79" t="s">
        <v>489</v>
      </c>
      <c r="C1" s="79" t="s">
        <v>490</v>
      </c>
      <c r="D1" s="79" t="s">
        <v>491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79" t="s">
        <v>492</v>
      </c>
      <c r="B2" s="79">
        <v>39392.49</v>
      </c>
      <c r="C2" s="79">
        <v>1756.85</v>
      </c>
      <c r="D2" s="79">
        <v>1756.85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79" t="s">
        <v>493</v>
      </c>
      <c r="B3" s="79">
        <v>39392.49</v>
      </c>
      <c r="C3" s="79">
        <v>1756.85</v>
      </c>
      <c r="D3" s="79">
        <v>1756.85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79" t="s">
        <v>494</v>
      </c>
      <c r="B4" s="79">
        <v>89754.89</v>
      </c>
      <c r="C4" s="79">
        <v>4002.94</v>
      </c>
      <c r="D4" s="79">
        <v>4002.94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79" t="s">
        <v>495</v>
      </c>
      <c r="B5" s="79">
        <v>89754.89</v>
      </c>
      <c r="C5" s="79">
        <v>4002.94</v>
      </c>
      <c r="D5" s="79">
        <v>4002.94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78"/>
      <c r="B7" s="79" t="s">
        <v>496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79" t="s">
        <v>497</v>
      </c>
      <c r="B8" s="79">
        <v>22422.240000000002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79" t="s">
        <v>498</v>
      </c>
      <c r="B9" s="79">
        <v>22422.240000000002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79" t="s">
        <v>499</v>
      </c>
      <c r="B10" s="79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78"/>
      <c r="B12" s="79" t="s">
        <v>500</v>
      </c>
      <c r="C12" s="79" t="s">
        <v>501</v>
      </c>
      <c r="D12" s="79" t="s">
        <v>502</v>
      </c>
      <c r="E12" s="79" t="s">
        <v>503</v>
      </c>
      <c r="F12" s="79" t="s">
        <v>504</v>
      </c>
      <c r="G12" s="79" t="s">
        <v>505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79" t="s">
        <v>356</v>
      </c>
      <c r="B13" s="79">
        <v>0</v>
      </c>
      <c r="C13" s="79">
        <v>16148.01</v>
      </c>
      <c r="D13" s="79">
        <v>0</v>
      </c>
      <c r="E13" s="79">
        <v>0</v>
      </c>
      <c r="F13" s="79">
        <v>0</v>
      </c>
      <c r="G13" s="79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79" t="s">
        <v>357</v>
      </c>
      <c r="B14" s="79">
        <v>4595.07</v>
      </c>
      <c r="C14" s="79">
        <v>0</v>
      </c>
      <c r="D14" s="79">
        <v>0</v>
      </c>
      <c r="E14" s="79">
        <v>0</v>
      </c>
      <c r="F14" s="79">
        <v>0</v>
      </c>
      <c r="G14" s="79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79" t="s">
        <v>365</v>
      </c>
      <c r="B15" s="79">
        <v>4029.97</v>
      </c>
      <c r="C15" s="79">
        <v>0</v>
      </c>
      <c r="D15" s="79">
        <v>0</v>
      </c>
      <c r="E15" s="79">
        <v>0</v>
      </c>
      <c r="F15" s="79">
        <v>0</v>
      </c>
      <c r="G15" s="79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79" t="s">
        <v>366</v>
      </c>
      <c r="B16" s="79">
        <v>0</v>
      </c>
      <c r="C16" s="79">
        <v>0</v>
      </c>
      <c r="D16" s="79">
        <v>0</v>
      </c>
      <c r="E16" s="79">
        <v>0</v>
      </c>
      <c r="F16" s="79">
        <v>0</v>
      </c>
      <c r="G16" s="79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79" t="s">
        <v>367</v>
      </c>
      <c r="B17" s="79">
        <v>7000.33</v>
      </c>
      <c r="C17" s="79">
        <v>2037.6</v>
      </c>
      <c r="D17" s="79">
        <v>0</v>
      </c>
      <c r="E17" s="79">
        <v>0</v>
      </c>
      <c r="F17" s="79">
        <v>0</v>
      </c>
      <c r="G17" s="79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79" t="s">
        <v>368</v>
      </c>
      <c r="B18" s="79">
        <v>0</v>
      </c>
      <c r="C18" s="79">
        <v>0</v>
      </c>
      <c r="D18" s="79">
        <v>0</v>
      </c>
      <c r="E18" s="79">
        <v>0</v>
      </c>
      <c r="F18" s="79">
        <v>0</v>
      </c>
      <c r="G18" s="79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79" t="s">
        <v>369</v>
      </c>
      <c r="B19" s="79">
        <v>2599.67</v>
      </c>
      <c r="C19" s="79">
        <v>0</v>
      </c>
      <c r="D19" s="79">
        <v>0</v>
      </c>
      <c r="E19" s="79">
        <v>0</v>
      </c>
      <c r="F19" s="79">
        <v>0</v>
      </c>
      <c r="G19" s="79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79" t="s">
        <v>370</v>
      </c>
      <c r="B20" s="79">
        <v>1295.3399999999999</v>
      </c>
      <c r="C20" s="79">
        <v>0</v>
      </c>
      <c r="D20" s="79">
        <v>0</v>
      </c>
      <c r="E20" s="79">
        <v>0</v>
      </c>
      <c r="F20" s="79">
        <v>0</v>
      </c>
      <c r="G20" s="79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79" t="s">
        <v>371</v>
      </c>
      <c r="B21" s="79">
        <v>849.78</v>
      </c>
      <c r="C21" s="79">
        <v>0</v>
      </c>
      <c r="D21" s="79">
        <v>0</v>
      </c>
      <c r="E21" s="79">
        <v>0</v>
      </c>
      <c r="F21" s="79">
        <v>0</v>
      </c>
      <c r="G21" s="79">
        <v>19565.23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79" t="s">
        <v>372</v>
      </c>
      <c r="B22" s="79">
        <v>3.62</v>
      </c>
      <c r="C22" s="79">
        <v>0</v>
      </c>
      <c r="D22" s="79">
        <v>0</v>
      </c>
      <c r="E22" s="79">
        <v>0</v>
      </c>
      <c r="F22" s="79">
        <v>0</v>
      </c>
      <c r="G22" s="79">
        <v>362.22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79" t="s">
        <v>351</v>
      </c>
      <c r="B23" s="79">
        <v>0</v>
      </c>
      <c r="C23" s="79">
        <v>0</v>
      </c>
      <c r="D23" s="79">
        <v>0</v>
      </c>
      <c r="E23" s="79">
        <v>0</v>
      </c>
      <c r="F23" s="79">
        <v>0</v>
      </c>
      <c r="G23" s="79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79" t="s">
        <v>373</v>
      </c>
      <c r="B24" s="79">
        <v>0</v>
      </c>
      <c r="C24" s="79">
        <v>635.45000000000005</v>
      </c>
      <c r="D24" s="79">
        <v>0</v>
      </c>
      <c r="E24" s="79">
        <v>0</v>
      </c>
      <c r="F24" s="79">
        <v>0</v>
      </c>
      <c r="G24" s="79">
        <v>4037.86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79" t="s">
        <v>374</v>
      </c>
      <c r="B25" s="79">
        <v>197.65</v>
      </c>
      <c r="C25" s="79">
        <v>0</v>
      </c>
      <c r="D25" s="79">
        <v>0</v>
      </c>
      <c r="E25" s="79">
        <v>0</v>
      </c>
      <c r="F25" s="79">
        <v>0</v>
      </c>
      <c r="G25" s="79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79" t="s">
        <v>375</v>
      </c>
      <c r="B26" s="79">
        <v>0</v>
      </c>
      <c r="C26" s="79">
        <v>0</v>
      </c>
      <c r="D26" s="79">
        <v>0</v>
      </c>
      <c r="E26" s="79">
        <v>0</v>
      </c>
      <c r="F26" s="79">
        <v>0</v>
      </c>
      <c r="G26" s="79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79"/>
      <c r="B27" s="79"/>
      <c r="C27" s="79"/>
      <c r="D27" s="79"/>
      <c r="E27" s="79"/>
      <c r="F27" s="79"/>
      <c r="G27" s="79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79" t="s">
        <v>376</v>
      </c>
      <c r="B28" s="79">
        <v>20571.43</v>
      </c>
      <c r="C28" s="79">
        <v>18821.060000000001</v>
      </c>
      <c r="D28" s="79">
        <v>0</v>
      </c>
      <c r="E28" s="79">
        <v>0</v>
      </c>
      <c r="F28" s="79">
        <v>0</v>
      </c>
      <c r="G28" s="79">
        <v>23965.31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78"/>
      <c r="B30" s="79" t="s">
        <v>496</v>
      </c>
      <c r="C30" s="79" t="s">
        <v>43</v>
      </c>
      <c r="D30" s="79" t="s">
        <v>506</v>
      </c>
      <c r="E30" s="79" t="s">
        <v>507</v>
      </c>
      <c r="F30" s="79" t="s">
        <v>508</v>
      </c>
      <c r="G30" s="79" t="s">
        <v>509</v>
      </c>
      <c r="H30" s="79" t="s">
        <v>510</v>
      </c>
      <c r="I30" s="79" t="s">
        <v>511</v>
      </c>
      <c r="J30" s="79" t="s">
        <v>512</v>
      </c>
      <c r="K30"/>
      <c r="L30"/>
      <c r="M30"/>
      <c r="N30"/>
      <c r="O30"/>
      <c r="P30"/>
      <c r="Q30"/>
      <c r="R30"/>
      <c r="S30"/>
    </row>
    <row r="31" spans="1:19">
      <c r="A31" s="79" t="s">
        <v>513</v>
      </c>
      <c r="B31" s="79">
        <v>3739.35</v>
      </c>
      <c r="C31" s="79" t="s">
        <v>50</v>
      </c>
      <c r="D31" s="79">
        <v>9120.27</v>
      </c>
      <c r="E31" s="79">
        <v>1</v>
      </c>
      <c r="F31" s="79">
        <v>0</v>
      </c>
      <c r="G31" s="79">
        <v>0</v>
      </c>
      <c r="H31" s="79">
        <v>10.76</v>
      </c>
      <c r="I31" s="79">
        <v>37.17</v>
      </c>
      <c r="J31" s="79">
        <v>8.07</v>
      </c>
      <c r="K31"/>
      <c r="L31"/>
      <c r="M31"/>
      <c r="N31"/>
      <c r="O31"/>
      <c r="P31"/>
      <c r="Q31"/>
      <c r="R31"/>
      <c r="S31"/>
    </row>
    <row r="32" spans="1:19">
      <c r="A32" s="79" t="s">
        <v>514</v>
      </c>
      <c r="B32" s="79">
        <v>27.87</v>
      </c>
      <c r="C32" s="79" t="s">
        <v>50</v>
      </c>
      <c r="D32" s="79">
        <v>118.96</v>
      </c>
      <c r="E32" s="79">
        <v>4</v>
      </c>
      <c r="F32" s="79">
        <v>26.02</v>
      </c>
      <c r="G32" s="79">
        <v>0</v>
      </c>
      <c r="H32" s="79">
        <v>29.05</v>
      </c>
      <c r="I32" s="79">
        <v>13.93</v>
      </c>
      <c r="J32" s="79">
        <v>32.28</v>
      </c>
      <c r="K32"/>
      <c r="L32"/>
      <c r="M32"/>
      <c r="N32"/>
      <c r="O32"/>
      <c r="P32"/>
      <c r="Q32"/>
      <c r="R32"/>
      <c r="S32"/>
    </row>
    <row r="33" spans="1:19">
      <c r="A33" s="79" t="s">
        <v>515</v>
      </c>
      <c r="B33" s="79">
        <v>27.87</v>
      </c>
      <c r="C33" s="79" t="s">
        <v>50</v>
      </c>
      <c r="D33" s="79">
        <v>118.96</v>
      </c>
      <c r="E33" s="79">
        <v>1</v>
      </c>
      <c r="F33" s="79">
        <v>45.53</v>
      </c>
      <c r="G33" s="79">
        <v>0</v>
      </c>
      <c r="H33" s="79">
        <v>29.05</v>
      </c>
      <c r="I33" s="79">
        <v>13.93</v>
      </c>
      <c r="J33" s="79">
        <v>32.28</v>
      </c>
      <c r="K33"/>
      <c r="L33"/>
      <c r="M33"/>
      <c r="N33"/>
      <c r="O33"/>
      <c r="P33"/>
      <c r="Q33"/>
      <c r="R33"/>
      <c r="S33"/>
    </row>
    <row r="34" spans="1:19">
      <c r="A34" s="79" t="s">
        <v>516</v>
      </c>
      <c r="B34" s="79">
        <v>27.87</v>
      </c>
      <c r="C34" s="79" t="s">
        <v>50</v>
      </c>
      <c r="D34" s="79">
        <v>118.96</v>
      </c>
      <c r="E34" s="79">
        <v>4</v>
      </c>
      <c r="F34" s="79">
        <v>19.510000000000002</v>
      </c>
      <c r="G34" s="79">
        <v>0</v>
      </c>
      <c r="H34" s="79">
        <v>29.05</v>
      </c>
      <c r="I34" s="79">
        <v>13.93</v>
      </c>
      <c r="J34" s="79">
        <v>32.28</v>
      </c>
      <c r="K34"/>
      <c r="L34"/>
      <c r="M34"/>
      <c r="N34"/>
      <c r="O34"/>
      <c r="P34"/>
      <c r="Q34"/>
      <c r="R34"/>
      <c r="S34"/>
    </row>
    <row r="35" spans="1:19">
      <c r="A35" s="79" t="s">
        <v>517</v>
      </c>
      <c r="B35" s="79">
        <v>27.87</v>
      </c>
      <c r="C35" s="79" t="s">
        <v>50</v>
      </c>
      <c r="D35" s="79">
        <v>118.96</v>
      </c>
      <c r="E35" s="79">
        <v>1</v>
      </c>
      <c r="F35" s="79">
        <v>45.53</v>
      </c>
      <c r="G35" s="79">
        <v>0</v>
      </c>
      <c r="H35" s="79">
        <v>29.05</v>
      </c>
      <c r="I35" s="79">
        <v>13.93</v>
      </c>
      <c r="J35" s="79">
        <v>32.28</v>
      </c>
      <c r="K35"/>
      <c r="L35"/>
      <c r="M35"/>
      <c r="N35"/>
      <c r="O35"/>
      <c r="P35"/>
      <c r="Q35"/>
      <c r="R35"/>
      <c r="S35"/>
    </row>
    <row r="36" spans="1:19">
      <c r="A36" s="79" t="s">
        <v>518</v>
      </c>
      <c r="B36" s="79">
        <v>27.87</v>
      </c>
      <c r="C36" s="79" t="s">
        <v>50</v>
      </c>
      <c r="D36" s="79">
        <v>118.96</v>
      </c>
      <c r="E36" s="79">
        <v>4</v>
      </c>
      <c r="F36" s="79">
        <v>26.02</v>
      </c>
      <c r="G36" s="79">
        <v>0</v>
      </c>
      <c r="H36" s="79">
        <v>29.05</v>
      </c>
      <c r="I36" s="79">
        <v>13.93</v>
      </c>
      <c r="J36" s="79">
        <v>32.28</v>
      </c>
      <c r="K36"/>
      <c r="L36"/>
      <c r="M36"/>
      <c r="N36"/>
      <c r="O36"/>
      <c r="P36"/>
      <c r="Q36"/>
      <c r="R36"/>
      <c r="S36"/>
    </row>
    <row r="37" spans="1:19">
      <c r="A37" s="79" t="s">
        <v>519</v>
      </c>
      <c r="B37" s="79">
        <v>13.94</v>
      </c>
      <c r="C37" s="79" t="s">
        <v>50</v>
      </c>
      <c r="D37" s="79">
        <v>59.5</v>
      </c>
      <c r="E37" s="79">
        <v>4</v>
      </c>
      <c r="F37" s="79">
        <v>13.01</v>
      </c>
      <c r="G37" s="79">
        <v>2.96</v>
      </c>
      <c r="H37" s="79">
        <v>11.84</v>
      </c>
      <c r="I37" s="79">
        <v>13.95</v>
      </c>
      <c r="J37" s="79">
        <v>8.07</v>
      </c>
      <c r="K37"/>
      <c r="L37"/>
      <c r="M37"/>
      <c r="N37"/>
      <c r="O37"/>
      <c r="P37"/>
      <c r="Q37"/>
      <c r="R37"/>
      <c r="S37"/>
    </row>
    <row r="38" spans="1:19">
      <c r="A38" s="79" t="s">
        <v>520</v>
      </c>
      <c r="B38" s="79">
        <v>1474.81</v>
      </c>
      <c r="C38" s="79" t="s">
        <v>50</v>
      </c>
      <c r="D38" s="79">
        <v>6294.92</v>
      </c>
      <c r="E38" s="79">
        <v>1</v>
      </c>
      <c r="F38" s="79">
        <v>409.78</v>
      </c>
      <c r="G38" s="79">
        <v>62.63</v>
      </c>
      <c r="H38" s="79">
        <v>13.99</v>
      </c>
      <c r="I38" s="79">
        <v>18.59</v>
      </c>
      <c r="J38" s="79">
        <v>1.08</v>
      </c>
      <c r="K38"/>
      <c r="L38"/>
      <c r="M38"/>
      <c r="N38"/>
      <c r="O38"/>
      <c r="P38"/>
      <c r="Q38"/>
      <c r="R38"/>
      <c r="S38"/>
    </row>
    <row r="39" spans="1:19">
      <c r="A39" s="79" t="s">
        <v>521</v>
      </c>
      <c r="B39" s="79">
        <v>569.03</v>
      </c>
      <c r="C39" s="79" t="s">
        <v>50</v>
      </c>
      <c r="D39" s="79">
        <v>2428.79</v>
      </c>
      <c r="E39" s="79">
        <v>1</v>
      </c>
      <c r="F39" s="79">
        <v>91.07</v>
      </c>
      <c r="G39" s="79">
        <v>0</v>
      </c>
      <c r="H39" s="79">
        <v>10.76</v>
      </c>
      <c r="I39" s="79">
        <v>92.59</v>
      </c>
      <c r="J39" s="79">
        <v>0</v>
      </c>
      <c r="K39"/>
      <c r="L39"/>
      <c r="M39"/>
      <c r="N39"/>
      <c r="O39"/>
      <c r="P39"/>
      <c r="Q39"/>
      <c r="R39"/>
      <c r="S39"/>
    </row>
    <row r="40" spans="1:19">
      <c r="A40" s="79" t="s">
        <v>522</v>
      </c>
      <c r="B40" s="79">
        <v>1235.6099999999999</v>
      </c>
      <c r="C40" s="79" t="s">
        <v>50</v>
      </c>
      <c r="D40" s="79">
        <v>5273.95</v>
      </c>
      <c r="E40" s="79">
        <v>1</v>
      </c>
      <c r="F40" s="79">
        <v>110.58</v>
      </c>
      <c r="G40" s="79">
        <v>30.42</v>
      </c>
      <c r="H40" s="79">
        <v>10.76</v>
      </c>
      <c r="I40" s="79">
        <v>46.51</v>
      </c>
      <c r="J40" s="79">
        <v>8.07</v>
      </c>
      <c r="K40"/>
      <c r="L40"/>
      <c r="M40"/>
      <c r="N40"/>
      <c r="O40"/>
      <c r="P40"/>
      <c r="Q40"/>
      <c r="R40"/>
      <c r="S40"/>
    </row>
    <row r="41" spans="1:19">
      <c r="A41" s="79" t="s">
        <v>523</v>
      </c>
      <c r="B41" s="79">
        <v>55.74</v>
      </c>
      <c r="C41" s="79" t="s">
        <v>50</v>
      </c>
      <c r="D41" s="79">
        <v>237.91</v>
      </c>
      <c r="E41" s="79">
        <v>1</v>
      </c>
      <c r="F41" s="79">
        <v>65.05</v>
      </c>
      <c r="G41" s="79">
        <v>0</v>
      </c>
      <c r="H41" s="79">
        <v>23.67</v>
      </c>
      <c r="I41" s="79">
        <v>18.59</v>
      </c>
      <c r="J41" s="79">
        <v>53.8</v>
      </c>
      <c r="K41"/>
      <c r="L41"/>
      <c r="M41"/>
      <c r="N41"/>
      <c r="O41"/>
      <c r="P41"/>
      <c r="Q41"/>
      <c r="R41"/>
      <c r="S41"/>
    </row>
    <row r="42" spans="1:19">
      <c r="A42" s="79" t="s">
        <v>524</v>
      </c>
      <c r="B42" s="79">
        <v>55.74</v>
      </c>
      <c r="C42" s="79" t="s">
        <v>50</v>
      </c>
      <c r="D42" s="79">
        <v>237.91</v>
      </c>
      <c r="E42" s="79">
        <v>5</v>
      </c>
      <c r="F42" s="79">
        <v>26.02</v>
      </c>
      <c r="G42" s="79">
        <v>0</v>
      </c>
      <c r="H42" s="79">
        <v>23.67</v>
      </c>
      <c r="I42" s="79">
        <v>18.59</v>
      </c>
      <c r="J42" s="79">
        <v>53.8</v>
      </c>
      <c r="K42"/>
      <c r="L42"/>
      <c r="M42"/>
      <c r="N42"/>
      <c r="O42"/>
      <c r="P42"/>
      <c r="Q42"/>
      <c r="R42"/>
      <c r="S42"/>
    </row>
    <row r="43" spans="1:19">
      <c r="A43" s="79" t="s">
        <v>525</v>
      </c>
      <c r="B43" s="79">
        <v>55.74</v>
      </c>
      <c r="C43" s="79" t="s">
        <v>50</v>
      </c>
      <c r="D43" s="79">
        <v>237.91</v>
      </c>
      <c r="E43" s="79">
        <v>1</v>
      </c>
      <c r="F43" s="79">
        <v>39.03</v>
      </c>
      <c r="G43" s="79">
        <v>0</v>
      </c>
      <c r="H43" s="79">
        <v>23.67</v>
      </c>
      <c r="I43" s="79">
        <v>18.59</v>
      </c>
      <c r="J43" s="79">
        <v>53.8</v>
      </c>
      <c r="K43"/>
      <c r="L43"/>
      <c r="M43"/>
      <c r="N43"/>
      <c r="O43"/>
      <c r="P43"/>
      <c r="Q43"/>
      <c r="R43"/>
      <c r="S43"/>
    </row>
    <row r="44" spans="1:19">
      <c r="A44" s="79" t="s">
        <v>526</v>
      </c>
      <c r="B44" s="79">
        <v>222.97</v>
      </c>
      <c r="C44" s="79" t="s">
        <v>50</v>
      </c>
      <c r="D44" s="79">
        <v>951.7</v>
      </c>
      <c r="E44" s="79">
        <v>1</v>
      </c>
      <c r="F44" s="79">
        <v>0</v>
      </c>
      <c r="G44" s="79">
        <v>0</v>
      </c>
      <c r="H44" s="79">
        <v>23.67</v>
      </c>
      <c r="I44" s="79">
        <v>18.59</v>
      </c>
      <c r="J44" s="79">
        <v>53.8</v>
      </c>
      <c r="K44"/>
      <c r="L44"/>
      <c r="M44"/>
      <c r="N44"/>
      <c r="O44"/>
      <c r="P44"/>
      <c r="Q44"/>
      <c r="R44"/>
      <c r="S44"/>
    </row>
    <row r="45" spans="1:19">
      <c r="A45" s="79" t="s">
        <v>527</v>
      </c>
      <c r="B45" s="79">
        <v>20.9</v>
      </c>
      <c r="C45" s="79" t="s">
        <v>50</v>
      </c>
      <c r="D45" s="79">
        <v>89.21</v>
      </c>
      <c r="E45" s="79">
        <v>5</v>
      </c>
      <c r="F45" s="79">
        <v>19.510000000000002</v>
      </c>
      <c r="G45" s="79">
        <v>4.91</v>
      </c>
      <c r="H45" s="79">
        <v>8.61</v>
      </c>
      <c r="I45" s="79">
        <v>10.45</v>
      </c>
      <c r="J45" s="79">
        <v>10.76</v>
      </c>
      <c r="K45"/>
      <c r="L45"/>
      <c r="M45"/>
      <c r="N45"/>
      <c r="O45"/>
      <c r="P45"/>
      <c r="Q45"/>
      <c r="R45"/>
      <c r="S45"/>
    </row>
    <row r="46" spans="1:19">
      <c r="A46" s="79" t="s">
        <v>528</v>
      </c>
      <c r="B46" s="79">
        <v>27.87</v>
      </c>
      <c r="C46" s="79" t="s">
        <v>50</v>
      </c>
      <c r="D46" s="79">
        <v>118.96</v>
      </c>
      <c r="E46" s="79">
        <v>1</v>
      </c>
      <c r="F46" s="79">
        <v>45.53</v>
      </c>
      <c r="G46" s="79">
        <v>11.44</v>
      </c>
      <c r="H46" s="79">
        <v>8.61</v>
      </c>
      <c r="I46" s="79">
        <v>13.93</v>
      </c>
      <c r="J46" s="79">
        <v>10.76</v>
      </c>
      <c r="K46"/>
      <c r="L46"/>
      <c r="M46"/>
      <c r="N46"/>
      <c r="O46"/>
      <c r="P46"/>
      <c r="Q46"/>
      <c r="R46"/>
      <c r="S46"/>
    </row>
    <row r="47" spans="1:19">
      <c r="A47" s="79" t="s">
        <v>529</v>
      </c>
      <c r="B47" s="79">
        <v>20.9</v>
      </c>
      <c r="C47" s="79" t="s">
        <v>50</v>
      </c>
      <c r="D47" s="79">
        <v>89.21</v>
      </c>
      <c r="E47" s="79">
        <v>6</v>
      </c>
      <c r="F47" s="79">
        <v>19.510000000000002</v>
      </c>
      <c r="G47" s="79">
        <v>4.91</v>
      </c>
      <c r="H47" s="79">
        <v>8.61</v>
      </c>
      <c r="I47" s="79">
        <v>10.45</v>
      </c>
      <c r="J47" s="79">
        <v>10.76</v>
      </c>
      <c r="K47"/>
      <c r="L47"/>
      <c r="M47"/>
      <c r="N47"/>
      <c r="O47"/>
      <c r="P47"/>
      <c r="Q47"/>
      <c r="R47"/>
      <c r="S47"/>
    </row>
    <row r="48" spans="1:19">
      <c r="A48" s="79" t="s">
        <v>530</v>
      </c>
      <c r="B48" s="79">
        <v>617.96</v>
      </c>
      <c r="C48" s="79" t="s">
        <v>50</v>
      </c>
      <c r="D48" s="79">
        <v>2637.63</v>
      </c>
      <c r="E48" s="79">
        <v>1</v>
      </c>
      <c r="F48" s="79">
        <v>214.68</v>
      </c>
      <c r="G48" s="79">
        <v>25.03</v>
      </c>
      <c r="H48" s="79">
        <v>8.61</v>
      </c>
      <c r="I48" s="79">
        <v>46.51</v>
      </c>
      <c r="J48" s="79">
        <v>10.76</v>
      </c>
      <c r="K48"/>
      <c r="L48"/>
      <c r="M48"/>
      <c r="N48"/>
      <c r="O48"/>
      <c r="P48"/>
      <c r="Q48"/>
      <c r="R48"/>
      <c r="S48"/>
    </row>
    <row r="49" spans="1:19">
      <c r="A49" s="79" t="s">
        <v>531</v>
      </c>
      <c r="B49" s="79">
        <v>668.77</v>
      </c>
      <c r="C49" s="79" t="s">
        <v>50</v>
      </c>
      <c r="D49" s="79">
        <v>2854.51</v>
      </c>
      <c r="E49" s="79">
        <v>1</v>
      </c>
      <c r="F49" s="79">
        <v>0</v>
      </c>
      <c r="G49" s="79">
        <v>0</v>
      </c>
      <c r="H49" s="79">
        <v>10.76</v>
      </c>
      <c r="I49" s="79">
        <v>18.59</v>
      </c>
      <c r="J49" s="79">
        <v>10.76</v>
      </c>
      <c r="K49"/>
      <c r="L49"/>
      <c r="M49"/>
      <c r="N49"/>
      <c r="O49"/>
      <c r="P49"/>
      <c r="Q49"/>
      <c r="R49"/>
      <c r="S49"/>
    </row>
    <row r="50" spans="1:19">
      <c r="A50" s="79" t="s">
        <v>532</v>
      </c>
      <c r="B50" s="79">
        <v>569.03</v>
      </c>
      <c r="C50" s="79" t="s">
        <v>50</v>
      </c>
      <c r="D50" s="79">
        <v>2428.79</v>
      </c>
      <c r="E50" s="79">
        <v>1</v>
      </c>
      <c r="F50" s="79">
        <v>91.07</v>
      </c>
      <c r="G50" s="79">
        <v>0</v>
      </c>
      <c r="H50" s="79">
        <v>10.76</v>
      </c>
      <c r="I50" s="79">
        <v>92.59</v>
      </c>
      <c r="J50" s="79">
        <v>0</v>
      </c>
      <c r="K50"/>
      <c r="L50"/>
      <c r="M50"/>
      <c r="N50"/>
      <c r="O50"/>
      <c r="P50"/>
      <c r="Q50"/>
      <c r="R50"/>
      <c r="S50"/>
    </row>
    <row r="51" spans="1:19">
      <c r="A51" s="79" t="s">
        <v>533</v>
      </c>
      <c r="B51" s="79">
        <v>1012.64</v>
      </c>
      <c r="C51" s="79" t="s">
        <v>50</v>
      </c>
      <c r="D51" s="79">
        <v>4322.24</v>
      </c>
      <c r="E51" s="79">
        <v>1</v>
      </c>
      <c r="F51" s="79">
        <v>182.14</v>
      </c>
      <c r="G51" s="79">
        <v>35.76</v>
      </c>
      <c r="H51" s="79">
        <v>10.76</v>
      </c>
      <c r="I51" s="79">
        <v>18.59</v>
      </c>
      <c r="J51" s="79">
        <v>8.07</v>
      </c>
      <c r="K51"/>
      <c r="L51"/>
      <c r="M51"/>
      <c r="N51"/>
      <c r="O51"/>
      <c r="P51"/>
      <c r="Q51"/>
      <c r="R51"/>
      <c r="S51"/>
    </row>
    <row r="52" spans="1:19">
      <c r="A52" s="79" t="s">
        <v>534</v>
      </c>
      <c r="B52" s="79">
        <v>20.9</v>
      </c>
      <c r="C52" s="79" t="s">
        <v>50</v>
      </c>
      <c r="D52" s="79">
        <v>89.21</v>
      </c>
      <c r="E52" s="79">
        <v>10</v>
      </c>
      <c r="F52" s="79">
        <v>19.510000000000002</v>
      </c>
      <c r="G52" s="79">
        <v>4.91</v>
      </c>
      <c r="H52" s="79">
        <v>7.53</v>
      </c>
      <c r="I52" s="79">
        <v>13.93</v>
      </c>
      <c r="J52" s="79">
        <v>10.76</v>
      </c>
      <c r="K52"/>
      <c r="L52"/>
      <c r="M52"/>
      <c r="N52"/>
      <c r="O52"/>
      <c r="P52"/>
      <c r="Q52"/>
      <c r="R52"/>
      <c r="S52"/>
    </row>
    <row r="53" spans="1:19">
      <c r="A53" s="79" t="s">
        <v>535</v>
      </c>
      <c r="B53" s="79">
        <v>34.840000000000003</v>
      </c>
      <c r="C53" s="79" t="s">
        <v>50</v>
      </c>
      <c r="D53" s="79">
        <v>148.71</v>
      </c>
      <c r="E53" s="79">
        <v>1</v>
      </c>
      <c r="F53" s="79">
        <v>52.04</v>
      </c>
      <c r="G53" s="79">
        <v>13.08</v>
      </c>
      <c r="H53" s="79">
        <v>7.53</v>
      </c>
      <c r="I53" s="79">
        <v>23.2</v>
      </c>
      <c r="J53" s="79">
        <v>10.76</v>
      </c>
      <c r="K53"/>
      <c r="L53"/>
      <c r="M53"/>
      <c r="N53"/>
      <c r="O53"/>
      <c r="P53"/>
      <c r="Q53"/>
      <c r="R53"/>
      <c r="S53"/>
    </row>
    <row r="54" spans="1:19">
      <c r="A54" s="79" t="s">
        <v>536</v>
      </c>
      <c r="B54" s="79">
        <v>20.21</v>
      </c>
      <c r="C54" s="79" t="s">
        <v>50</v>
      </c>
      <c r="D54" s="79">
        <v>86.26</v>
      </c>
      <c r="E54" s="79">
        <v>10</v>
      </c>
      <c r="F54" s="79">
        <v>18.87</v>
      </c>
      <c r="G54" s="79">
        <v>4.74</v>
      </c>
      <c r="H54" s="79">
        <v>7.53</v>
      </c>
      <c r="I54" s="79">
        <v>13.48</v>
      </c>
      <c r="J54" s="79">
        <v>10.76</v>
      </c>
      <c r="K54"/>
      <c r="L54"/>
      <c r="M54"/>
      <c r="N54"/>
      <c r="O54"/>
      <c r="P54"/>
      <c r="Q54"/>
      <c r="R54"/>
      <c r="S54"/>
    </row>
    <row r="55" spans="1:19">
      <c r="A55" s="79" t="s">
        <v>537</v>
      </c>
      <c r="B55" s="79">
        <v>34.840000000000003</v>
      </c>
      <c r="C55" s="79" t="s">
        <v>50</v>
      </c>
      <c r="D55" s="79">
        <v>148.71</v>
      </c>
      <c r="E55" s="79">
        <v>1</v>
      </c>
      <c r="F55" s="79">
        <v>52.04</v>
      </c>
      <c r="G55" s="79">
        <v>13.08</v>
      </c>
      <c r="H55" s="79">
        <v>7.53</v>
      </c>
      <c r="I55" s="79">
        <v>23.2</v>
      </c>
      <c r="J55" s="79">
        <v>10.76</v>
      </c>
      <c r="K55"/>
      <c r="L55"/>
      <c r="M55"/>
      <c r="N55"/>
      <c r="O55"/>
      <c r="P55"/>
      <c r="Q55"/>
      <c r="R55"/>
      <c r="S55"/>
    </row>
    <row r="56" spans="1:19">
      <c r="A56" s="79" t="s">
        <v>538</v>
      </c>
      <c r="B56" s="79">
        <v>20.9</v>
      </c>
      <c r="C56" s="79" t="s">
        <v>50</v>
      </c>
      <c r="D56" s="79">
        <v>89.21</v>
      </c>
      <c r="E56" s="79">
        <v>10</v>
      </c>
      <c r="F56" s="79">
        <v>19.510000000000002</v>
      </c>
      <c r="G56" s="79">
        <v>4.91</v>
      </c>
      <c r="H56" s="79">
        <v>7.53</v>
      </c>
      <c r="I56" s="79">
        <v>13.93</v>
      </c>
      <c r="J56" s="79">
        <v>10.76</v>
      </c>
      <c r="K56"/>
      <c r="L56"/>
      <c r="M56"/>
      <c r="N56"/>
      <c r="O56"/>
      <c r="P56"/>
      <c r="Q56"/>
      <c r="R56"/>
      <c r="S56"/>
    </row>
    <row r="57" spans="1:19">
      <c r="A57" s="79" t="s">
        <v>539</v>
      </c>
      <c r="B57" s="79">
        <v>487.74</v>
      </c>
      <c r="C57" s="79" t="s">
        <v>50</v>
      </c>
      <c r="D57" s="79">
        <v>2081.8200000000002</v>
      </c>
      <c r="E57" s="79">
        <v>1</v>
      </c>
      <c r="F57" s="79">
        <v>0</v>
      </c>
      <c r="G57" s="79">
        <v>0</v>
      </c>
      <c r="H57" s="79">
        <v>9.68</v>
      </c>
      <c r="I57" s="79">
        <v>4.6399999999999997</v>
      </c>
      <c r="J57" s="79">
        <v>16.149999999999999</v>
      </c>
      <c r="K57"/>
      <c r="L57"/>
      <c r="M57"/>
      <c r="N57"/>
      <c r="O57"/>
      <c r="P57"/>
      <c r="Q57"/>
      <c r="R57"/>
      <c r="S57"/>
    </row>
    <row r="58" spans="1:19">
      <c r="A58" s="79" t="s">
        <v>540</v>
      </c>
      <c r="B58" s="79">
        <v>27.87</v>
      </c>
      <c r="C58" s="79" t="s">
        <v>50</v>
      </c>
      <c r="D58" s="79">
        <v>118.96</v>
      </c>
      <c r="E58" s="79">
        <v>1</v>
      </c>
      <c r="F58" s="79">
        <v>45.53</v>
      </c>
      <c r="G58" s="79">
        <v>11.44</v>
      </c>
      <c r="H58" s="79">
        <v>7.53</v>
      </c>
      <c r="I58" s="79">
        <v>18.59</v>
      </c>
      <c r="J58" s="79">
        <v>10.76</v>
      </c>
      <c r="K58"/>
      <c r="L58"/>
      <c r="M58"/>
      <c r="N58"/>
      <c r="O58"/>
      <c r="P58"/>
      <c r="Q58"/>
      <c r="R58"/>
      <c r="S58"/>
    </row>
    <row r="59" spans="1:19">
      <c r="A59" s="79" t="s">
        <v>541</v>
      </c>
      <c r="B59" s="79">
        <v>20.21</v>
      </c>
      <c r="C59" s="79" t="s">
        <v>50</v>
      </c>
      <c r="D59" s="79">
        <v>86.26</v>
      </c>
      <c r="E59" s="79">
        <v>10</v>
      </c>
      <c r="F59" s="79">
        <v>18.87</v>
      </c>
      <c r="G59" s="79">
        <v>4.74</v>
      </c>
      <c r="H59" s="79">
        <v>7.53</v>
      </c>
      <c r="I59" s="79">
        <v>13.48</v>
      </c>
      <c r="J59" s="79">
        <v>10.76</v>
      </c>
      <c r="K59"/>
      <c r="L59"/>
      <c r="M59"/>
      <c r="N59"/>
      <c r="O59"/>
      <c r="P59"/>
      <c r="Q59"/>
      <c r="R59"/>
      <c r="S59"/>
    </row>
    <row r="60" spans="1:19">
      <c r="A60" s="79" t="s">
        <v>542</v>
      </c>
      <c r="B60" s="79">
        <v>27.87</v>
      </c>
      <c r="C60" s="79" t="s">
        <v>50</v>
      </c>
      <c r="D60" s="79">
        <v>118.96</v>
      </c>
      <c r="E60" s="79">
        <v>1</v>
      </c>
      <c r="F60" s="79">
        <v>45.53</v>
      </c>
      <c r="G60" s="79">
        <v>11.44</v>
      </c>
      <c r="H60" s="79">
        <v>7.53</v>
      </c>
      <c r="I60" s="79">
        <v>18.59</v>
      </c>
      <c r="J60" s="79">
        <v>10.76</v>
      </c>
      <c r="K60"/>
      <c r="L60"/>
      <c r="M60"/>
      <c r="N60"/>
      <c r="O60"/>
      <c r="P60"/>
      <c r="Q60"/>
      <c r="R60"/>
      <c r="S60"/>
    </row>
    <row r="61" spans="1:19">
      <c r="A61" s="79" t="s">
        <v>543</v>
      </c>
      <c r="B61" s="79">
        <v>905.8</v>
      </c>
      <c r="C61" s="79" t="s">
        <v>50</v>
      </c>
      <c r="D61" s="79">
        <v>3866.25</v>
      </c>
      <c r="E61" s="79">
        <v>1</v>
      </c>
      <c r="F61" s="79">
        <v>0</v>
      </c>
      <c r="G61" s="79">
        <v>0</v>
      </c>
      <c r="H61" s="79">
        <v>10.76</v>
      </c>
      <c r="I61" s="79">
        <v>18.59</v>
      </c>
      <c r="J61" s="79">
        <v>8.07</v>
      </c>
      <c r="K61"/>
      <c r="L61"/>
      <c r="M61"/>
      <c r="N61"/>
      <c r="O61"/>
      <c r="P61"/>
      <c r="Q61"/>
      <c r="R61"/>
      <c r="S61"/>
    </row>
    <row r="62" spans="1:19">
      <c r="A62" s="79" t="s">
        <v>544</v>
      </c>
      <c r="B62" s="79">
        <v>264.77</v>
      </c>
      <c r="C62" s="79" t="s">
        <v>50</v>
      </c>
      <c r="D62" s="79">
        <v>1129.43</v>
      </c>
      <c r="E62" s="79">
        <v>1</v>
      </c>
      <c r="F62" s="79">
        <v>0</v>
      </c>
      <c r="G62" s="79">
        <v>0</v>
      </c>
      <c r="H62" s="79">
        <v>15.06</v>
      </c>
      <c r="I62" s="79">
        <v>3.72</v>
      </c>
      <c r="J62" s="79">
        <v>32.28</v>
      </c>
      <c r="K62"/>
      <c r="L62"/>
      <c r="M62"/>
      <c r="N62"/>
      <c r="O62"/>
      <c r="P62"/>
      <c r="Q62"/>
      <c r="R62"/>
      <c r="S62"/>
    </row>
    <row r="63" spans="1:19">
      <c r="A63" s="79" t="s">
        <v>545</v>
      </c>
      <c r="B63" s="79">
        <v>566.71</v>
      </c>
      <c r="C63" s="79" t="s">
        <v>50</v>
      </c>
      <c r="D63" s="79">
        <v>2418.88</v>
      </c>
      <c r="E63" s="79">
        <v>1</v>
      </c>
      <c r="F63" s="79">
        <v>45.53</v>
      </c>
      <c r="G63" s="79">
        <v>0</v>
      </c>
      <c r="H63" s="79">
        <v>10.76</v>
      </c>
      <c r="I63" s="79">
        <v>92.59</v>
      </c>
      <c r="J63" s="79">
        <v>0</v>
      </c>
      <c r="K63"/>
      <c r="L63"/>
      <c r="M63"/>
      <c r="N63"/>
      <c r="O63"/>
      <c r="P63"/>
      <c r="Q63"/>
      <c r="R63"/>
      <c r="S63"/>
    </row>
    <row r="64" spans="1:19">
      <c r="A64" s="79" t="s">
        <v>546</v>
      </c>
      <c r="B64" s="79">
        <v>566.71</v>
      </c>
      <c r="C64" s="79" t="s">
        <v>50</v>
      </c>
      <c r="D64" s="79">
        <v>2418.88</v>
      </c>
      <c r="E64" s="79">
        <v>1</v>
      </c>
      <c r="F64" s="79">
        <v>45.53</v>
      </c>
      <c r="G64" s="79">
        <v>0</v>
      </c>
      <c r="H64" s="79">
        <v>10.76</v>
      </c>
      <c r="I64" s="79">
        <v>92.59</v>
      </c>
      <c r="J64" s="79">
        <v>0</v>
      </c>
      <c r="K64"/>
      <c r="L64"/>
      <c r="M64"/>
      <c r="N64"/>
      <c r="O64"/>
      <c r="P64"/>
      <c r="Q64"/>
      <c r="R64"/>
      <c r="S64"/>
    </row>
    <row r="65" spans="1:19">
      <c r="A65" s="79" t="s">
        <v>547</v>
      </c>
      <c r="B65" s="79">
        <v>20.9</v>
      </c>
      <c r="C65" s="79" t="s">
        <v>50</v>
      </c>
      <c r="D65" s="79">
        <v>89.21</v>
      </c>
      <c r="E65" s="79">
        <v>10</v>
      </c>
      <c r="F65" s="79">
        <v>19.510000000000002</v>
      </c>
      <c r="G65" s="79">
        <v>4.91</v>
      </c>
      <c r="H65" s="79">
        <v>7.53</v>
      </c>
      <c r="I65" s="79">
        <v>13.93</v>
      </c>
      <c r="J65" s="79">
        <v>10.76</v>
      </c>
      <c r="K65"/>
      <c r="L65"/>
      <c r="M65"/>
      <c r="N65"/>
      <c r="O65"/>
      <c r="P65"/>
      <c r="Q65"/>
      <c r="R65"/>
      <c r="S65"/>
    </row>
    <row r="66" spans="1:19">
      <c r="A66" s="79" t="s">
        <v>548</v>
      </c>
      <c r="B66" s="79">
        <v>34.840000000000003</v>
      </c>
      <c r="C66" s="79" t="s">
        <v>50</v>
      </c>
      <c r="D66" s="79">
        <v>148.71</v>
      </c>
      <c r="E66" s="79">
        <v>1</v>
      </c>
      <c r="F66" s="79">
        <v>52.04</v>
      </c>
      <c r="G66" s="79">
        <v>13.08</v>
      </c>
      <c r="H66" s="79">
        <v>7.53</v>
      </c>
      <c r="I66" s="79">
        <v>23.2</v>
      </c>
      <c r="J66" s="79">
        <v>10.76</v>
      </c>
      <c r="K66"/>
      <c r="L66"/>
      <c r="M66"/>
      <c r="N66"/>
      <c r="O66"/>
      <c r="P66"/>
      <c r="Q66"/>
      <c r="R66"/>
      <c r="S66"/>
    </row>
    <row r="67" spans="1:19">
      <c r="A67" s="79" t="s">
        <v>549</v>
      </c>
      <c r="B67" s="79">
        <v>20.21</v>
      </c>
      <c r="C67" s="79" t="s">
        <v>50</v>
      </c>
      <c r="D67" s="79">
        <v>86.26</v>
      </c>
      <c r="E67" s="79">
        <v>10</v>
      </c>
      <c r="F67" s="79">
        <v>18.87</v>
      </c>
      <c r="G67" s="79">
        <v>4.74</v>
      </c>
      <c r="H67" s="79">
        <v>7.53</v>
      </c>
      <c r="I67" s="79">
        <v>13.48</v>
      </c>
      <c r="J67" s="79">
        <v>10.76</v>
      </c>
      <c r="K67"/>
      <c r="L67"/>
      <c r="M67"/>
      <c r="N67"/>
      <c r="O67"/>
      <c r="P67"/>
      <c r="Q67"/>
      <c r="R67"/>
      <c r="S67"/>
    </row>
    <row r="68" spans="1:19">
      <c r="A68" s="79" t="s">
        <v>550</v>
      </c>
      <c r="B68" s="79">
        <v>34.840000000000003</v>
      </c>
      <c r="C68" s="79" t="s">
        <v>50</v>
      </c>
      <c r="D68" s="79">
        <v>148.71</v>
      </c>
      <c r="E68" s="79">
        <v>1</v>
      </c>
      <c r="F68" s="79">
        <v>52.04</v>
      </c>
      <c r="G68" s="79">
        <v>13.08</v>
      </c>
      <c r="H68" s="79">
        <v>7.53</v>
      </c>
      <c r="I68" s="79">
        <v>23.2</v>
      </c>
      <c r="J68" s="79">
        <v>10.76</v>
      </c>
      <c r="K68"/>
      <c r="L68"/>
      <c r="M68"/>
      <c r="N68"/>
      <c r="O68"/>
      <c r="P68"/>
      <c r="Q68"/>
      <c r="R68"/>
      <c r="S68"/>
    </row>
    <row r="69" spans="1:19">
      <c r="A69" s="79" t="s">
        <v>551</v>
      </c>
      <c r="B69" s="79">
        <v>20.9</v>
      </c>
      <c r="C69" s="79" t="s">
        <v>50</v>
      </c>
      <c r="D69" s="79">
        <v>89.21</v>
      </c>
      <c r="E69" s="79">
        <v>10</v>
      </c>
      <c r="F69" s="79">
        <v>19.510000000000002</v>
      </c>
      <c r="G69" s="79">
        <v>4.91</v>
      </c>
      <c r="H69" s="79">
        <v>7.53</v>
      </c>
      <c r="I69" s="79">
        <v>13.93</v>
      </c>
      <c r="J69" s="79">
        <v>10.76</v>
      </c>
      <c r="K69"/>
      <c r="L69"/>
      <c r="M69"/>
      <c r="N69"/>
      <c r="O69"/>
      <c r="P69"/>
      <c r="Q69"/>
      <c r="R69"/>
      <c r="S69"/>
    </row>
    <row r="70" spans="1:19">
      <c r="A70" s="79" t="s">
        <v>552</v>
      </c>
      <c r="B70" s="79">
        <v>487.74</v>
      </c>
      <c r="C70" s="79" t="s">
        <v>50</v>
      </c>
      <c r="D70" s="79">
        <v>2081.8200000000002</v>
      </c>
      <c r="E70" s="79">
        <v>1</v>
      </c>
      <c r="F70" s="79">
        <v>0</v>
      </c>
      <c r="G70" s="79">
        <v>0</v>
      </c>
      <c r="H70" s="79">
        <v>4.3</v>
      </c>
      <c r="I70" s="79">
        <v>18.59</v>
      </c>
      <c r="J70" s="79">
        <v>53.8</v>
      </c>
      <c r="K70"/>
      <c r="L70"/>
      <c r="M70"/>
      <c r="N70"/>
      <c r="O70"/>
      <c r="P70"/>
      <c r="Q70"/>
      <c r="R70"/>
      <c r="S70"/>
    </row>
    <row r="71" spans="1:19">
      <c r="A71" s="79" t="s">
        <v>553</v>
      </c>
      <c r="B71" s="79">
        <v>27.87</v>
      </c>
      <c r="C71" s="79" t="s">
        <v>50</v>
      </c>
      <c r="D71" s="79">
        <v>118.96</v>
      </c>
      <c r="E71" s="79">
        <v>1</v>
      </c>
      <c r="F71" s="79">
        <v>45.53</v>
      </c>
      <c r="G71" s="79">
        <v>11.44</v>
      </c>
      <c r="H71" s="79">
        <v>7.53</v>
      </c>
      <c r="I71" s="79">
        <v>18.59</v>
      </c>
      <c r="J71" s="79">
        <v>10.76</v>
      </c>
      <c r="K71"/>
      <c r="L71"/>
      <c r="M71"/>
      <c r="N71"/>
      <c r="O71"/>
      <c r="P71"/>
      <c r="Q71"/>
      <c r="R71"/>
      <c r="S71"/>
    </row>
    <row r="72" spans="1:19">
      <c r="A72" s="79" t="s">
        <v>554</v>
      </c>
      <c r="B72" s="79">
        <v>20.21</v>
      </c>
      <c r="C72" s="79" t="s">
        <v>50</v>
      </c>
      <c r="D72" s="79">
        <v>86.26</v>
      </c>
      <c r="E72" s="79">
        <v>10</v>
      </c>
      <c r="F72" s="79">
        <v>18.87</v>
      </c>
      <c r="G72" s="79">
        <v>4.74</v>
      </c>
      <c r="H72" s="79">
        <v>7.53</v>
      </c>
      <c r="I72" s="79">
        <v>13.48</v>
      </c>
      <c r="J72" s="79">
        <v>10.76</v>
      </c>
      <c r="K72"/>
      <c r="L72"/>
      <c r="M72"/>
      <c r="N72"/>
      <c r="O72"/>
      <c r="P72"/>
      <c r="Q72"/>
      <c r="R72"/>
      <c r="S72"/>
    </row>
    <row r="73" spans="1:19">
      <c r="A73" s="79" t="s">
        <v>555</v>
      </c>
      <c r="B73" s="79">
        <v>27.87</v>
      </c>
      <c r="C73" s="79" t="s">
        <v>50</v>
      </c>
      <c r="D73" s="79">
        <v>118.96</v>
      </c>
      <c r="E73" s="79">
        <v>1</v>
      </c>
      <c r="F73" s="79">
        <v>45.53</v>
      </c>
      <c r="G73" s="79">
        <v>11.44</v>
      </c>
      <c r="H73" s="79">
        <v>7.53</v>
      </c>
      <c r="I73" s="79">
        <v>18.59</v>
      </c>
      <c r="J73" s="79">
        <v>10.76</v>
      </c>
      <c r="K73"/>
      <c r="L73"/>
      <c r="M73"/>
      <c r="N73"/>
      <c r="O73"/>
      <c r="P73"/>
      <c r="Q73"/>
      <c r="R73"/>
      <c r="S73"/>
    </row>
    <row r="74" spans="1:19">
      <c r="A74" s="79" t="s">
        <v>556</v>
      </c>
      <c r="B74" s="79">
        <v>905.8</v>
      </c>
      <c r="C74" s="79" t="s">
        <v>50</v>
      </c>
      <c r="D74" s="79">
        <v>3866.22</v>
      </c>
      <c r="E74" s="79">
        <v>1</v>
      </c>
      <c r="F74" s="79">
        <v>0</v>
      </c>
      <c r="G74" s="79">
        <v>0</v>
      </c>
      <c r="H74" s="79">
        <v>10.76</v>
      </c>
      <c r="I74" s="79">
        <v>18.59</v>
      </c>
      <c r="J74" s="79">
        <v>8.07</v>
      </c>
      <c r="K74"/>
      <c r="L74"/>
      <c r="M74"/>
      <c r="N74"/>
      <c r="O74"/>
      <c r="P74"/>
      <c r="Q74"/>
      <c r="R74"/>
      <c r="S74"/>
    </row>
    <row r="75" spans="1:19">
      <c r="A75" s="79" t="s">
        <v>557</v>
      </c>
      <c r="B75" s="79">
        <v>264.77</v>
      </c>
      <c r="C75" s="79" t="s">
        <v>50</v>
      </c>
      <c r="D75" s="79">
        <v>1129.43</v>
      </c>
      <c r="E75" s="79">
        <v>1</v>
      </c>
      <c r="F75" s="79">
        <v>0</v>
      </c>
      <c r="G75" s="79">
        <v>0</v>
      </c>
      <c r="H75" s="79">
        <v>15.06</v>
      </c>
      <c r="I75" s="79">
        <v>3.72</v>
      </c>
      <c r="J75" s="79">
        <v>32.28</v>
      </c>
      <c r="K75"/>
      <c r="L75"/>
      <c r="M75"/>
      <c r="N75"/>
      <c r="O75"/>
      <c r="P75"/>
      <c r="Q75"/>
      <c r="R75"/>
      <c r="S75"/>
    </row>
    <row r="76" spans="1:19">
      <c r="A76" s="79" t="s">
        <v>558</v>
      </c>
      <c r="B76" s="79">
        <v>566.71</v>
      </c>
      <c r="C76" s="79" t="s">
        <v>50</v>
      </c>
      <c r="D76" s="79">
        <v>2418.88</v>
      </c>
      <c r="E76" s="79">
        <v>1</v>
      </c>
      <c r="F76" s="79">
        <v>45.53</v>
      </c>
      <c r="G76" s="79">
        <v>0</v>
      </c>
      <c r="H76" s="79">
        <v>10.76</v>
      </c>
      <c r="I76" s="79">
        <v>92.59</v>
      </c>
      <c r="J76" s="79">
        <v>0</v>
      </c>
      <c r="K76"/>
      <c r="L76"/>
      <c r="M76"/>
      <c r="N76"/>
      <c r="O76"/>
      <c r="P76"/>
      <c r="Q76"/>
      <c r="R76"/>
      <c r="S76"/>
    </row>
    <row r="77" spans="1:19">
      <c r="A77" s="79" t="s">
        <v>559</v>
      </c>
      <c r="B77" s="79">
        <v>566.71</v>
      </c>
      <c r="C77" s="79" t="s">
        <v>50</v>
      </c>
      <c r="D77" s="79">
        <v>2418.88</v>
      </c>
      <c r="E77" s="79">
        <v>1</v>
      </c>
      <c r="F77" s="79">
        <v>45.53</v>
      </c>
      <c r="G77" s="79">
        <v>0</v>
      </c>
      <c r="H77" s="79">
        <v>10.76</v>
      </c>
      <c r="I77" s="79">
        <v>92.59</v>
      </c>
      <c r="J77" s="79">
        <v>0</v>
      </c>
      <c r="K77"/>
      <c r="L77"/>
      <c r="M77"/>
      <c r="N77"/>
      <c r="O77"/>
      <c r="P77"/>
      <c r="Q77"/>
      <c r="R77"/>
      <c r="S77"/>
    </row>
    <row r="78" spans="1:19">
      <c r="A78" s="79" t="s">
        <v>560</v>
      </c>
      <c r="B78" s="79">
        <v>696.77</v>
      </c>
      <c r="C78" s="79" t="s">
        <v>50</v>
      </c>
      <c r="D78" s="79">
        <v>2974.04</v>
      </c>
      <c r="E78" s="79">
        <v>1</v>
      </c>
      <c r="F78" s="79">
        <v>227.67</v>
      </c>
      <c r="G78" s="79">
        <v>35.76</v>
      </c>
      <c r="H78" s="79">
        <v>9.68</v>
      </c>
      <c r="I78" s="79">
        <v>1.39</v>
      </c>
      <c r="J78" s="79">
        <v>2.69</v>
      </c>
      <c r="K78"/>
      <c r="L78"/>
      <c r="M78"/>
      <c r="N78"/>
      <c r="O78"/>
      <c r="P78"/>
      <c r="Q78"/>
      <c r="R78"/>
      <c r="S78"/>
    </row>
    <row r="79" spans="1:19">
      <c r="A79" s="79" t="s">
        <v>561</v>
      </c>
      <c r="B79" s="79">
        <v>1040.51</v>
      </c>
      <c r="C79" s="79" t="s">
        <v>50</v>
      </c>
      <c r="D79" s="79">
        <v>4441.2299999999996</v>
      </c>
      <c r="E79" s="79">
        <v>1</v>
      </c>
      <c r="F79" s="79">
        <v>104.08</v>
      </c>
      <c r="G79" s="79">
        <v>0</v>
      </c>
      <c r="H79" s="79">
        <v>10.76</v>
      </c>
      <c r="I79" s="79">
        <v>18.59</v>
      </c>
      <c r="J79" s="79">
        <v>8.07</v>
      </c>
      <c r="K79"/>
      <c r="L79"/>
      <c r="M79"/>
      <c r="N79"/>
      <c r="O79"/>
      <c r="P79"/>
      <c r="Q79"/>
      <c r="R79"/>
      <c r="S79"/>
    </row>
    <row r="80" spans="1:19">
      <c r="A80" s="79" t="s">
        <v>562</v>
      </c>
      <c r="B80" s="79">
        <v>929.03</v>
      </c>
      <c r="C80" s="79" t="s">
        <v>50</v>
      </c>
      <c r="D80" s="79">
        <v>3965.37</v>
      </c>
      <c r="E80" s="79">
        <v>1</v>
      </c>
      <c r="F80" s="79">
        <v>260.2</v>
      </c>
      <c r="G80" s="79">
        <v>0</v>
      </c>
      <c r="H80" s="79">
        <v>12.91</v>
      </c>
      <c r="I80" s="79">
        <v>18.59</v>
      </c>
      <c r="J80" s="79">
        <v>538.25170000000003</v>
      </c>
      <c r="K80"/>
      <c r="L80"/>
      <c r="M80"/>
      <c r="N80"/>
      <c r="O80"/>
      <c r="P80"/>
      <c r="Q80"/>
      <c r="R80"/>
      <c r="S80"/>
    </row>
    <row r="81" spans="1:19">
      <c r="A81" s="79" t="s">
        <v>563</v>
      </c>
      <c r="B81" s="79">
        <v>69.7</v>
      </c>
      <c r="C81" s="79" t="s">
        <v>50</v>
      </c>
      <c r="D81" s="79">
        <v>297.5</v>
      </c>
      <c r="E81" s="79">
        <v>1</v>
      </c>
      <c r="F81" s="79">
        <v>71.56</v>
      </c>
      <c r="G81" s="79">
        <v>17.98</v>
      </c>
      <c r="H81" s="79">
        <v>11.84</v>
      </c>
      <c r="I81" s="79">
        <v>18.59</v>
      </c>
      <c r="J81" s="79">
        <v>8.07</v>
      </c>
      <c r="K81"/>
      <c r="L81"/>
      <c r="M81"/>
      <c r="N81"/>
      <c r="O81"/>
      <c r="P81"/>
      <c r="Q81"/>
      <c r="R81"/>
      <c r="S81"/>
    </row>
    <row r="82" spans="1:19">
      <c r="A82" s="79" t="s">
        <v>564</v>
      </c>
      <c r="B82" s="79">
        <v>69.680000000000007</v>
      </c>
      <c r="C82" s="79" t="s">
        <v>50</v>
      </c>
      <c r="D82" s="79">
        <v>297.41000000000003</v>
      </c>
      <c r="E82" s="79">
        <v>5</v>
      </c>
      <c r="F82" s="79">
        <v>32.520000000000003</v>
      </c>
      <c r="G82" s="79">
        <v>8.17</v>
      </c>
      <c r="H82" s="79">
        <v>11.84</v>
      </c>
      <c r="I82" s="79">
        <v>18.59</v>
      </c>
      <c r="J82" s="79">
        <v>8.07</v>
      </c>
      <c r="K82"/>
      <c r="L82"/>
      <c r="M82"/>
      <c r="N82"/>
      <c r="O82"/>
      <c r="P82"/>
      <c r="Q82"/>
      <c r="R82"/>
      <c r="S82"/>
    </row>
    <row r="83" spans="1:19">
      <c r="A83" s="79" t="s">
        <v>565</v>
      </c>
      <c r="B83" s="79">
        <v>69.680000000000007</v>
      </c>
      <c r="C83" s="79" t="s">
        <v>50</v>
      </c>
      <c r="D83" s="79">
        <v>297.41000000000003</v>
      </c>
      <c r="E83" s="79">
        <v>1</v>
      </c>
      <c r="F83" s="79">
        <v>71.55</v>
      </c>
      <c r="G83" s="79">
        <v>17.98</v>
      </c>
      <c r="H83" s="79">
        <v>11.84</v>
      </c>
      <c r="I83" s="79">
        <v>18.59</v>
      </c>
      <c r="J83" s="79">
        <v>8.07</v>
      </c>
      <c r="K83"/>
      <c r="L83"/>
      <c r="M83"/>
      <c r="N83"/>
      <c r="O83"/>
      <c r="P83"/>
      <c r="Q83"/>
      <c r="R83"/>
      <c r="S83"/>
    </row>
    <row r="84" spans="1:19">
      <c r="A84" s="79" t="s">
        <v>566</v>
      </c>
      <c r="B84" s="79">
        <v>13.94</v>
      </c>
      <c r="C84" s="79" t="s">
        <v>50</v>
      </c>
      <c r="D84" s="79">
        <v>59.5</v>
      </c>
      <c r="E84" s="79">
        <v>6</v>
      </c>
      <c r="F84" s="79">
        <v>13.01</v>
      </c>
      <c r="G84" s="79">
        <v>2.96</v>
      </c>
      <c r="H84" s="79">
        <v>11.84</v>
      </c>
      <c r="I84" s="79">
        <v>13.95</v>
      </c>
      <c r="J84" s="79">
        <v>8.07</v>
      </c>
      <c r="K84"/>
      <c r="L84"/>
      <c r="M84"/>
      <c r="N84"/>
      <c r="O84"/>
      <c r="P84"/>
      <c r="Q84"/>
      <c r="R84"/>
      <c r="S84"/>
    </row>
    <row r="85" spans="1:19">
      <c r="A85" s="79" t="s">
        <v>567</v>
      </c>
      <c r="B85" s="79">
        <v>501.68</v>
      </c>
      <c r="C85" s="79" t="s">
        <v>50</v>
      </c>
      <c r="D85" s="79">
        <v>2141.3200000000002</v>
      </c>
      <c r="E85" s="79">
        <v>1</v>
      </c>
      <c r="F85" s="79">
        <v>78.06</v>
      </c>
      <c r="G85" s="79">
        <v>0</v>
      </c>
      <c r="H85" s="79">
        <v>10.76</v>
      </c>
      <c r="I85" s="79">
        <v>92.59</v>
      </c>
      <c r="J85" s="79">
        <v>328.44540000000001</v>
      </c>
      <c r="K85"/>
      <c r="L85"/>
      <c r="M85"/>
      <c r="N85"/>
      <c r="O85"/>
      <c r="P85"/>
      <c r="Q85"/>
      <c r="R85"/>
      <c r="S85"/>
    </row>
    <row r="86" spans="1:19">
      <c r="A86" s="79" t="s">
        <v>453</v>
      </c>
      <c r="B86" s="79">
        <v>22422.240000000002</v>
      </c>
      <c r="C86" s="79"/>
      <c r="D86" s="79">
        <v>88862.77</v>
      </c>
      <c r="E86" s="79"/>
      <c r="F86" s="79">
        <v>5184.43</v>
      </c>
      <c r="G86" s="79">
        <v>845.42</v>
      </c>
      <c r="H86" s="79">
        <v>11.31</v>
      </c>
      <c r="I86" s="79">
        <v>14.17</v>
      </c>
      <c r="J86" s="79">
        <v>39.179699999999997</v>
      </c>
      <c r="K86"/>
      <c r="L86"/>
      <c r="M86"/>
      <c r="N86"/>
      <c r="O86"/>
      <c r="P86"/>
      <c r="Q86"/>
      <c r="R86"/>
      <c r="S86"/>
    </row>
    <row r="87" spans="1:19">
      <c r="A87" s="79" t="s">
        <v>568</v>
      </c>
      <c r="B87" s="79">
        <v>22422.240000000002</v>
      </c>
      <c r="C87" s="79"/>
      <c r="D87" s="79">
        <v>88862.77</v>
      </c>
      <c r="E87" s="79"/>
      <c r="F87" s="79">
        <v>5184.43</v>
      </c>
      <c r="G87" s="79">
        <v>845.42</v>
      </c>
      <c r="H87" s="79">
        <v>11.31</v>
      </c>
      <c r="I87" s="79">
        <v>14.17</v>
      </c>
      <c r="J87" s="79">
        <v>39.179699999999997</v>
      </c>
      <c r="K87"/>
      <c r="L87"/>
      <c r="M87"/>
      <c r="N87"/>
      <c r="O87"/>
      <c r="P87"/>
      <c r="Q87"/>
      <c r="R87"/>
      <c r="S87"/>
    </row>
    <row r="88" spans="1:19">
      <c r="A88" s="79" t="s">
        <v>569</v>
      </c>
      <c r="B88" s="79">
        <v>0</v>
      </c>
      <c r="C88" s="79"/>
      <c r="D88" s="79">
        <v>0</v>
      </c>
      <c r="E88" s="79"/>
      <c r="F88" s="79">
        <v>0</v>
      </c>
      <c r="G88" s="79">
        <v>0</v>
      </c>
      <c r="H88" s="79"/>
      <c r="I88" s="79"/>
      <c r="J88" s="79"/>
      <c r="K88"/>
      <c r="L88"/>
      <c r="M88"/>
      <c r="N88"/>
      <c r="O88"/>
      <c r="P88"/>
      <c r="Q88"/>
      <c r="R88"/>
      <c r="S88"/>
    </row>
    <row r="89" spans="1:19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</row>
    <row r="90" spans="1:19">
      <c r="A90" s="78"/>
      <c r="B90" s="79" t="s">
        <v>336</v>
      </c>
      <c r="C90" s="79" t="s">
        <v>570</v>
      </c>
      <c r="D90" s="79" t="s">
        <v>571</v>
      </c>
      <c r="E90" s="79" t="s">
        <v>572</v>
      </c>
      <c r="F90" s="79" t="s">
        <v>573</v>
      </c>
      <c r="G90" s="79" t="s">
        <v>574</v>
      </c>
      <c r="H90" s="79" t="s">
        <v>575</v>
      </c>
      <c r="I90" s="79" t="s">
        <v>576</v>
      </c>
      <c r="J90"/>
      <c r="K90"/>
      <c r="L90"/>
      <c r="M90"/>
      <c r="N90"/>
      <c r="O90"/>
      <c r="P90"/>
      <c r="Q90"/>
      <c r="R90"/>
      <c r="S90"/>
    </row>
    <row r="91" spans="1:19">
      <c r="A91" s="79" t="s">
        <v>577</v>
      </c>
      <c r="B91" s="79" t="s">
        <v>578</v>
      </c>
      <c r="C91" s="79">
        <v>0.3</v>
      </c>
      <c r="D91" s="79">
        <v>4.4020000000000001</v>
      </c>
      <c r="E91" s="79">
        <v>12.9</v>
      </c>
      <c r="F91" s="79">
        <v>170.98</v>
      </c>
      <c r="G91" s="79">
        <v>0</v>
      </c>
      <c r="H91" s="79">
        <v>90</v>
      </c>
      <c r="I91" s="79" t="s">
        <v>579</v>
      </c>
      <c r="J91"/>
      <c r="K91"/>
      <c r="L91"/>
      <c r="M91"/>
      <c r="N91"/>
      <c r="O91"/>
      <c r="P91"/>
      <c r="Q91"/>
      <c r="R91"/>
      <c r="S91"/>
    </row>
    <row r="92" spans="1:19">
      <c r="A92" s="79" t="s">
        <v>580</v>
      </c>
      <c r="B92" s="79" t="s">
        <v>578</v>
      </c>
      <c r="C92" s="79">
        <v>0.3</v>
      </c>
      <c r="D92" s="79">
        <v>4.4020000000000001</v>
      </c>
      <c r="E92" s="79">
        <v>12.9</v>
      </c>
      <c r="F92" s="79">
        <v>130.1</v>
      </c>
      <c r="G92" s="79">
        <v>90</v>
      </c>
      <c r="H92" s="79">
        <v>90</v>
      </c>
      <c r="I92" s="79" t="s">
        <v>581</v>
      </c>
      <c r="J92"/>
      <c r="K92"/>
      <c r="L92"/>
      <c r="M92"/>
      <c r="N92"/>
      <c r="O92"/>
      <c r="P92"/>
      <c r="Q92"/>
      <c r="R92"/>
      <c r="S92"/>
    </row>
    <row r="93" spans="1:19">
      <c r="A93" s="79" t="s">
        <v>582</v>
      </c>
      <c r="B93" s="79" t="s">
        <v>578</v>
      </c>
      <c r="C93" s="79">
        <v>0.3</v>
      </c>
      <c r="D93" s="79">
        <v>4.4020000000000001</v>
      </c>
      <c r="E93" s="79">
        <v>12.9</v>
      </c>
      <c r="F93" s="79">
        <v>170.98</v>
      </c>
      <c r="G93" s="79">
        <v>180</v>
      </c>
      <c r="H93" s="79">
        <v>90</v>
      </c>
      <c r="I93" s="79" t="s">
        <v>583</v>
      </c>
      <c r="J93"/>
      <c r="K93"/>
      <c r="L93"/>
      <c r="M93"/>
      <c r="N93"/>
      <c r="O93"/>
      <c r="P93"/>
      <c r="Q93"/>
      <c r="R93"/>
      <c r="S93"/>
    </row>
    <row r="94" spans="1:19">
      <c r="A94" s="79" t="s">
        <v>584</v>
      </c>
      <c r="B94" s="79" t="s">
        <v>578</v>
      </c>
      <c r="C94" s="79">
        <v>0.3</v>
      </c>
      <c r="D94" s="79">
        <v>4.4020000000000001</v>
      </c>
      <c r="E94" s="79">
        <v>12.9</v>
      </c>
      <c r="F94" s="79">
        <v>130.1</v>
      </c>
      <c r="G94" s="79">
        <v>270</v>
      </c>
      <c r="H94" s="79">
        <v>90</v>
      </c>
      <c r="I94" s="79" t="s">
        <v>585</v>
      </c>
      <c r="J94"/>
      <c r="K94"/>
      <c r="L94"/>
      <c r="M94"/>
      <c r="N94"/>
      <c r="O94"/>
      <c r="P94"/>
      <c r="Q94"/>
      <c r="R94"/>
      <c r="S94"/>
    </row>
    <row r="95" spans="1:19">
      <c r="A95" s="79" t="s">
        <v>586</v>
      </c>
      <c r="B95" s="79" t="s">
        <v>578</v>
      </c>
      <c r="C95" s="79">
        <v>0.3</v>
      </c>
      <c r="D95" s="79">
        <v>3.12</v>
      </c>
      <c r="E95" s="79">
        <v>12.9</v>
      </c>
      <c r="F95" s="79">
        <v>3739.35</v>
      </c>
      <c r="G95" s="79">
        <v>0</v>
      </c>
      <c r="H95" s="79">
        <v>180</v>
      </c>
      <c r="I95" s="79"/>
      <c r="J95"/>
      <c r="K95"/>
      <c r="L95"/>
      <c r="M95"/>
      <c r="N95"/>
      <c r="O95"/>
      <c r="P95"/>
      <c r="Q95"/>
      <c r="R95"/>
      <c r="S95"/>
    </row>
    <row r="96" spans="1:19">
      <c r="A96" s="79" t="s">
        <v>587</v>
      </c>
      <c r="B96" s="79" t="s">
        <v>588</v>
      </c>
      <c r="C96" s="79">
        <v>0.08</v>
      </c>
      <c r="D96" s="79">
        <v>0.69799999999999995</v>
      </c>
      <c r="E96" s="79">
        <v>0.78</v>
      </c>
      <c r="F96" s="79">
        <v>104.08</v>
      </c>
      <c r="G96" s="79">
        <v>180</v>
      </c>
      <c r="H96" s="79">
        <v>90</v>
      </c>
      <c r="I96" s="79" t="s">
        <v>583</v>
      </c>
      <c r="J96"/>
      <c r="K96"/>
      <c r="L96"/>
      <c r="M96"/>
      <c r="N96"/>
      <c r="O96"/>
      <c r="P96"/>
      <c r="Q96"/>
      <c r="R96"/>
      <c r="S96"/>
    </row>
    <row r="97" spans="1:19">
      <c r="A97" s="79" t="s">
        <v>589</v>
      </c>
      <c r="B97" s="79" t="s">
        <v>588</v>
      </c>
      <c r="C97" s="79">
        <v>0.08</v>
      </c>
      <c r="D97" s="79">
        <v>0.69799999999999995</v>
      </c>
      <c r="E97" s="79">
        <v>0.78</v>
      </c>
      <c r="F97" s="79">
        <v>19.510000000000002</v>
      </c>
      <c r="G97" s="79">
        <v>90</v>
      </c>
      <c r="H97" s="79">
        <v>90</v>
      </c>
      <c r="I97" s="79" t="s">
        <v>581</v>
      </c>
      <c r="J97"/>
      <c r="K97"/>
      <c r="L97"/>
      <c r="M97"/>
      <c r="N97"/>
      <c r="O97"/>
      <c r="P97"/>
      <c r="Q97"/>
      <c r="R97"/>
      <c r="S97"/>
    </row>
    <row r="98" spans="1:19">
      <c r="A98" s="79" t="s">
        <v>590</v>
      </c>
      <c r="B98" s="79" t="s">
        <v>588</v>
      </c>
      <c r="C98" s="79">
        <v>0.08</v>
      </c>
      <c r="D98" s="79">
        <v>0.69799999999999995</v>
      </c>
      <c r="E98" s="79">
        <v>0.78</v>
      </c>
      <c r="F98" s="79">
        <v>26.02</v>
      </c>
      <c r="G98" s="79">
        <v>180</v>
      </c>
      <c r="H98" s="79">
        <v>90</v>
      </c>
      <c r="I98" s="79" t="s">
        <v>583</v>
      </c>
      <c r="J98"/>
      <c r="K98"/>
      <c r="L98"/>
      <c r="M98"/>
      <c r="N98"/>
      <c r="O98"/>
      <c r="P98"/>
      <c r="Q98"/>
      <c r="R98"/>
      <c r="S98"/>
    </row>
    <row r="99" spans="1:19">
      <c r="A99" s="79" t="s">
        <v>591</v>
      </c>
      <c r="B99" s="79" t="s">
        <v>588</v>
      </c>
      <c r="C99" s="79">
        <v>0.08</v>
      </c>
      <c r="D99" s="79">
        <v>0.69799999999999995</v>
      </c>
      <c r="E99" s="79">
        <v>0.78</v>
      </c>
      <c r="F99" s="79">
        <v>78.06</v>
      </c>
      <c r="G99" s="79">
        <v>90</v>
      </c>
      <c r="H99" s="79">
        <v>90</v>
      </c>
      <c r="I99" s="79" t="s">
        <v>581</v>
      </c>
      <c r="J99"/>
      <c r="K99"/>
      <c r="L99"/>
      <c r="M99"/>
      <c r="N99"/>
      <c r="O99"/>
      <c r="P99"/>
      <c r="Q99"/>
      <c r="R99"/>
      <c r="S99"/>
    </row>
    <row r="100" spans="1:19">
      <c r="A100" s="79" t="s">
        <v>592</v>
      </c>
      <c r="B100" s="79" t="s">
        <v>588</v>
      </c>
      <c r="C100" s="79">
        <v>0.08</v>
      </c>
      <c r="D100" s="79">
        <v>0.69799999999999995</v>
      </c>
      <c r="E100" s="79">
        <v>0.78</v>
      </c>
      <c r="F100" s="79">
        <v>26.02</v>
      </c>
      <c r="G100" s="79">
        <v>0</v>
      </c>
      <c r="H100" s="79">
        <v>90</v>
      </c>
      <c r="I100" s="79" t="s">
        <v>579</v>
      </c>
      <c r="J100"/>
      <c r="K100"/>
      <c r="L100"/>
      <c r="M100"/>
      <c r="N100"/>
      <c r="O100"/>
      <c r="P100"/>
      <c r="Q100"/>
      <c r="R100"/>
      <c r="S100"/>
    </row>
    <row r="101" spans="1:19">
      <c r="A101" s="79" t="s">
        <v>593</v>
      </c>
      <c r="B101" s="79" t="s">
        <v>588</v>
      </c>
      <c r="C101" s="79">
        <v>0.08</v>
      </c>
      <c r="D101" s="79">
        <v>0.69799999999999995</v>
      </c>
      <c r="E101" s="79">
        <v>0.78</v>
      </c>
      <c r="F101" s="79">
        <v>19.510000000000002</v>
      </c>
      <c r="G101" s="79">
        <v>90</v>
      </c>
      <c r="H101" s="79">
        <v>90</v>
      </c>
      <c r="I101" s="79" t="s">
        <v>581</v>
      </c>
      <c r="J101"/>
      <c r="K101"/>
      <c r="L101"/>
      <c r="M101"/>
      <c r="N101"/>
      <c r="O101"/>
      <c r="P101"/>
      <c r="Q101"/>
      <c r="R101"/>
      <c r="S101"/>
    </row>
    <row r="102" spans="1:19">
      <c r="A102" s="79" t="s">
        <v>594</v>
      </c>
      <c r="B102" s="79" t="s">
        <v>588</v>
      </c>
      <c r="C102" s="79">
        <v>0.08</v>
      </c>
      <c r="D102" s="79">
        <v>0.69799999999999995</v>
      </c>
      <c r="E102" s="79">
        <v>0.78</v>
      </c>
      <c r="F102" s="79">
        <v>104.08</v>
      </c>
      <c r="G102" s="79">
        <v>0</v>
      </c>
      <c r="H102" s="79">
        <v>90</v>
      </c>
      <c r="I102" s="79" t="s">
        <v>579</v>
      </c>
      <c r="J102"/>
      <c r="K102"/>
      <c r="L102"/>
      <c r="M102"/>
      <c r="N102"/>
      <c r="O102"/>
      <c r="P102"/>
      <c r="Q102"/>
      <c r="R102"/>
      <c r="S102"/>
    </row>
    <row r="103" spans="1:19">
      <c r="A103" s="79" t="s">
        <v>595</v>
      </c>
      <c r="B103" s="79" t="s">
        <v>588</v>
      </c>
      <c r="C103" s="79">
        <v>0.08</v>
      </c>
      <c r="D103" s="79">
        <v>0.69799999999999995</v>
      </c>
      <c r="E103" s="79">
        <v>0.78</v>
      </c>
      <c r="F103" s="79">
        <v>52.04</v>
      </c>
      <c r="G103" s="79">
        <v>180</v>
      </c>
      <c r="H103" s="79">
        <v>90</v>
      </c>
      <c r="I103" s="79" t="s">
        <v>583</v>
      </c>
      <c r="J103"/>
      <c r="K103"/>
      <c r="L103"/>
      <c r="M103"/>
      <c r="N103"/>
      <c r="O103"/>
      <c r="P103"/>
      <c r="Q103"/>
      <c r="R103"/>
      <c r="S103"/>
    </row>
    <row r="104" spans="1:19">
      <c r="A104" s="79" t="s">
        <v>596</v>
      </c>
      <c r="B104" s="79" t="s">
        <v>588</v>
      </c>
      <c r="C104" s="79">
        <v>0.08</v>
      </c>
      <c r="D104" s="79">
        <v>0.69799999999999995</v>
      </c>
      <c r="E104" s="79">
        <v>0.78</v>
      </c>
      <c r="F104" s="79">
        <v>123.59</v>
      </c>
      <c r="G104" s="79">
        <v>0</v>
      </c>
      <c r="H104" s="79">
        <v>90</v>
      </c>
      <c r="I104" s="79" t="s">
        <v>579</v>
      </c>
      <c r="J104"/>
      <c r="K104"/>
      <c r="L104"/>
      <c r="M104"/>
      <c r="N104"/>
      <c r="O104"/>
      <c r="P104"/>
      <c r="Q104"/>
      <c r="R104"/>
      <c r="S104"/>
    </row>
    <row r="105" spans="1:19">
      <c r="A105" s="79" t="s">
        <v>597</v>
      </c>
      <c r="B105" s="79" t="s">
        <v>588</v>
      </c>
      <c r="C105" s="79">
        <v>0.08</v>
      </c>
      <c r="D105" s="79">
        <v>0.69799999999999995</v>
      </c>
      <c r="E105" s="79">
        <v>0.78</v>
      </c>
      <c r="F105" s="79">
        <v>227.67</v>
      </c>
      <c r="G105" s="79">
        <v>270</v>
      </c>
      <c r="H105" s="79">
        <v>90</v>
      </c>
      <c r="I105" s="79" t="s">
        <v>585</v>
      </c>
      <c r="J105"/>
      <c r="K105"/>
      <c r="L105"/>
      <c r="M105"/>
      <c r="N105"/>
      <c r="O105"/>
      <c r="P105"/>
      <c r="Q105"/>
      <c r="R105"/>
      <c r="S105"/>
    </row>
    <row r="106" spans="1:19">
      <c r="A106" s="79" t="s">
        <v>598</v>
      </c>
      <c r="B106" s="79" t="s">
        <v>588</v>
      </c>
      <c r="C106" s="79">
        <v>0.08</v>
      </c>
      <c r="D106" s="79">
        <v>0.69799999999999995</v>
      </c>
      <c r="E106" s="79">
        <v>0.78</v>
      </c>
      <c r="F106" s="79">
        <v>26.02</v>
      </c>
      <c r="G106" s="79">
        <v>180</v>
      </c>
      <c r="H106" s="79">
        <v>90</v>
      </c>
      <c r="I106" s="79" t="s">
        <v>583</v>
      </c>
      <c r="J106"/>
      <c r="K106"/>
      <c r="L106"/>
      <c r="M106"/>
      <c r="N106"/>
      <c r="O106"/>
      <c r="P106"/>
      <c r="Q106"/>
      <c r="R106"/>
      <c r="S106"/>
    </row>
    <row r="107" spans="1:19">
      <c r="A107" s="79" t="s">
        <v>599</v>
      </c>
      <c r="B107" s="79" t="s">
        <v>588</v>
      </c>
      <c r="C107" s="79">
        <v>0.08</v>
      </c>
      <c r="D107" s="79">
        <v>0.69799999999999995</v>
      </c>
      <c r="E107" s="79">
        <v>0.78</v>
      </c>
      <c r="F107" s="79">
        <v>32.5</v>
      </c>
      <c r="G107" s="79">
        <v>180</v>
      </c>
      <c r="H107" s="79">
        <v>90</v>
      </c>
      <c r="I107" s="79" t="s">
        <v>583</v>
      </c>
      <c r="J107"/>
      <c r="K107"/>
      <c r="L107"/>
      <c r="M107"/>
      <c r="N107"/>
      <c r="O107"/>
      <c r="P107"/>
      <c r="Q107"/>
      <c r="R107"/>
      <c r="S107"/>
    </row>
    <row r="108" spans="1:19">
      <c r="A108" s="79" t="s">
        <v>600</v>
      </c>
      <c r="B108" s="79" t="s">
        <v>588</v>
      </c>
      <c r="C108" s="79">
        <v>0.08</v>
      </c>
      <c r="D108" s="79">
        <v>0.69799999999999995</v>
      </c>
      <c r="E108" s="79">
        <v>0.78</v>
      </c>
      <c r="F108" s="79">
        <v>45.53</v>
      </c>
      <c r="G108" s="79">
        <v>0</v>
      </c>
      <c r="H108" s="79">
        <v>90</v>
      </c>
      <c r="I108" s="79" t="s">
        <v>579</v>
      </c>
      <c r="J108"/>
      <c r="K108"/>
      <c r="L108"/>
      <c r="M108"/>
      <c r="N108"/>
      <c r="O108"/>
      <c r="P108"/>
      <c r="Q108"/>
      <c r="R108"/>
      <c r="S108"/>
    </row>
    <row r="109" spans="1:19">
      <c r="A109" s="79" t="s">
        <v>601</v>
      </c>
      <c r="B109" s="79" t="s">
        <v>588</v>
      </c>
      <c r="C109" s="79">
        <v>0.08</v>
      </c>
      <c r="D109" s="79">
        <v>0.69799999999999995</v>
      </c>
      <c r="E109" s="79">
        <v>0.78</v>
      </c>
      <c r="F109" s="79">
        <v>45.53</v>
      </c>
      <c r="G109" s="79">
        <v>180</v>
      </c>
      <c r="H109" s="79">
        <v>90</v>
      </c>
      <c r="I109" s="79" t="s">
        <v>583</v>
      </c>
      <c r="J109"/>
      <c r="K109"/>
      <c r="L109"/>
      <c r="M109"/>
      <c r="N109"/>
      <c r="O109"/>
      <c r="P109"/>
      <c r="Q109"/>
      <c r="R109"/>
      <c r="S109"/>
    </row>
    <row r="110" spans="1:19">
      <c r="A110" s="79" t="s">
        <v>602</v>
      </c>
      <c r="B110" s="79" t="s">
        <v>588</v>
      </c>
      <c r="C110" s="79">
        <v>0.08</v>
      </c>
      <c r="D110" s="79">
        <v>0.69799999999999995</v>
      </c>
      <c r="E110" s="79">
        <v>0.78</v>
      </c>
      <c r="F110" s="79">
        <v>110.58</v>
      </c>
      <c r="G110" s="79">
        <v>90</v>
      </c>
      <c r="H110" s="79">
        <v>90</v>
      </c>
      <c r="I110" s="79" t="s">
        <v>581</v>
      </c>
      <c r="J110"/>
      <c r="K110"/>
      <c r="L110"/>
      <c r="M110"/>
      <c r="N110"/>
      <c r="O110"/>
      <c r="P110"/>
      <c r="Q110"/>
      <c r="R110"/>
      <c r="S110"/>
    </row>
    <row r="111" spans="1:19">
      <c r="A111" s="79" t="s">
        <v>603</v>
      </c>
      <c r="B111" s="79" t="s">
        <v>588</v>
      </c>
      <c r="C111" s="79">
        <v>0.08</v>
      </c>
      <c r="D111" s="79">
        <v>0.69799999999999995</v>
      </c>
      <c r="E111" s="79">
        <v>0.78</v>
      </c>
      <c r="F111" s="79">
        <v>39.03</v>
      </c>
      <c r="G111" s="79">
        <v>0</v>
      </c>
      <c r="H111" s="79">
        <v>90</v>
      </c>
      <c r="I111" s="79" t="s">
        <v>579</v>
      </c>
      <c r="J111"/>
      <c r="K111"/>
      <c r="L111"/>
      <c r="M111"/>
      <c r="N111"/>
      <c r="O111"/>
      <c r="P111"/>
      <c r="Q111"/>
      <c r="R111"/>
      <c r="S111"/>
    </row>
    <row r="112" spans="1:19">
      <c r="A112" s="79" t="s">
        <v>604</v>
      </c>
      <c r="B112" s="79" t="s">
        <v>588</v>
      </c>
      <c r="C112" s="79">
        <v>0.08</v>
      </c>
      <c r="D112" s="79">
        <v>0.69799999999999995</v>
      </c>
      <c r="E112" s="79">
        <v>0.78</v>
      </c>
      <c r="F112" s="79">
        <v>26.02</v>
      </c>
      <c r="G112" s="79">
        <v>90</v>
      </c>
      <c r="H112" s="79">
        <v>90</v>
      </c>
      <c r="I112" s="79" t="s">
        <v>581</v>
      </c>
      <c r="J112"/>
      <c r="K112"/>
      <c r="L112"/>
      <c r="M112"/>
      <c r="N112"/>
      <c r="O112"/>
      <c r="P112"/>
      <c r="Q112"/>
      <c r="R112"/>
      <c r="S112"/>
    </row>
    <row r="113" spans="1:19">
      <c r="A113" s="79" t="s">
        <v>605</v>
      </c>
      <c r="B113" s="79" t="s">
        <v>588</v>
      </c>
      <c r="C113" s="79">
        <v>0.08</v>
      </c>
      <c r="D113" s="79">
        <v>0.69799999999999995</v>
      </c>
      <c r="E113" s="79">
        <v>0.78</v>
      </c>
      <c r="F113" s="79">
        <v>130.1</v>
      </c>
      <c r="G113" s="79">
        <v>90</v>
      </c>
      <c r="H113" s="79">
        <v>90</v>
      </c>
      <c r="I113" s="79" t="s">
        <v>581</v>
      </c>
      <c r="J113"/>
      <c r="K113"/>
      <c r="L113"/>
      <c r="M113"/>
      <c r="N113"/>
      <c r="O113"/>
      <c r="P113"/>
      <c r="Q113"/>
      <c r="R113"/>
      <c r="S113"/>
    </row>
    <row r="114" spans="1:19">
      <c r="A114" s="79" t="s">
        <v>606</v>
      </c>
      <c r="B114" s="79" t="s">
        <v>588</v>
      </c>
      <c r="C114" s="79">
        <v>0.08</v>
      </c>
      <c r="D114" s="79">
        <v>0.69799999999999995</v>
      </c>
      <c r="E114" s="79">
        <v>0.78</v>
      </c>
      <c r="F114" s="79">
        <v>39.03</v>
      </c>
      <c r="G114" s="79">
        <v>0</v>
      </c>
      <c r="H114" s="79">
        <v>90</v>
      </c>
      <c r="I114" s="79" t="s">
        <v>579</v>
      </c>
      <c r="J114"/>
      <c r="K114"/>
      <c r="L114"/>
      <c r="M114"/>
      <c r="N114"/>
      <c r="O114"/>
      <c r="P114"/>
      <c r="Q114"/>
      <c r="R114"/>
      <c r="S114"/>
    </row>
    <row r="115" spans="1:19">
      <c r="A115" s="79" t="s">
        <v>607</v>
      </c>
      <c r="B115" s="79" t="s">
        <v>588</v>
      </c>
      <c r="C115" s="79">
        <v>0.08</v>
      </c>
      <c r="D115" s="79">
        <v>0.69799999999999995</v>
      </c>
      <c r="E115" s="79">
        <v>0.78</v>
      </c>
      <c r="F115" s="79">
        <v>97.57</v>
      </c>
      <c r="G115" s="79">
        <v>0</v>
      </c>
      <c r="H115" s="79">
        <v>90</v>
      </c>
      <c r="I115" s="79" t="s">
        <v>579</v>
      </c>
      <c r="J115"/>
      <c r="K115"/>
      <c r="L115"/>
      <c r="M115"/>
      <c r="N115"/>
      <c r="O115"/>
      <c r="P115"/>
      <c r="Q115"/>
      <c r="R115"/>
      <c r="S115"/>
    </row>
    <row r="116" spans="1:19">
      <c r="A116" s="79" t="s">
        <v>608</v>
      </c>
      <c r="B116" s="79" t="s">
        <v>588</v>
      </c>
      <c r="C116" s="79">
        <v>0.08</v>
      </c>
      <c r="D116" s="79">
        <v>0.69799999999999995</v>
      </c>
      <c r="E116" s="79">
        <v>0.78</v>
      </c>
      <c r="F116" s="79">
        <v>26.02</v>
      </c>
      <c r="G116" s="79">
        <v>0</v>
      </c>
      <c r="H116" s="79">
        <v>90</v>
      </c>
      <c r="I116" s="79" t="s">
        <v>579</v>
      </c>
      <c r="J116"/>
      <c r="K116"/>
      <c r="L116"/>
      <c r="M116"/>
      <c r="N116"/>
      <c r="O116"/>
      <c r="P116"/>
      <c r="Q116"/>
      <c r="R116"/>
      <c r="S116"/>
    </row>
    <row r="117" spans="1:19">
      <c r="A117" s="79" t="s">
        <v>609</v>
      </c>
      <c r="B117" s="79" t="s">
        <v>588</v>
      </c>
      <c r="C117" s="79">
        <v>0.08</v>
      </c>
      <c r="D117" s="79">
        <v>0.69799999999999995</v>
      </c>
      <c r="E117" s="79">
        <v>0.78</v>
      </c>
      <c r="F117" s="79">
        <v>19.510000000000002</v>
      </c>
      <c r="G117" s="79">
        <v>270</v>
      </c>
      <c r="H117" s="79">
        <v>90</v>
      </c>
      <c r="I117" s="79" t="s">
        <v>585</v>
      </c>
      <c r="J117"/>
      <c r="K117"/>
      <c r="L117"/>
      <c r="M117"/>
      <c r="N117"/>
      <c r="O117"/>
      <c r="P117"/>
      <c r="Q117"/>
      <c r="R117"/>
      <c r="S117"/>
    </row>
    <row r="118" spans="1:19">
      <c r="A118" s="79" t="s">
        <v>610</v>
      </c>
      <c r="B118" s="79" t="s">
        <v>588</v>
      </c>
      <c r="C118" s="79">
        <v>0.08</v>
      </c>
      <c r="D118" s="79">
        <v>0.69799999999999995</v>
      </c>
      <c r="E118" s="79">
        <v>0.78</v>
      </c>
      <c r="F118" s="79">
        <v>117.09</v>
      </c>
      <c r="G118" s="79">
        <v>270</v>
      </c>
      <c r="H118" s="79">
        <v>90</v>
      </c>
      <c r="I118" s="79" t="s">
        <v>585</v>
      </c>
      <c r="J118"/>
      <c r="K118"/>
      <c r="L118"/>
      <c r="M118"/>
      <c r="N118"/>
      <c r="O118"/>
      <c r="P118"/>
      <c r="Q118"/>
      <c r="R118"/>
      <c r="S118"/>
    </row>
    <row r="119" spans="1:19">
      <c r="A119" s="79" t="s">
        <v>611</v>
      </c>
      <c r="B119" s="79" t="s">
        <v>588</v>
      </c>
      <c r="C119" s="79">
        <v>0.08</v>
      </c>
      <c r="D119" s="79">
        <v>0.69799999999999995</v>
      </c>
      <c r="E119" s="79">
        <v>0.78</v>
      </c>
      <c r="F119" s="79">
        <v>123.59</v>
      </c>
      <c r="G119" s="79">
        <v>180</v>
      </c>
      <c r="H119" s="79">
        <v>90</v>
      </c>
      <c r="I119" s="79" t="s">
        <v>583</v>
      </c>
      <c r="J119"/>
      <c r="K119"/>
      <c r="L119"/>
      <c r="M119"/>
      <c r="N119"/>
      <c r="O119"/>
      <c r="P119"/>
      <c r="Q119"/>
      <c r="R119"/>
      <c r="S119"/>
    </row>
    <row r="120" spans="1:19">
      <c r="A120" s="79" t="s">
        <v>612</v>
      </c>
      <c r="B120" s="79" t="s">
        <v>588</v>
      </c>
      <c r="C120" s="79">
        <v>0.08</v>
      </c>
      <c r="D120" s="79">
        <v>0.69799999999999995</v>
      </c>
      <c r="E120" s="79">
        <v>0.78</v>
      </c>
      <c r="F120" s="79">
        <v>91.09</v>
      </c>
      <c r="G120" s="79">
        <v>270</v>
      </c>
      <c r="H120" s="79">
        <v>90</v>
      </c>
      <c r="I120" s="79" t="s">
        <v>585</v>
      </c>
      <c r="J120"/>
      <c r="K120"/>
      <c r="L120"/>
      <c r="M120"/>
      <c r="N120"/>
      <c r="O120"/>
      <c r="P120"/>
      <c r="Q120"/>
      <c r="R120"/>
      <c r="S120"/>
    </row>
    <row r="121" spans="1:19">
      <c r="A121" s="79" t="s">
        <v>613</v>
      </c>
      <c r="B121" s="79" t="s">
        <v>588</v>
      </c>
      <c r="C121" s="79">
        <v>0.08</v>
      </c>
      <c r="D121" s="79">
        <v>0.69799999999999995</v>
      </c>
      <c r="E121" s="79">
        <v>0.78</v>
      </c>
      <c r="F121" s="79">
        <v>45.53</v>
      </c>
      <c r="G121" s="79">
        <v>0</v>
      </c>
      <c r="H121" s="79">
        <v>90</v>
      </c>
      <c r="I121" s="79" t="s">
        <v>579</v>
      </c>
      <c r="J121"/>
      <c r="K121"/>
      <c r="L121"/>
      <c r="M121"/>
      <c r="N121"/>
      <c r="O121"/>
      <c r="P121"/>
      <c r="Q121"/>
      <c r="R121"/>
      <c r="S121"/>
    </row>
    <row r="122" spans="1:19">
      <c r="A122" s="79" t="s">
        <v>614</v>
      </c>
      <c r="B122" s="79" t="s">
        <v>588</v>
      </c>
      <c r="C122" s="79">
        <v>0.08</v>
      </c>
      <c r="D122" s="79">
        <v>0.69799999999999995</v>
      </c>
      <c r="E122" s="79">
        <v>0.78</v>
      </c>
      <c r="F122" s="79">
        <v>45.53</v>
      </c>
      <c r="G122" s="79">
        <v>180</v>
      </c>
      <c r="H122" s="79">
        <v>90</v>
      </c>
      <c r="I122" s="79" t="s">
        <v>583</v>
      </c>
      <c r="J122"/>
      <c r="K122"/>
      <c r="L122"/>
      <c r="M122"/>
      <c r="N122"/>
      <c r="O122"/>
      <c r="P122"/>
      <c r="Q122"/>
      <c r="R122"/>
      <c r="S122"/>
    </row>
    <row r="123" spans="1:19">
      <c r="A123" s="79" t="s">
        <v>615</v>
      </c>
      <c r="B123" s="79" t="s">
        <v>588</v>
      </c>
      <c r="C123" s="79">
        <v>0.08</v>
      </c>
      <c r="D123" s="79">
        <v>0.69799999999999995</v>
      </c>
      <c r="E123" s="79">
        <v>0.78</v>
      </c>
      <c r="F123" s="79">
        <v>52.04</v>
      </c>
      <c r="G123" s="79">
        <v>0</v>
      </c>
      <c r="H123" s="79">
        <v>90</v>
      </c>
      <c r="I123" s="79" t="s">
        <v>579</v>
      </c>
      <c r="J123"/>
      <c r="K123"/>
      <c r="L123"/>
      <c r="M123"/>
      <c r="N123"/>
      <c r="O123"/>
      <c r="P123"/>
      <c r="Q123"/>
      <c r="R123"/>
      <c r="S123"/>
    </row>
    <row r="124" spans="1:19">
      <c r="A124" s="79" t="s">
        <v>616</v>
      </c>
      <c r="B124" s="79" t="s">
        <v>588</v>
      </c>
      <c r="C124" s="79">
        <v>0.08</v>
      </c>
      <c r="D124" s="79">
        <v>0.69799999999999995</v>
      </c>
      <c r="E124" s="79">
        <v>0.78</v>
      </c>
      <c r="F124" s="79">
        <v>130.1</v>
      </c>
      <c r="G124" s="79">
        <v>180</v>
      </c>
      <c r="H124" s="79">
        <v>90</v>
      </c>
      <c r="I124" s="79" t="s">
        <v>583</v>
      </c>
      <c r="J124"/>
      <c r="K124"/>
      <c r="L124"/>
      <c r="M124"/>
      <c r="N124"/>
      <c r="O124"/>
      <c r="P124"/>
      <c r="Q124"/>
      <c r="R124"/>
      <c r="S124"/>
    </row>
    <row r="125" spans="1:19">
      <c r="A125" s="79" t="s">
        <v>617</v>
      </c>
      <c r="B125" s="79" t="s">
        <v>588</v>
      </c>
      <c r="C125" s="79">
        <v>0.08</v>
      </c>
      <c r="D125" s="79">
        <v>0.69799999999999995</v>
      </c>
      <c r="E125" s="79">
        <v>0.78</v>
      </c>
      <c r="F125" s="79">
        <v>195.15</v>
      </c>
      <c r="G125" s="79">
        <v>180</v>
      </c>
      <c r="H125" s="79">
        <v>90</v>
      </c>
      <c r="I125" s="79" t="s">
        <v>583</v>
      </c>
      <c r="J125"/>
      <c r="K125"/>
      <c r="L125"/>
      <c r="M125"/>
      <c r="N125"/>
      <c r="O125"/>
      <c r="P125"/>
      <c r="Q125"/>
      <c r="R125"/>
      <c r="S125"/>
    </row>
    <row r="126" spans="1:19">
      <c r="A126" s="79" t="s">
        <v>618</v>
      </c>
      <c r="B126" s="79" t="s">
        <v>588</v>
      </c>
      <c r="C126" s="79">
        <v>0.08</v>
      </c>
      <c r="D126" s="79">
        <v>0.69799999999999995</v>
      </c>
      <c r="E126" s="79">
        <v>0.78</v>
      </c>
      <c r="F126" s="79">
        <v>19.510000000000002</v>
      </c>
      <c r="G126" s="79">
        <v>90</v>
      </c>
      <c r="H126" s="79">
        <v>90</v>
      </c>
      <c r="I126" s="79" t="s">
        <v>581</v>
      </c>
      <c r="J126"/>
      <c r="K126"/>
      <c r="L126"/>
      <c r="M126"/>
      <c r="N126"/>
      <c r="O126"/>
      <c r="P126"/>
      <c r="Q126"/>
      <c r="R126"/>
      <c r="S126"/>
    </row>
    <row r="127" spans="1:19">
      <c r="A127" s="79" t="s">
        <v>619</v>
      </c>
      <c r="B127" s="79" t="s">
        <v>588</v>
      </c>
      <c r="C127" s="79">
        <v>0.08</v>
      </c>
      <c r="D127" s="79">
        <v>0.69799999999999995</v>
      </c>
      <c r="E127" s="79">
        <v>0.78</v>
      </c>
      <c r="F127" s="79">
        <v>32.520000000000003</v>
      </c>
      <c r="G127" s="79">
        <v>180</v>
      </c>
      <c r="H127" s="79">
        <v>90</v>
      </c>
      <c r="I127" s="79" t="s">
        <v>583</v>
      </c>
      <c r="J127"/>
      <c r="K127"/>
      <c r="L127"/>
      <c r="M127"/>
      <c r="N127"/>
      <c r="O127"/>
      <c r="P127"/>
      <c r="Q127"/>
      <c r="R127"/>
      <c r="S127"/>
    </row>
    <row r="128" spans="1:19">
      <c r="A128" s="79" t="s">
        <v>620</v>
      </c>
      <c r="B128" s="79" t="s">
        <v>588</v>
      </c>
      <c r="C128" s="79">
        <v>0.08</v>
      </c>
      <c r="D128" s="79">
        <v>0.69799999999999995</v>
      </c>
      <c r="E128" s="79">
        <v>0.78</v>
      </c>
      <c r="F128" s="79">
        <v>188.66</v>
      </c>
      <c r="G128" s="79">
        <v>90</v>
      </c>
      <c r="H128" s="79">
        <v>90</v>
      </c>
      <c r="I128" s="79" t="s">
        <v>581</v>
      </c>
      <c r="J128"/>
      <c r="K128"/>
      <c r="L128"/>
      <c r="M128"/>
      <c r="N128"/>
      <c r="O128"/>
      <c r="P128"/>
      <c r="Q128"/>
      <c r="R128"/>
      <c r="S128"/>
    </row>
    <row r="129" spans="1:19">
      <c r="A129" s="79" t="s">
        <v>621</v>
      </c>
      <c r="B129" s="79" t="s">
        <v>588</v>
      </c>
      <c r="C129" s="79">
        <v>0.08</v>
      </c>
      <c r="D129" s="79">
        <v>0.69799999999999995</v>
      </c>
      <c r="E129" s="79">
        <v>0.78</v>
      </c>
      <c r="F129" s="79">
        <v>32.520000000000003</v>
      </c>
      <c r="G129" s="79">
        <v>0</v>
      </c>
      <c r="H129" s="79">
        <v>90</v>
      </c>
      <c r="I129" s="79" t="s">
        <v>579</v>
      </c>
      <c r="J129"/>
      <c r="K129"/>
      <c r="L129"/>
      <c r="M129"/>
      <c r="N129"/>
      <c r="O129"/>
      <c r="P129"/>
      <c r="Q129"/>
      <c r="R129"/>
      <c r="S129"/>
    </row>
    <row r="130" spans="1:19">
      <c r="A130" s="79" t="s">
        <v>622</v>
      </c>
      <c r="B130" s="79" t="s">
        <v>588</v>
      </c>
      <c r="C130" s="79">
        <v>0.08</v>
      </c>
      <c r="D130" s="79">
        <v>0.69799999999999995</v>
      </c>
      <c r="E130" s="79">
        <v>0.78</v>
      </c>
      <c r="F130" s="79">
        <v>19.510000000000002</v>
      </c>
      <c r="G130" s="79">
        <v>90</v>
      </c>
      <c r="H130" s="79">
        <v>90</v>
      </c>
      <c r="I130" s="79" t="s">
        <v>581</v>
      </c>
      <c r="J130"/>
      <c r="K130"/>
      <c r="L130"/>
      <c r="M130"/>
      <c r="N130"/>
      <c r="O130"/>
      <c r="P130"/>
      <c r="Q130"/>
      <c r="R130"/>
      <c r="S130"/>
    </row>
    <row r="131" spans="1:19">
      <c r="A131" s="79" t="s">
        <v>623</v>
      </c>
      <c r="B131" s="79" t="s">
        <v>588</v>
      </c>
      <c r="C131" s="79">
        <v>0.08</v>
      </c>
      <c r="D131" s="79">
        <v>0.69799999999999995</v>
      </c>
      <c r="E131" s="79">
        <v>0.78</v>
      </c>
      <c r="F131" s="79">
        <v>195.15</v>
      </c>
      <c r="G131" s="79">
        <v>0</v>
      </c>
      <c r="H131" s="79">
        <v>90</v>
      </c>
      <c r="I131" s="79" t="s">
        <v>579</v>
      </c>
      <c r="J131"/>
      <c r="K131"/>
      <c r="L131"/>
      <c r="M131"/>
      <c r="N131"/>
      <c r="O131"/>
      <c r="P131"/>
      <c r="Q131"/>
      <c r="R131"/>
      <c r="S131"/>
    </row>
    <row r="132" spans="1:19">
      <c r="A132" s="79" t="s">
        <v>624</v>
      </c>
      <c r="B132" s="79" t="s">
        <v>588</v>
      </c>
      <c r="C132" s="79">
        <v>0.08</v>
      </c>
      <c r="D132" s="79">
        <v>0.69799999999999995</v>
      </c>
      <c r="E132" s="79">
        <v>0.78</v>
      </c>
      <c r="F132" s="79">
        <v>26.02</v>
      </c>
      <c r="G132" s="79">
        <v>180</v>
      </c>
      <c r="H132" s="79">
        <v>90</v>
      </c>
      <c r="I132" s="79" t="s">
        <v>583</v>
      </c>
      <c r="J132"/>
      <c r="K132"/>
      <c r="L132"/>
      <c r="M132"/>
      <c r="N132"/>
      <c r="O132"/>
      <c r="P132"/>
      <c r="Q132"/>
      <c r="R132"/>
      <c r="S132"/>
    </row>
    <row r="133" spans="1:19">
      <c r="A133" s="79" t="s">
        <v>625</v>
      </c>
      <c r="B133" s="79" t="s">
        <v>588</v>
      </c>
      <c r="C133" s="79">
        <v>0.08</v>
      </c>
      <c r="D133" s="79">
        <v>0.69799999999999995</v>
      </c>
      <c r="E133" s="79">
        <v>0.78</v>
      </c>
      <c r="F133" s="79">
        <v>19.510000000000002</v>
      </c>
      <c r="G133" s="79">
        <v>270</v>
      </c>
      <c r="H133" s="79">
        <v>90</v>
      </c>
      <c r="I133" s="79" t="s">
        <v>585</v>
      </c>
      <c r="J133"/>
      <c r="K133"/>
      <c r="L133"/>
      <c r="M133"/>
      <c r="N133"/>
      <c r="O133"/>
      <c r="P133"/>
      <c r="Q133"/>
      <c r="R133"/>
      <c r="S133"/>
    </row>
    <row r="134" spans="1:19">
      <c r="A134" s="79" t="s">
        <v>626</v>
      </c>
      <c r="B134" s="79" t="s">
        <v>588</v>
      </c>
      <c r="C134" s="79">
        <v>0.08</v>
      </c>
      <c r="D134" s="79">
        <v>0.69799999999999995</v>
      </c>
      <c r="E134" s="79">
        <v>0.78</v>
      </c>
      <c r="F134" s="79">
        <v>188.66</v>
      </c>
      <c r="G134" s="79">
        <v>270</v>
      </c>
      <c r="H134" s="79">
        <v>90</v>
      </c>
      <c r="I134" s="79" t="s">
        <v>585</v>
      </c>
      <c r="J134"/>
      <c r="K134"/>
      <c r="L134"/>
      <c r="M134"/>
      <c r="N134"/>
      <c r="O134"/>
      <c r="P134"/>
      <c r="Q134"/>
      <c r="R134"/>
      <c r="S134"/>
    </row>
    <row r="135" spans="1:19">
      <c r="A135" s="79" t="s">
        <v>627</v>
      </c>
      <c r="B135" s="79" t="s">
        <v>588</v>
      </c>
      <c r="C135" s="79">
        <v>0.08</v>
      </c>
      <c r="D135" s="79">
        <v>0.69799999999999995</v>
      </c>
      <c r="E135" s="79">
        <v>0.78</v>
      </c>
      <c r="F135" s="79">
        <v>26.02</v>
      </c>
      <c r="G135" s="79">
        <v>0</v>
      </c>
      <c r="H135" s="79">
        <v>90</v>
      </c>
      <c r="I135" s="79" t="s">
        <v>579</v>
      </c>
      <c r="J135"/>
      <c r="K135"/>
      <c r="L135"/>
      <c r="M135"/>
      <c r="N135"/>
      <c r="O135"/>
      <c r="P135"/>
      <c r="Q135"/>
      <c r="R135"/>
      <c r="S135"/>
    </row>
    <row r="136" spans="1:19">
      <c r="A136" s="79" t="s">
        <v>628</v>
      </c>
      <c r="B136" s="79" t="s">
        <v>588</v>
      </c>
      <c r="C136" s="79">
        <v>0.08</v>
      </c>
      <c r="D136" s="79">
        <v>0.69799999999999995</v>
      </c>
      <c r="E136" s="79">
        <v>0.78</v>
      </c>
      <c r="F136" s="79">
        <v>19.510000000000002</v>
      </c>
      <c r="G136" s="79">
        <v>270</v>
      </c>
      <c r="H136" s="79">
        <v>90</v>
      </c>
      <c r="I136" s="79" t="s">
        <v>585</v>
      </c>
      <c r="J136"/>
      <c r="K136"/>
      <c r="L136"/>
      <c r="M136"/>
      <c r="N136"/>
      <c r="O136"/>
      <c r="P136"/>
      <c r="Q136"/>
      <c r="R136"/>
      <c r="S136"/>
    </row>
    <row r="137" spans="1:19">
      <c r="A137" s="79" t="s">
        <v>629</v>
      </c>
      <c r="B137" s="79" t="s">
        <v>588</v>
      </c>
      <c r="C137" s="79">
        <v>0.08</v>
      </c>
      <c r="D137" s="79">
        <v>0.69799999999999995</v>
      </c>
      <c r="E137" s="79">
        <v>0.78</v>
      </c>
      <c r="F137" s="79">
        <v>45.53</v>
      </c>
      <c r="G137" s="79">
        <v>180</v>
      </c>
      <c r="H137" s="79">
        <v>90</v>
      </c>
      <c r="I137" s="79" t="s">
        <v>583</v>
      </c>
      <c r="J137"/>
      <c r="K137"/>
      <c r="L137"/>
      <c r="M137"/>
      <c r="N137"/>
      <c r="O137"/>
      <c r="P137"/>
      <c r="Q137"/>
      <c r="R137"/>
      <c r="S137"/>
    </row>
    <row r="138" spans="1:19">
      <c r="A138" s="79" t="s">
        <v>630</v>
      </c>
      <c r="B138" s="79" t="s">
        <v>588</v>
      </c>
      <c r="C138" s="79">
        <v>0.08</v>
      </c>
      <c r="D138" s="79">
        <v>0.69799999999999995</v>
      </c>
      <c r="E138" s="79">
        <v>0.78</v>
      </c>
      <c r="F138" s="79">
        <v>45.53</v>
      </c>
      <c r="G138" s="79">
        <v>0</v>
      </c>
      <c r="H138" s="79">
        <v>90</v>
      </c>
      <c r="I138" s="79" t="s">
        <v>579</v>
      </c>
      <c r="J138"/>
      <c r="K138"/>
      <c r="L138"/>
      <c r="M138"/>
      <c r="N138"/>
      <c r="O138"/>
      <c r="P138"/>
      <c r="Q138"/>
      <c r="R138"/>
      <c r="S138"/>
    </row>
    <row r="139" spans="1:19">
      <c r="A139" s="79" t="s">
        <v>631</v>
      </c>
      <c r="B139" s="79" t="s">
        <v>588</v>
      </c>
      <c r="C139" s="79">
        <v>0.08</v>
      </c>
      <c r="D139" s="79">
        <v>0.69799999999999995</v>
      </c>
      <c r="E139" s="79">
        <v>0.78</v>
      </c>
      <c r="F139" s="79">
        <v>195.15</v>
      </c>
      <c r="G139" s="79">
        <v>180</v>
      </c>
      <c r="H139" s="79">
        <v>90</v>
      </c>
      <c r="I139" s="79" t="s">
        <v>583</v>
      </c>
      <c r="J139"/>
      <c r="K139"/>
      <c r="L139"/>
      <c r="M139"/>
      <c r="N139"/>
      <c r="O139"/>
      <c r="P139"/>
      <c r="Q139"/>
      <c r="R139"/>
      <c r="S139"/>
    </row>
    <row r="140" spans="1:19">
      <c r="A140" s="79" t="s">
        <v>632</v>
      </c>
      <c r="B140" s="79" t="s">
        <v>588</v>
      </c>
      <c r="C140" s="79">
        <v>0.08</v>
      </c>
      <c r="D140" s="79">
        <v>0.69799999999999995</v>
      </c>
      <c r="E140" s="79">
        <v>0.78</v>
      </c>
      <c r="F140" s="79">
        <v>19.510000000000002</v>
      </c>
      <c r="G140" s="79">
        <v>90</v>
      </c>
      <c r="H140" s="79">
        <v>90</v>
      </c>
      <c r="I140" s="79" t="s">
        <v>581</v>
      </c>
      <c r="J140"/>
      <c r="K140"/>
      <c r="L140"/>
      <c r="M140"/>
      <c r="N140"/>
      <c r="O140"/>
      <c r="P140"/>
      <c r="Q140"/>
      <c r="R140"/>
      <c r="S140"/>
    </row>
    <row r="141" spans="1:19">
      <c r="A141" s="79" t="s">
        <v>633</v>
      </c>
      <c r="B141" s="79" t="s">
        <v>588</v>
      </c>
      <c r="C141" s="79">
        <v>0.08</v>
      </c>
      <c r="D141" s="79">
        <v>0.69799999999999995</v>
      </c>
      <c r="E141" s="79">
        <v>0.78</v>
      </c>
      <c r="F141" s="79">
        <v>32.520000000000003</v>
      </c>
      <c r="G141" s="79">
        <v>180</v>
      </c>
      <c r="H141" s="79">
        <v>90</v>
      </c>
      <c r="I141" s="79" t="s">
        <v>583</v>
      </c>
      <c r="J141"/>
      <c r="K141"/>
      <c r="L141"/>
      <c r="M141"/>
      <c r="N141"/>
      <c r="O141"/>
      <c r="P141"/>
      <c r="Q141"/>
      <c r="R141"/>
      <c r="S141"/>
    </row>
    <row r="142" spans="1:19">
      <c r="A142" s="79" t="s">
        <v>634</v>
      </c>
      <c r="B142" s="79" t="s">
        <v>588</v>
      </c>
      <c r="C142" s="79">
        <v>0.08</v>
      </c>
      <c r="D142" s="79">
        <v>0.69799999999999995</v>
      </c>
      <c r="E142" s="79">
        <v>0.78</v>
      </c>
      <c r="F142" s="79">
        <v>188.66</v>
      </c>
      <c r="G142" s="79">
        <v>90</v>
      </c>
      <c r="H142" s="79">
        <v>90</v>
      </c>
      <c r="I142" s="79" t="s">
        <v>581</v>
      </c>
      <c r="J142"/>
      <c r="K142"/>
      <c r="L142"/>
      <c r="M142"/>
      <c r="N142"/>
      <c r="O142"/>
      <c r="P142"/>
      <c r="Q142"/>
      <c r="R142"/>
      <c r="S142"/>
    </row>
    <row r="143" spans="1:19">
      <c r="A143" s="79" t="s">
        <v>635</v>
      </c>
      <c r="B143" s="79" t="s">
        <v>588</v>
      </c>
      <c r="C143" s="79">
        <v>0.08</v>
      </c>
      <c r="D143" s="79">
        <v>0.69799999999999995</v>
      </c>
      <c r="E143" s="79">
        <v>0.78</v>
      </c>
      <c r="F143" s="79">
        <v>32.520000000000003</v>
      </c>
      <c r="G143" s="79">
        <v>0</v>
      </c>
      <c r="H143" s="79">
        <v>90</v>
      </c>
      <c r="I143" s="79" t="s">
        <v>579</v>
      </c>
      <c r="J143"/>
      <c r="K143"/>
      <c r="L143"/>
      <c r="M143"/>
      <c r="N143"/>
      <c r="O143"/>
      <c r="P143"/>
      <c r="Q143"/>
      <c r="R143"/>
      <c r="S143"/>
    </row>
    <row r="144" spans="1:19">
      <c r="A144" s="79" t="s">
        <v>636</v>
      </c>
      <c r="B144" s="79" t="s">
        <v>588</v>
      </c>
      <c r="C144" s="79">
        <v>0.08</v>
      </c>
      <c r="D144" s="79">
        <v>0.69799999999999995</v>
      </c>
      <c r="E144" s="79">
        <v>0.78</v>
      </c>
      <c r="F144" s="79">
        <v>19.510000000000002</v>
      </c>
      <c r="G144" s="79">
        <v>90</v>
      </c>
      <c r="H144" s="79">
        <v>90</v>
      </c>
      <c r="I144" s="79" t="s">
        <v>581</v>
      </c>
      <c r="J144"/>
      <c r="K144"/>
      <c r="L144"/>
      <c r="M144"/>
      <c r="N144"/>
      <c r="O144"/>
      <c r="P144"/>
      <c r="Q144"/>
      <c r="R144"/>
      <c r="S144"/>
    </row>
    <row r="145" spans="1:19">
      <c r="A145" s="79" t="s">
        <v>637</v>
      </c>
      <c r="B145" s="79" t="s">
        <v>588</v>
      </c>
      <c r="C145" s="79">
        <v>0.08</v>
      </c>
      <c r="D145" s="79">
        <v>0.69799999999999995</v>
      </c>
      <c r="E145" s="79">
        <v>0.78</v>
      </c>
      <c r="F145" s="79">
        <v>195.15</v>
      </c>
      <c r="G145" s="79">
        <v>0</v>
      </c>
      <c r="H145" s="79">
        <v>90</v>
      </c>
      <c r="I145" s="79" t="s">
        <v>579</v>
      </c>
      <c r="J145"/>
      <c r="K145"/>
      <c r="L145"/>
      <c r="M145"/>
      <c r="N145"/>
      <c r="O145"/>
      <c r="P145"/>
      <c r="Q145"/>
      <c r="R145"/>
      <c r="S145"/>
    </row>
    <row r="146" spans="1:19">
      <c r="A146" s="79" t="s">
        <v>638</v>
      </c>
      <c r="B146" s="79" t="s">
        <v>588</v>
      </c>
      <c r="C146" s="79">
        <v>0.08</v>
      </c>
      <c r="D146" s="79">
        <v>0.69799999999999995</v>
      </c>
      <c r="E146" s="79">
        <v>0.78</v>
      </c>
      <c r="F146" s="79">
        <v>26.02</v>
      </c>
      <c r="G146" s="79">
        <v>180</v>
      </c>
      <c r="H146" s="79">
        <v>90</v>
      </c>
      <c r="I146" s="79" t="s">
        <v>583</v>
      </c>
      <c r="J146"/>
      <c r="K146"/>
      <c r="L146"/>
      <c r="M146"/>
      <c r="N146"/>
      <c r="O146"/>
      <c r="P146"/>
      <c r="Q146"/>
      <c r="R146"/>
      <c r="S146"/>
    </row>
    <row r="147" spans="1:19">
      <c r="A147" s="79" t="s">
        <v>639</v>
      </c>
      <c r="B147" s="79" t="s">
        <v>588</v>
      </c>
      <c r="C147" s="79">
        <v>0.08</v>
      </c>
      <c r="D147" s="79">
        <v>0.69799999999999995</v>
      </c>
      <c r="E147" s="79">
        <v>0.78</v>
      </c>
      <c r="F147" s="79">
        <v>19.510000000000002</v>
      </c>
      <c r="G147" s="79">
        <v>270</v>
      </c>
      <c r="H147" s="79">
        <v>90</v>
      </c>
      <c r="I147" s="79" t="s">
        <v>585</v>
      </c>
      <c r="J147"/>
      <c r="K147"/>
      <c r="L147"/>
      <c r="M147"/>
      <c r="N147"/>
      <c r="O147"/>
      <c r="P147"/>
      <c r="Q147"/>
      <c r="R147"/>
      <c r="S147"/>
    </row>
    <row r="148" spans="1:19">
      <c r="A148" s="79" t="s">
        <v>640</v>
      </c>
      <c r="B148" s="79" t="s">
        <v>588</v>
      </c>
      <c r="C148" s="79">
        <v>0.08</v>
      </c>
      <c r="D148" s="79">
        <v>0.69799999999999995</v>
      </c>
      <c r="E148" s="79">
        <v>0.78</v>
      </c>
      <c r="F148" s="79">
        <v>188.66</v>
      </c>
      <c r="G148" s="79">
        <v>270</v>
      </c>
      <c r="H148" s="79">
        <v>90</v>
      </c>
      <c r="I148" s="79" t="s">
        <v>585</v>
      </c>
      <c r="J148"/>
      <c r="K148"/>
      <c r="L148"/>
      <c r="M148"/>
      <c r="N148"/>
      <c r="O148"/>
      <c r="P148"/>
      <c r="Q148"/>
      <c r="R148"/>
      <c r="S148"/>
    </row>
    <row r="149" spans="1:19">
      <c r="A149" s="79" t="s">
        <v>641</v>
      </c>
      <c r="B149" s="79" t="s">
        <v>588</v>
      </c>
      <c r="C149" s="79">
        <v>0.08</v>
      </c>
      <c r="D149" s="79">
        <v>0.69799999999999995</v>
      </c>
      <c r="E149" s="79">
        <v>0.78</v>
      </c>
      <c r="F149" s="79">
        <v>26.02</v>
      </c>
      <c r="G149" s="79">
        <v>0</v>
      </c>
      <c r="H149" s="79">
        <v>90</v>
      </c>
      <c r="I149" s="79" t="s">
        <v>579</v>
      </c>
      <c r="J149"/>
      <c r="K149"/>
      <c r="L149"/>
      <c r="M149"/>
      <c r="N149"/>
      <c r="O149"/>
      <c r="P149"/>
      <c r="Q149"/>
      <c r="R149"/>
      <c r="S149"/>
    </row>
    <row r="150" spans="1:19">
      <c r="A150" s="79" t="s">
        <v>642</v>
      </c>
      <c r="B150" s="79" t="s">
        <v>588</v>
      </c>
      <c r="C150" s="79">
        <v>0.08</v>
      </c>
      <c r="D150" s="79">
        <v>0.69799999999999995</v>
      </c>
      <c r="E150" s="79">
        <v>0.78</v>
      </c>
      <c r="F150" s="79">
        <v>19.510000000000002</v>
      </c>
      <c r="G150" s="79">
        <v>270</v>
      </c>
      <c r="H150" s="79">
        <v>90</v>
      </c>
      <c r="I150" s="79" t="s">
        <v>585</v>
      </c>
      <c r="J150"/>
      <c r="K150"/>
      <c r="L150"/>
      <c r="M150"/>
      <c r="N150"/>
      <c r="O150"/>
      <c r="P150"/>
      <c r="Q150"/>
      <c r="R150"/>
      <c r="S150"/>
    </row>
    <row r="151" spans="1:19">
      <c r="A151" s="79" t="s">
        <v>643</v>
      </c>
      <c r="B151" s="79" t="s">
        <v>588</v>
      </c>
      <c r="C151" s="79">
        <v>0.08</v>
      </c>
      <c r="D151" s="79">
        <v>0.69799999999999995</v>
      </c>
      <c r="E151" s="79">
        <v>0.78</v>
      </c>
      <c r="F151" s="79">
        <v>45.53</v>
      </c>
      <c r="G151" s="79">
        <v>180</v>
      </c>
      <c r="H151" s="79">
        <v>90</v>
      </c>
      <c r="I151" s="79" t="s">
        <v>583</v>
      </c>
      <c r="J151"/>
      <c r="K151"/>
      <c r="L151"/>
      <c r="M151"/>
      <c r="N151"/>
      <c r="O151"/>
      <c r="P151"/>
      <c r="Q151"/>
      <c r="R151"/>
      <c r="S151"/>
    </row>
    <row r="152" spans="1:19">
      <c r="A152" s="79" t="s">
        <v>644</v>
      </c>
      <c r="B152" s="79" t="s">
        <v>588</v>
      </c>
      <c r="C152" s="79">
        <v>0.08</v>
      </c>
      <c r="D152" s="79">
        <v>0.69799999999999995</v>
      </c>
      <c r="E152" s="79">
        <v>0.78</v>
      </c>
      <c r="F152" s="79">
        <v>45.53</v>
      </c>
      <c r="G152" s="79">
        <v>0</v>
      </c>
      <c r="H152" s="79">
        <v>90</v>
      </c>
      <c r="I152" s="79" t="s">
        <v>579</v>
      </c>
      <c r="J152"/>
      <c r="K152"/>
      <c r="L152"/>
      <c r="M152"/>
      <c r="N152"/>
      <c r="O152"/>
      <c r="P152"/>
      <c r="Q152"/>
      <c r="R152"/>
      <c r="S152"/>
    </row>
    <row r="153" spans="1:19">
      <c r="A153" s="79" t="s">
        <v>645</v>
      </c>
      <c r="B153" s="79" t="s">
        <v>588</v>
      </c>
      <c r="C153" s="79">
        <v>0.08</v>
      </c>
      <c r="D153" s="79">
        <v>0.69799999999999995</v>
      </c>
      <c r="E153" s="79">
        <v>0.78</v>
      </c>
      <c r="F153" s="79">
        <v>97.57</v>
      </c>
      <c r="G153" s="79">
        <v>90</v>
      </c>
      <c r="H153" s="79">
        <v>90</v>
      </c>
      <c r="I153" s="79" t="s">
        <v>581</v>
      </c>
      <c r="J153"/>
      <c r="K153"/>
      <c r="L153"/>
      <c r="M153"/>
      <c r="N153"/>
      <c r="O153"/>
      <c r="P153"/>
      <c r="Q153"/>
      <c r="R153"/>
      <c r="S153"/>
    </row>
    <row r="154" spans="1:19">
      <c r="A154" s="79" t="s">
        <v>646</v>
      </c>
      <c r="B154" s="79" t="s">
        <v>588</v>
      </c>
      <c r="C154" s="79">
        <v>0.08</v>
      </c>
      <c r="D154" s="79">
        <v>0.69799999999999995</v>
      </c>
      <c r="E154" s="79">
        <v>0.78</v>
      </c>
      <c r="F154" s="79">
        <v>130.1</v>
      </c>
      <c r="G154" s="79">
        <v>180</v>
      </c>
      <c r="H154" s="79">
        <v>90</v>
      </c>
      <c r="I154" s="79" t="s">
        <v>583</v>
      </c>
      <c r="J154"/>
      <c r="K154"/>
      <c r="L154"/>
      <c r="M154"/>
      <c r="N154"/>
      <c r="O154"/>
      <c r="P154"/>
      <c r="Q154"/>
      <c r="R154"/>
      <c r="S154"/>
    </row>
    <row r="155" spans="1:19">
      <c r="A155" s="79" t="s">
        <v>647</v>
      </c>
      <c r="B155" s="79" t="s">
        <v>648</v>
      </c>
      <c r="C155" s="79">
        <v>0.3</v>
      </c>
      <c r="D155" s="79">
        <v>0.35699999999999998</v>
      </c>
      <c r="E155" s="79">
        <v>0.38</v>
      </c>
      <c r="F155" s="79">
        <v>696.77</v>
      </c>
      <c r="G155" s="79">
        <v>90</v>
      </c>
      <c r="H155" s="79">
        <v>0</v>
      </c>
      <c r="I155" s="79"/>
      <c r="J155"/>
      <c r="K155"/>
      <c r="L155"/>
      <c r="M155"/>
      <c r="N155"/>
      <c r="O155"/>
      <c r="P155"/>
      <c r="Q155"/>
      <c r="R155"/>
      <c r="S155"/>
    </row>
    <row r="156" spans="1:19">
      <c r="A156" s="79" t="s">
        <v>649</v>
      </c>
      <c r="B156" s="79" t="s">
        <v>588</v>
      </c>
      <c r="C156" s="79">
        <v>0.08</v>
      </c>
      <c r="D156" s="79">
        <v>0.69799999999999995</v>
      </c>
      <c r="E156" s="79">
        <v>0.78</v>
      </c>
      <c r="F156" s="79">
        <v>104.08</v>
      </c>
      <c r="G156" s="79">
        <v>180</v>
      </c>
      <c r="H156" s="79">
        <v>90</v>
      </c>
      <c r="I156" s="79" t="s">
        <v>583</v>
      </c>
      <c r="J156"/>
      <c r="K156"/>
      <c r="L156"/>
      <c r="M156"/>
      <c r="N156"/>
      <c r="O156"/>
      <c r="P156"/>
      <c r="Q156"/>
      <c r="R156"/>
      <c r="S156"/>
    </row>
    <row r="157" spans="1:19">
      <c r="A157" s="79" t="s">
        <v>650</v>
      </c>
      <c r="B157" s="79" t="s">
        <v>648</v>
      </c>
      <c r="C157" s="79">
        <v>0.3</v>
      </c>
      <c r="D157" s="79">
        <v>0.35699999999999998</v>
      </c>
      <c r="E157" s="79">
        <v>0.38</v>
      </c>
      <c r="F157" s="79">
        <v>1040.51</v>
      </c>
      <c r="G157" s="79">
        <v>90</v>
      </c>
      <c r="H157" s="79">
        <v>0</v>
      </c>
      <c r="I157" s="79"/>
      <c r="J157"/>
      <c r="K157"/>
      <c r="L157"/>
      <c r="M157"/>
      <c r="N157"/>
      <c r="O157"/>
      <c r="P157"/>
      <c r="Q157"/>
      <c r="R157"/>
      <c r="S157"/>
    </row>
    <row r="158" spans="1:19">
      <c r="A158" s="79" t="s">
        <v>651</v>
      </c>
      <c r="B158" s="79" t="s">
        <v>588</v>
      </c>
      <c r="C158" s="79">
        <v>0.08</v>
      </c>
      <c r="D158" s="79">
        <v>0.69799999999999995</v>
      </c>
      <c r="E158" s="79">
        <v>0.78</v>
      </c>
      <c r="F158" s="79">
        <v>130.1</v>
      </c>
      <c r="G158" s="79">
        <v>0</v>
      </c>
      <c r="H158" s="79">
        <v>90</v>
      </c>
      <c r="I158" s="79" t="s">
        <v>579</v>
      </c>
      <c r="J158"/>
      <c r="K158"/>
      <c r="L158"/>
      <c r="M158"/>
      <c r="N158"/>
      <c r="O158"/>
      <c r="P158"/>
      <c r="Q158"/>
      <c r="R158"/>
      <c r="S158"/>
    </row>
    <row r="159" spans="1:19">
      <c r="A159" s="79" t="s">
        <v>652</v>
      </c>
      <c r="B159" s="79" t="s">
        <v>588</v>
      </c>
      <c r="C159" s="79">
        <v>0.08</v>
      </c>
      <c r="D159" s="79">
        <v>0.69799999999999995</v>
      </c>
      <c r="E159" s="79">
        <v>0.78</v>
      </c>
      <c r="F159" s="79">
        <v>130.1</v>
      </c>
      <c r="G159" s="79">
        <v>90</v>
      </c>
      <c r="H159" s="79">
        <v>90</v>
      </c>
      <c r="I159" s="79" t="s">
        <v>581</v>
      </c>
      <c r="J159"/>
      <c r="K159"/>
      <c r="L159"/>
      <c r="M159"/>
      <c r="N159"/>
      <c r="O159"/>
      <c r="P159"/>
      <c r="Q159"/>
      <c r="R159"/>
      <c r="S159"/>
    </row>
    <row r="160" spans="1:19">
      <c r="A160" s="79" t="s">
        <v>653</v>
      </c>
      <c r="B160" s="79" t="s">
        <v>648</v>
      </c>
      <c r="C160" s="79">
        <v>0.3</v>
      </c>
      <c r="D160" s="79">
        <v>0.35699999999999998</v>
      </c>
      <c r="E160" s="79">
        <v>0.38</v>
      </c>
      <c r="F160" s="79">
        <v>929.03</v>
      </c>
      <c r="G160" s="79">
        <v>180</v>
      </c>
      <c r="H160" s="79">
        <v>0</v>
      </c>
      <c r="I160" s="79"/>
      <c r="J160"/>
      <c r="K160"/>
      <c r="L160"/>
      <c r="M160"/>
      <c r="N160"/>
      <c r="O160"/>
      <c r="P160"/>
      <c r="Q160"/>
      <c r="R160"/>
      <c r="S160"/>
    </row>
    <row r="161" spans="1:19">
      <c r="A161" s="79" t="s">
        <v>654</v>
      </c>
      <c r="B161" s="79" t="s">
        <v>588</v>
      </c>
      <c r="C161" s="79">
        <v>0.08</v>
      </c>
      <c r="D161" s="79">
        <v>0.69799999999999995</v>
      </c>
      <c r="E161" s="79">
        <v>0.78</v>
      </c>
      <c r="F161" s="79">
        <v>39.03</v>
      </c>
      <c r="G161" s="79">
        <v>180</v>
      </c>
      <c r="H161" s="79">
        <v>90</v>
      </c>
      <c r="I161" s="79" t="s">
        <v>583</v>
      </c>
      <c r="J161"/>
      <c r="K161"/>
      <c r="L161"/>
      <c r="M161"/>
      <c r="N161"/>
      <c r="O161"/>
      <c r="P161"/>
      <c r="Q161"/>
      <c r="R161"/>
      <c r="S161"/>
    </row>
    <row r="162" spans="1:19">
      <c r="A162" s="79" t="s">
        <v>655</v>
      </c>
      <c r="B162" s="79" t="s">
        <v>588</v>
      </c>
      <c r="C162" s="79">
        <v>0.08</v>
      </c>
      <c r="D162" s="79">
        <v>0.69799999999999995</v>
      </c>
      <c r="E162" s="79">
        <v>0.78</v>
      </c>
      <c r="F162" s="79">
        <v>32.53</v>
      </c>
      <c r="G162" s="79">
        <v>270</v>
      </c>
      <c r="H162" s="79">
        <v>90</v>
      </c>
      <c r="I162" s="79" t="s">
        <v>585</v>
      </c>
      <c r="J162"/>
      <c r="K162"/>
      <c r="L162"/>
      <c r="M162"/>
      <c r="N162"/>
      <c r="O162"/>
      <c r="P162"/>
      <c r="Q162"/>
      <c r="R162"/>
      <c r="S162"/>
    </row>
    <row r="163" spans="1:19">
      <c r="A163" s="79" t="s">
        <v>656</v>
      </c>
      <c r="B163" s="79" t="s">
        <v>648</v>
      </c>
      <c r="C163" s="79">
        <v>0.3</v>
      </c>
      <c r="D163" s="79">
        <v>0.35699999999999998</v>
      </c>
      <c r="E163" s="79">
        <v>0.38</v>
      </c>
      <c r="F163" s="79">
        <v>69.7</v>
      </c>
      <c r="G163" s="79">
        <v>180</v>
      </c>
      <c r="H163" s="79">
        <v>0</v>
      </c>
      <c r="I163" s="79"/>
      <c r="J163"/>
      <c r="K163"/>
      <c r="L163"/>
      <c r="M163"/>
      <c r="N163"/>
      <c r="O163"/>
      <c r="P163"/>
      <c r="Q163"/>
      <c r="R163"/>
      <c r="S163"/>
    </row>
    <row r="164" spans="1:19">
      <c r="A164" s="79" t="s">
        <v>657</v>
      </c>
      <c r="B164" s="79" t="s">
        <v>588</v>
      </c>
      <c r="C164" s="79">
        <v>0.08</v>
      </c>
      <c r="D164" s="79">
        <v>0.69799999999999995</v>
      </c>
      <c r="E164" s="79">
        <v>0.78</v>
      </c>
      <c r="F164" s="79">
        <v>162.58000000000001</v>
      </c>
      <c r="G164" s="79">
        <v>270</v>
      </c>
      <c r="H164" s="79">
        <v>90</v>
      </c>
      <c r="I164" s="79" t="s">
        <v>585</v>
      </c>
      <c r="J164"/>
      <c r="K164"/>
      <c r="L164"/>
      <c r="M164"/>
      <c r="N164"/>
      <c r="O164"/>
      <c r="P164"/>
      <c r="Q164"/>
      <c r="R164"/>
      <c r="S164"/>
    </row>
    <row r="165" spans="1:19">
      <c r="A165" s="79" t="s">
        <v>658</v>
      </c>
      <c r="B165" s="79" t="s">
        <v>648</v>
      </c>
      <c r="C165" s="79">
        <v>0.3</v>
      </c>
      <c r="D165" s="79">
        <v>0.35699999999999998</v>
      </c>
      <c r="E165" s="79">
        <v>0.38</v>
      </c>
      <c r="F165" s="79">
        <v>348.39</v>
      </c>
      <c r="G165" s="79">
        <v>180</v>
      </c>
      <c r="H165" s="79">
        <v>0</v>
      </c>
      <c r="I165" s="79"/>
      <c r="J165"/>
      <c r="K165"/>
      <c r="L165"/>
      <c r="M165"/>
      <c r="N165"/>
      <c r="O165"/>
      <c r="P165"/>
      <c r="Q165"/>
      <c r="R165"/>
      <c r="S165"/>
    </row>
    <row r="166" spans="1:19">
      <c r="A166" s="79" t="s">
        <v>659</v>
      </c>
      <c r="B166" s="79" t="s">
        <v>588</v>
      </c>
      <c r="C166" s="79">
        <v>0.08</v>
      </c>
      <c r="D166" s="79">
        <v>0.69799999999999995</v>
      </c>
      <c r="E166" s="79">
        <v>0.78</v>
      </c>
      <c r="F166" s="79">
        <v>39.03</v>
      </c>
      <c r="G166" s="79">
        <v>0</v>
      </c>
      <c r="H166" s="79">
        <v>90</v>
      </c>
      <c r="I166" s="79" t="s">
        <v>579</v>
      </c>
      <c r="J166"/>
      <c r="K166"/>
      <c r="L166"/>
      <c r="M166"/>
      <c r="N166"/>
      <c r="O166"/>
      <c r="P166"/>
      <c r="Q166"/>
      <c r="R166"/>
      <c r="S166"/>
    </row>
    <row r="167" spans="1:19">
      <c r="A167" s="79" t="s">
        <v>660</v>
      </c>
      <c r="B167" s="79" t="s">
        <v>588</v>
      </c>
      <c r="C167" s="79">
        <v>0.08</v>
      </c>
      <c r="D167" s="79">
        <v>0.69799999999999995</v>
      </c>
      <c r="E167" s="79">
        <v>0.78</v>
      </c>
      <c r="F167" s="79">
        <v>32.520000000000003</v>
      </c>
      <c r="G167" s="79">
        <v>270</v>
      </c>
      <c r="H167" s="79">
        <v>90</v>
      </c>
      <c r="I167" s="79" t="s">
        <v>585</v>
      </c>
      <c r="J167"/>
      <c r="K167"/>
      <c r="L167"/>
      <c r="M167"/>
      <c r="N167"/>
      <c r="O167"/>
      <c r="P167"/>
      <c r="Q167"/>
      <c r="R167"/>
      <c r="S167"/>
    </row>
    <row r="168" spans="1:19">
      <c r="A168" s="79" t="s">
        <v>661</v>
      </c>
      <c r="B168" s="79" t="s">
        <v>648</v>
      </c>
      <c r="C168" s="79">
        <v>0.3</v>
      </c>
      <c r="D168" s="79">
        <v>0.35699999999999998</v>
      </c>
      <c r="E168" s="79">
        <v>0.38</v>
      </c>
      <c r="F168" s="79">
        <v>69.680000000000007</v>
      </c>
      <c r="G168" s="79">
        <v>180</v>
      </c>
      <c r="H168" s="79">
        <v>0</v>
      </c>
      <c r="I168" s="79"/>
      <c r="J168"/>
      <c r="K168"/>
      <c r="L168"/>
      <c r="M168"/>
      <c r="N168"/>
      <c r="O168"/>
      <c r="P168"/>
      <c r="Q168"/>
      <c r="R168"/>
      <c r="S168"/>
    </row>
    <row r="169" spans="1:19">
      <c r="A169" s="79" t="s">
        <v>662</v>
      </c>
      <c r="B169" s="79" t="s">
        <v>588</v>
      </c>
      <c r="C169" s="79">
        <v>0.08</v>
      </c>
      <c r="D169" s="79">
        <v>0.69799999999999995</v>
      </c>
      <c r="E169" s="79">
        <v>0.78</v>
      </c>
      <c r="F169" s="79">
        <v>78.06</v>
      </c>
      <c r="G169" s="79">
        <v>0</v>
      </c>
      <c r="H169" s="79">
        <v>90</v>
      </c>
      <c r="I169" s="79" t="s">
        <v>579</v>
      </c>
      <c r="J169"/>
      <c r="K169"/>
      <c r="L169"/>
      <c r="M169"/>
      <c r="N169"/>
      <c r="O169"/>
      <c r="P169"/>
      <c r="Q169"/>
      <c r="R169"/>
      <c r="S169"/>
    </row>
    <row r="170" spans="1:19">
      <c r="A170" s="79" t="s">
        <v>663</v>
      </c>
      <c r="B170" s="79" t="s">
        <v>648</v>
      </c>
      <c r="C170" s="79">
        <v>0.3</v>
      </c>
      <c r="D170" s="79">
        <v>0.35699999999999998</v>
      </c>
      <c r="E170" s="79">
        <v>0.38</v>
      </c>
      <c r="F170" s="79">
        <v>83.61</v>
      </c>
      <c r="G170" s="79">
        <v>180</v>
      </c>
      <c r="H170" s="79">
        <v>0</v>
      </c>
      <c r="I170" s="79"/>
      <c r="J170"/>
      <c r="K170"/>
      <c r="L170"/>
      <c r="M170"/>
      <c r="N170"/>
      <c r="O170"/>
      <c r="P170"/>
      <c r="Q170"/>
      <c r="R170"/>
      <c r="S170"/>
    </row>
    <row r="171" spans="1:19">
      <c r="A171" s="79" t="s">
        <v>664</v>
      </c>
      <c r="B171" s="79" t="s">
        <v>588</v>
      </c>
      <c r="C171" s="79">
        <v>0.08</v>
      </c>
      <c r="D171" s="79">
        <v>0.69799999999999995</v>
      </c>
      <c r="E171" s="79">
        <v>0.78</v>
      </c>
      <c r="F171" s="79">
        <v>52.04</v>
      </c>
      <c r="G171" s="79">
        <v>0</v>
      </c>
      <c r="H171" s="79">
        <v>90</v>
      </c>
      <c r="I171" s="79" t="s">
        <v>579</v>
      </c>
      <c r="J171"/>
      <c r="K171"/>
      <c r="L171"/>
      <c r="M171"/>
      <c r="N171"/>
      <c r="O171"/>
      <c r="P171"/>
      <c r="Q171"/>
      <c r="R171"/>
      <c r="S171"/>
    </row>
    <row r="172" spans="1:19">
      <c r="A172" s="79" t="s">
        <v>665</v>
      </c>
      <c r="B172" s="79" t="s">
        <v>588</v>
      </c>
      <c r="C172" s="79">
        <v>0.08</v>
      </c>
      <c r="D172" s="79">
        <v>0.69799999999999995</v>
      </c>
      <c r="E172" s="79">
        <v>0.78</v>
      </c>
      <c r="F172" s="79">
        <v>26.02</v>
      </c>
      <c r="G172" s="79">
        <v>180</v>
      </c>
      <c r="H172" s="79">
        <v>90</v>
      </c>
      <c r="I172" s="79" t="s">
        <v>583</v>
      </c>
      <c r="J172"/>
      <c r="K172"/>
      <c r="L172"/>
      <c r="M172"/>
      <c r="N172"/>
      <c r="O172"/>
      <c r="P172"/>
      <c r="Q172"/>
      <c r="R172"/>
      <c r="S172"/>
    </row>
    <row r="173" spans="1:19">
      <c r="A173" s="79" t="s">
        <v>666</v>
      </c>
      <c r="B173" s="79" t="s">
        <v>648</v>
      </c>
      <c r="C173" s="79">
        <v>0.3</v>
      </c>
      <c r="D173" s="79">
        <v>0.35699999999999998</v>
      </c>
      <c r="E173" s="79">
        <v>0.38</v>
      </c>
      <c r="F173" s="79">
        <v>501.68</v>
      </c>
      <c r="G173" s="79">
        <v>90</v>
      </c>
      <c r="H173" s="79">
        <v>0</v>
      </c>
      <c r="I173" s="79"/>
      <c r="J173"/>
      <c r="K173"/>
      <c r="L173"/>
      <c r="M173"/>
      <c r="N173"/>
      <c r="O173"/>
      <c r="P173"/>
      <c r="Q173"/>
      <c r="R173"/>
      <c r="S173"/>
    </row>
    <row r="174" spans="1:19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</row>
    <row r="175" spans="1:19">
      <c r="A175" s="78"/>
      <c r="B175" s="79" t="s">
        <v>336</v>
      </c>
      <c r="C175" s="79" t="s">
        <v>667</v>
      </c>
      <c r="D175" s="79" t="s">
        <v>668</v>
      </c>
      <c r="E175" s="79" t="s">
        <v>669</v>
      </c>
      <c r="F175" s="79" t="s">
        <v>331</v>
      </c>
      <c r="G175" s="79" t="s">
        <v>670</v>
      </c>
      <c r="H175" s="79" t="s">
        <v>671</v>
      </c>
      <c r="I175" s="79" t="s">
        <v>672</v>
      </c>
      <c r="J175" s="79" t="s">
        <v>574</v>
      </c>
      <c r="K175" s="79" t="s">
        <v>576</v>
      </c>
      <c r="L175"/>
      <c r="M175"/>
      <c r="N175"/>
      <c r="O175"/>
      <c r="P175"/>
      <c r="Q175"/>
      <c r="R175"/>
      <c r="S175"/>
    </row>
    <row r="176" spans="1:19">
      <c r="A176" s="79" t="s">
        <v>673</v>
      </c>
      <c r="B176" s="79" t="s">
        <v>674</v>
      </c>
      <c r="C176" s="79">
        <v>2.96</v>
      </c>
      <c r="D176" s="79">
        <v>11.86</v>
      </c>
      <c r="E176" s="79">
        <v>3.18</v>
      </c>
      <c r="F176" s="79">
        <v>0.40200000000000002</v>
      </c>
      <c r="G176" s="79">
        <v>0.495</v>
      </c>
      <c r="H176" s="79" t="s">
        <v>675</v>
      </c>
      <c r="I176" s="79" t="s">
        <v>595</v>
      </c>
      <c r="J176" s="79">
        <v>180</v>
      </c>
      <c r="K176" s="79" t="s">
        <v>583</v>
      </c>
      <c r="L176"/>
      <c r="M176"/>
      <c r="N176"/>
      <c r="O176"/>
      <c r="P176"/>
      <c r="Q176"/>
      <c r="R176"/>
      <c r="S176"/>
    </row>
    <row r="177" spans="1:19">
      <c r="A177" s="79" t="s">
        <v>676</v>
      </c>
      <c r="B177" s="79" t="s">
        <v>677</v>
      </c>
      <c r="C177" s="79">
        <v>62.63</v>
      </c>
      <c r="D177" s="79">
        <v>62.63</v>
      </c>
      <c r="E177" s="79">
        <v>3.18</v>
      </c>
      <c r="F177" s="79">
        <v>0.40200000000000002</v>
      </c>
      <c r="G177" s="79">
        <v>0.495</v>
      </c>
      <c r="H177" s="79" t="s">
        <v>675</v>
      </c>
      <c r="I177" s="79" t="s">
        <v>597</v>
      </c>
      <c r="J177" s="79">
        <v>270</v>
      </c>
      <c r="K177" s="79" t="s">
        <v>585</v>
      </c>
      <c r="L177"/>
      <c r="M177"/>
      <c r="N177"/>
      <c r="O177"/>
      <c r="P177"/>
      <c r="Q177"/>
      <c r="R177"/>
      <c r="S177"/>
    </row>
    <row r="178" spans="1:19">
      <c r="A178" s="79" t="s">
        <v>678</v>
      </c>
      <c r="B178" s="79" t="s">
        <v>679</v>
      </c>
      <c r="C178" s="79">
        <v>30.42</v>
      </c>
      <c r="D178" s="79">
        <v>30.42</v>
      </c>
      <c r="E178" s="79">
        <v>3.18</v>
      </c>
      <c r="F178" s="79">
        <v>0.40200000000000002</v>
      </c>
      <c r="G178" s="79">
        <v>0.495</v>
      </c>
      <c r="H178" s="79" t="s">
        <v>675</v>
      </c>
      <c r="I178" s="79" t="s">
        <v>602</v>
      </c>
      <c r="J178" s="79">
        <v>90</v>
      </c>
      <c r="K178" s="79" t="s">
        <v>581</v>
      </c>
      <c r="L178"/>
      <c r="M178"/>
      <c r="N178"/>
      <c r="O178"/>
      <c r="P178"/>
      <c r="Q178"/>
      <c r="R178"/>
      <c r="S178"/>
    </row>
    <row r="179" spans="1:19">
      <c r="A179" s="79" t="s">
        <v>680</v>
      </c>
      <c r="B179" s="79" t="s">
        <v>681</v>
      </c>
      <c r="C179" s="79">
        <v>4.91</v>
      </c>
      <c r="D179" s="79">
        <v>24.53</v>
      </c>
      <c r="E179" s="79">
        <v>3.18</v>
      </c>
      <c r="F179" s="79">
        <v>0.501</v>
      </c>
      <c r="G179" s="79">
        <v>0.622</v>
      </c>
      <c r="H179" s="79" t="s">
        <v>675</v>
      </c>
      <c r="I179" s="79" t="s">
        <v>607</v>
      </c>
      <c r="J179" s="79">
        <v>0</v>
      </c>
      <c r="K179" s="79" t="s">
        <v>579</v>
      </c>
      <c r="L179"/>
      <c r="M179"/>
      <c r="N179"/>
      <c r="O179"/>
      <c r="P179"/>
      <c r="Q179"/>
      <c r="R179"/>
      <c r="S179"/>
    </row>
    <row r="180" spans="1:19">
      <c r="A180" s="79" t="s">
        <v>682</v>
      </c>
      <c r="B180" s="79" t="s">
        <v>681</v>
      </c>
      <c r="C180" s="79">
        <v>6.54</v>
      </c>
      <c r="D180" s="79">
        <v>6.54</v>
      </c>
      <c r="E180" s="79">
        <v>3.18</v>
      </c>
      <c r="F180" s="79">
        <v>0.501</v>
      </c>
      <c r="G180" s="79">
        <v>0.622</v>
      </c>
      <c r="H180" s="79" t="s">
        <v>675</v>
      </c>
      <c r="I180" s="79" t="s">
        <v>608</v>
      </c>
      <c r="J180" s="79">
        <v>0</v>
      </c>
      <c r="K180" s="79" t="s">
        <v>579</v>
      </c>
      <c r="L180"/>
      <c r="M180"/>
      <c r="N180"/>
      <c r="O180"/>
      <c r="P180"/>
      <c r="Q180"/>
      <c r="R180"/>
      <c r="S180"/>
    </row>
    <row r="181" spans="1:19">
      <c r="A181" s="79" t="s">
        <v>683</v>
      </c>
      <c r="B181" s="79" t="s">
        <v>677</v>
      </c>
      <c r="C181" s="79">
        <v>4.91</v>
      </c>
      <c r="D181" s="79">
        <v>4.91</v>
      </c>
      <c r="E181" s="79">
        <v>3.18</v>
      </c>
      <c r="F181" s="79">
        <v>0.40200000000000002</v>
      </c>
      <c r="G181" s="79">
        <v>0.495</v>
      </c>
      <c r="H181" s="79" t="s">
        <v>675</v>
      </c>
      <c r="I181" s="79" t="s">
        <v>609</v>
      </c>
      <c r="J181" s="79">
        <v>270</v>
      </c>
      <c r="K181" s="79" t="s">
        <v>585</v>
      </c>
      <c r="L181"/>
      <c r="M181"/>
      <c r="N181"/>
      <c r="O181"/>
      <c r="P181"/>
      <c r="Q181"/>
      <c r="R181"/>
      <c r="S181"/>
    </row>
    <row r="182" spans="1:19">
      <c r="A182" s="79" t="s">
        <v>684</v>
      </c>
      <c r="B182" s="79" t="s">
        <v>677</v>
      </c>
      <c r="C182" s="79">
        <v>4.91</v>
      </c>
      <c r="D182" s="79">
        <v>29.43</v>
      </c>
      <c r="E182" s="79">
        <v>3.18</v>
      </c>
      <c r="F182" s="79">
        <v>0.40200000000000002</v>
      </c>
      <c r="G182" s="79">
        <v>0.495</v>
      </c>
      <c r="H182" s="79" t="s">
        <v>675</v>
      </c>
      <c r="I182" s="79" t="s">
        <v>610</v>
      </c>
      <c r="J182" s="79">
        <v>270</v>
      </c>
      <c r="K182" s="79" t="s">
        <v>585</v>
      </c>
      <c r="L182"/>
      <c r="M182"/>
      <c r="N182"/>
      <c r="O182"/>
      <c r="P182"/>
      <c r="Q182"/>
      <c r="R182"/>
      <c r="S182"/>
    </row>
    <row r="183" spans="1:19">
      <c r="A183" s="79" t="s">
        <v>685</v>
      </c>
      <c r="B183" s="79" t="s">
        <v>677</v>
      </c>
      <c r="C183" s="79">
        <v>25.03</v>
      </c>
      <c r="D183" s="79">
        <v>25.03</v>
      </c>
      <c r="E183" s="79">
        <v>3.18</v>
      </c>
      <c r="F183" s="79">
        <v>0.40200000000000002</v>
      </c>
      <c r="G183" s="79">
        <v>0.495</v>
      </c>
      <c r="H183" s="79" t="s">
        <v>675</v>
      </c>
      <c r="I183" s="79" t="s">
        <v>612</v>
      </c>
      <c r="J183" s="79">
        <v>270</v>
      </c>
      <c r="K183" s="79" t="s">
        <v>585</v>
      </c>
      <c r="L183"/>
      <c r="M183"/>
      <c r="N183"/>
      <c r="O183"/>
      <c r="P183"/>
      <c r="Q183"/>
      <c r="R183"/>
      <c r="S183"/>
    </row>
    <row r="184" spans="1:19">
      <c r="A184" s="79" t="s">
        <v>686</v>
      </c>
      <c r="B184" s="79" t="s">
        <v>674</v>
      </c>
      <c r="C184" s="79">
        <v>35.76</v>
      </c>
      <c r="D184" s="79">
        <v>35.76</v>
      </c>
      <c r="E184" s="79">
        <v>3.18</v>
      </c>
      <c r="F184" s="79">
        <v>0.40200000000000002</v>
      </c>
      <c r="G184" s="79">
        <v>0.495</v>
      </c>
      <c r="H184" s="79" t="s">
        <v>675</v>
      </c>
      <c r="I184" s="79" t="s">
        <v>616</v>
      </c>
      <c r="J184" s="79">
        <v>180</v>
      </c>
      <c r="K184" s="79" t="s">
        <v>583</v>
      </c>
      <c r="L184"/>
      <c r="M184"/>
      <c r="N184"/>
      <c r="O184"/>
      <c r="P184"/>
      <c r="Q184"/>
      <c r="R184"/>
      <c r="S184"/>
    </row>
    <row r="185" spans="1:19">
      <c r="A185" s="79" t="s">
        <v>687</v>
      </c>
      <c r="B185" s="79" t="s">
        <v>674</v>
      </c>
      <c r="C185" s="79">
        <v>4.91</v>
      </c>
      <c r="D185" s="79">
        <v>49.05</v>
      </c>
      <c r="E185" s="79">
        <v>3.18</v>
      </c>
      <c r="F185" s="79">
        <v>0.40200000000000002</v>
      </c>
      <c r="G185" s="79">
        <v>0.495</v>
      </c>
      <c r="H185" s="79" t="s">
        <v>675</v>
      </c>
      <c r="I185" s="79" t="s">
        <v>617</v>
      </c>
      <c r="J185" s="79">
        <v>180</v>
      </c>
      <c r="K185" s="79" t="s">
        <v>583</v>
      </c>
      <c r="L185"/>
      <c r="M185"/>
      <c r="N185"/>
      <c r="O185"/>
      <c r="P185"/>
      <c r="Q185"/>
      <c r="R185"/>
      <c r="S185"/>
    </row>
    <row r="186" spans="1:19">
      <c r="A186" s="79" t="s">
        <v>688</v>
      </c>
      <c r="B186" s="79" t="s">
        <v>679</v>
      </c>
      <c r="C186" s="79">
        <v>4.91</v>
      </c>
      <c r="D186" s="79">
        <v>4.91</v>
      </c>
      <c r="E186" s="79">
        <v>3.18</v>
      </c>
      <c r="F186" s="79">
        <v>0.40200000000000002</v>
      </c>
      <c r="G186" s="79">
        <v>0.495</v>
      </c>
      <c r="H186" s="79" t="s">
        <v>675</v>
      </c>
      <c r="I186" s="79" t="s">
        <v>618</v>
      </c>
      <c r="J186" s="79">
        <v>90</v>
      </c>
      <c r="K186" s="79" t="s">
        <v>581</v>
      </c>
      <c r="L186"/>
      <c r="M186"/>
      <c r="N186"/>
      <c r="O186"/>
      <c r="P186"/>
      <c r="Q186"/>
      <c r="R186"/>
      <c r="S186"/>
    </row>
    <row r="187" spans="1:19">
      <c r="A187" s="79" t="s">
        <v>689</v>
      </c>
      <c r="B187" s="79" t="s">
        <v>674</v>
      </c>
      <c r="C187" s="79">
        <v>8.17</v>
      </c>
      <c r="D187" s="79">
        <v>8.17</v>
      </c>
      <c r="E187" s="79">
        <v>3.18</v>
      </c>
      <c r="F187" s="79">
        <v>0.40200000000000002</v>
      </c>
      <c r="G187" s="79">
        <v>0.495</v>
      </c>
      <c r="H187" s="79" t="s">
        <v>675</v>
      </c>
      <c r="I187" s="79" t="s">
        <v>619</v>
      </c>
      <c r="J187" s="79">
        <v>180</v>
      </c>
      <c r="K187" s="79" t="s">
        <v>583</v>
      </c>
      <c r="L187"/>
      <c r="M187"/>
      <c r="N187"/>
      <c r="O187"/>
      <c r="P187"/>
      <c r="Q187"/>
      <c r="R187"/>
      <c r="S187"/>
    </row>
    <row r="188" spans="1:19">
      <c r="A188" s="79" t="s">
        <v>690</v>
      </c>
      <c r="B188" s="79" t="s">
        <v>679</v>
      </c>
      <c r="C188" s="79">
        <v>4.74</v>
      </c>
      <c r="D188" s="79">
        <v>47.41</v>
      </c>
      <c r="E188" s="79">
        <v>3.18</v>
      </c>
      <c r="F188" s="79">
        <v>0.40200000000000002</v>
      </c>
      <c r="G188" s="79">
        <v>0.495</v>
      </c>
      <c r="H188" s="79" t="s">
        <v>675</v>
      </c>
      <c r="I188" s="79" t="s">
        <v>620</v>
      </c>
      <c r="J188" s="79">
        <v>90</v>
      </c>
      <c r="K188" s="79" t="s">
        <v>581</v>
      </c>
      <c r="L188"/>
      <c r="M188"/>
      <c r="N188"/>
      <c r="O188"/>
      <c r="P188"/>
      <c r="Q188"/>
      <c r="R188"/>
      <c r="S188"/>
    </row>
    <row r="189" spans="1:19">
      <c r="A189" s="79" t="s">
        <v>691</v>
      </c>
      <c r="B189" s="79" t="s">
        <v>681</v>
      </c>
      <c r="C189" s="79">
        <v>8.17</v>
      </c>
      <c r="D189" s="79">
        <v>8.17</v>
      </c>
      <c r="E189" s="79">
        <v>3.18</v>
      </c>
      <c r="F189" s="79">
        <v>0.501</v>
      </c>
      <c r="G189" s="79">
        <v>0.622</v>
      </c>
      <c r="H189" s="79" t="s">
        <v>675</v>
      </c>
      <c r="I189" s="79" t="s">
        <v>621</v>
      </c>
      <c r="J189" s="79">
        <v>0</v>
      </c>
      <c r="K189" s="79" t="s">
        <v>579</v>
      </c>
      <c r="L189"/>
      <c r="M189"/>
      <c r="N189"/>
      <c r="O189"/>
      <c r="P189"/>
      <c r="Q189"/>
      <c r="R189"/>
      <c r="S189"/>
    </row>
    <row r="190" spans="1:19">
      <c r="A190" s="79" t="s">
        <v>692</v>
      </c>
      <c r="B190" s="79" t="s">
        <v>679</v>
      </c>
      <c r="C190" s="79">
        <v>4.91</v>
      </c>
      <c r="D190" s="79">
        <v>4.91</v>
      </c>
      <c r="E190" s="79">
        <v>3.18</v>
      </c>
      <c r="F190" s="79">
        <v>0.40200000000000002</v>
      </c>
      <c r="G190" s="79">
        <v>0.495</v>
      </c>
      <c r="H190" s="79" t="s">
        <v>675</v>
      </c>
      <c r="I190" s="79" t="s">
        <v>622</v>
      </c>
      <c r="J190" s="79">
        <v>90</v>
      </c>
      <c r="K190" s="79" t="s">
        <v>581</v>
      </c>
      <c r="L190"/>
      <c r="M190"/>
      <c r="N190"/>
      <c r="O190"/>
      <c r="P190"/>
      <c r="Q190"/>
      <c r="R190"/>
      <c r="S190"/>
    </row>
    <row r="191" spans="1:19">
      <c r="A191" s="79" t="s">
        <v>693</v>
      </c>
      <c r="B191" s="79" t="s">
        <v>681</v>
      </c>
      <c r="C191" s="79">
        <v>4.91</v>
      </c>
      <c r="D191" s="79">
        <v>49.05</v>
      </c>
      <c r="E191" s="79">
        <v>3.18</v>
      </c>
      <c r="F191" s="79">
        <v>0.501</v>
      </c>
      <c r="G191" s="79">
        <v>0.622</v>
      </c>
      <c r="H191" s="79" t="s">
        <v>675</v>
      </c>
      <c r="I191" s="79" t="s">
        <v>623</v>
      </c>
      <c r="J191" s="79">
        <v>0</v>
      </c>
      <c r="K191" s="79" t="s">
        <v>579</v>
      </c>
      <c r="L191"/>
      <c r="M191"/>
      <c r="N191"/>
      <c r="O191"/>
      <c r="P191"/>
      <c r="Q191"/>
      <c r="R191"/>
      <c r="S191"/>
    </row>
    <row r="192" spans="1:19">
      <c r="A192" s="79" t="s">
        <v>694</v>
      </c>
      <c r="B192" s="79" t="s">
        <v>674</v>
      </c>
      <c r="C192" s="79">
        <v>6.54</v>
      </c>
      <c r="D192" s="79">
        <v>6.54</v>
      </c>
      <c r="E192" s="79">
        <v>3.18</v>
      </c>
      <c r="F192" s="79">
        <v>0.40200000000000002</v>
      </c>
      <c r="G192" s="79">
        <v>0.495</v>
      </c>
      <c r="H192" s="79" t="s">
        <v>675</v>
      </c>
      <c r="I192" s="79" t="s">
        <v>624</v>
      </c>
      <c r="J192" s="79">
        <v>180</v>
      </c>
      <c r="K192" s="79" t="s">
        <v>583</v>
      </c>
      <c r="L192"/>
      <c r="M192"/>
      <c r="N192"/>
      <c r="O192"/>
      <c r="P192"/>
      <c r="Q192"/>
      <c r="R192"/>
      <c r="S192"/>
    </row>
    <row r="193" spans="1:19">
      <c r="A193" s="79" t="s">
        <v>695</v>
      </c>
      <c r="B193" s="79" t="s">
        <v>677</v>
      </c>
      <c r="C193" s="79">
        <v>4.91</v>
      </c>
      <c r="D193" s="79">
        <v>4.91</v>
      </c>
      <c r="E193" s="79">
        <v>3.18</v>
      </c>
      <c r="F193" s="79">
        <v>0.40200000000000002</v>
      </c>
      <c r="G193" s="79">
        <v>0.495</v>
      </c>
      <c r="H193" s="79" t="s">
        <v>675</v>
      </c>
      <c r="I193" s="79" t="s">
        <v>625</v>
      </c>
      <c r="J193" s="79">
        <v>270</v>
      </c>
      <c r="K193" s="79" t="s">
        <v>585</v>
      </c>
      <c r="L193"/>
      <c r="M193"/>
      <c r="N193"/>
      <c r="O193"/>
      <c r="P193"/>
      <c r="Q193"/>
      <c r="R193"/>
      <c r="S193"/>
    </row>
    <row r="194" spans="1:19">
      <c r="A194" s="79" t="s">
        <v>696</v>
      </c>
      <c r="B194" s="79" t="s">
        <v>679</v>
      </c>
      <c r="C194" s="79">
        <v>4.74</v>
      </c>
      <c r="D194" s="79">
        <v>47.41</v>
      </c>
      <c r="E194" s="79">
        <v>3.18</v>
      </c>
      <c r="F194" s="79">
        <v>0.40200000000000002</v>
      </c>
      <c r="G194" s="79">
        <v>0.495</v>
      </c>
      <c r="H194" s="79" t="s">
        <v>675</v>
      </c>
      <c r="I194" s="79" t="s">
        <v>626</v>
      </c>
      <c r="J194" s="79">
        <v>270</v>
      </c>
      <c r="K194" s="79" t="s">
        <v>585</v>
      </c>
      <c r="L194"/>
      <c r="M194"/>
      <c r="N194"/>
      <c r="O194"/>
      <c r="P194"/>
      <c r="Q194"/>
      <c r="R194"/>
      <c r="S194"/>
    </row>
    <row r="195" spans="1:19">
      <c r="A195" s="79" t="s">
        <v>697</v>
      </c>
      <c r="B195" s="79" t="s">
        <v>681</v>
      </c>
      <c r="C195" s="79">
        <v>6.54</v>
      </c>
      <c r="D195" s="79">
        <v>6.54</v>
      </c>
      <c r="E195" s="79">
        <v>3.18</v>
      </c>
      <c r="F195" s="79">
        <v>0.501</v>
      </c>
      <c r="G195" s="79">
        <v>0.622</v>
      </c>
      <c r="H195" s="79" t="s">
        <v>675</v>
      </c>
      <c r="I195" s="79" t="s">
        <v>627</v>
      </c>
      <c r="J195" s="79">
        <v>0</v>
      </c>
      <c r="K195" s="79" t="s">
        <v>579</v>
      </c>
      <c r="L195"/>
      <c r="M195"/>
      <c r="N195"/>
      <c r="O195"/>
      <c r="P195"/>
      <c r="Q195"/>
      <c r="R195"/>
      <c r="S195"/>
    </row>
    <row r="196" spans="1:19">
      <c r="A196" s="79" t="s">
        <v>698</v>
      </c>
      <c r="B196" s="79" t="s">
        <v>677</v>
      </c>
      <c r="C196" s="79">
        <v>4.91</v>
      </c>
      <c r="D196" s="79">
        <v>4.91</v>
      </c>
      <c r="E196" s="79">
        <v>3.18</v>
      </c>
      <c r="F196" s="79">
        <v>0.40200000000000002</v>
      </c>
      <c r="G196" s="79">
        <v>0.495</v>
      </c>
      <c r="H196" s="79" t="s">
        <v>675</v>
      </c>
      <c r="I196" s="79" t="s">
        <v>628</v>
      </c>
      <c r="J196" s="79">
        <v>270</v>
      </c>
      <c r="K196" s="79" t="s">
        <v>585</v>
      </c>
      <c r="L196"/>
      <c r="M196"/>
      <c r="N196"/>
      <c r="O196"/>
      <c r="P196"/>
      <c r="Q196"/>
      <c r="R196"/>
      <c r="S196"/>
    </row>
    <row r="197" spans="1:19">
      <c r="A197" s="79" t="s">
        <v>699</v>
      </c>
      <c r="B197" s="79" t="s">
        <v>674</v>
      </c>
      <c r="C197" s="79">
        <v>4.91</v>
      </c>
      <c r="D197" s="79">
        <v>49.05</v>
      </c>
      <c r="E197" s="79">
        <v>3.18</v>
      </c>
      <c r="F197" s="79">
        <v>0.40200000000000002</v>
      </c>
      <c r="G197" s="79">
        <v>0.495</v>
      </c>
      <c r="H197" s="79" t="s">
        <v>675</v>
      </c>
      <c r="I197" s="79" t="s">
        <v>631</v>
      </c>
      <c r="J197" s="79">
        <v>180</v>
      </c>
      <c r="K197" s="79" t="s">
        <v>583</v>
      </c>
      <c r="L197"/>
      <c r="M197"/>
      <c r="N197"/>
      <c r="O197"/>
      <c r="P197"/>
      <c r="Q197"/>
      <c r="R197"/>
      <c r="S197"/>
    </row>
    <row r="198" spans="1:19">
      <c r="A198" s="79" t="s">
        <v>700</v>
      </c>
      <c r="B198" s="79" t="s">
        <v>679</v>
      </c>
      <c r="C198" s="79">
        <v>4.91</v>
      </c>
      <c r="D198" s="79">
        <v>4.91</v>
      </c>
      <c r="E198" s="79">
        <v>3.18</v>
      </c>
      <c r="F198" s="79">
        <v>0.40200000000000002</v>
      </c>
      <c r="G198" s="79">
        <v>0.495</v>
      </c>
      <c r="H198" s="79" t="s">
        <v>675</v>
      </c>
      <c r="I198" s="79" t="s">
        <v>632</v>
      </c>
      <c r="J198" s="79">
        <v>90</v>
      </c>
      <c r="K198" s="79" t="s">
        <v>581</v>
      </c>
      <c r="L198"/>
      <c r="M198"/>
      <c r="N198"/>
      <c r="O198"/>
      <c r="P198"/>
      <c r="Q198"/>
      <c r="R198"/>
      <c r="S198"/>
    </row>
    <row r="199" spans="1:19">
      <c r="A199" s="79" t="s">
        <v>701</v>
      </c>
      <c r="B199" s="79" t="s">
        <v>674</v>
      </c>
      <c r="C199" s="79">
        <v>8.17</v>
      </c>
      <c r="D199" s="79">
        <v>8.17</v>
      </c>
      <c r="E199" s="79">
        <v>3.18</v>
      </c>
      <c r="F199" s="79">
        <v>0.40200000000000002</v>
      </c>
      <c r="G199" s="79">
        <v>0.495</v>
      </c>
      <c r="H199" s="79" t="s">
        <v>675</v>
      </c>
      <c r="I199" s="79" t="s">
        <v>633</v>
      </c>
      <c r="J199" s="79">
        <v>180</v>
      </c>
      <c r="K199" s="79" t="s">
        <v>583</v>
      </c>
      <c r="L199"/>
      <c r="M199"/>
      <c r="N199"/>
      <c r="O199"/>
      <c r="P199"/>
      <c r="Q199"/>
      <c r="R199"/>
      <c r="S199"/>
    </row>
    <row r="200" spans="1:19">
      <c r="A200" s="79" t="s">
        <v>702</v>
      </c>
      <c r="B200" s="79" t="s">
        <v>679</v>
      </c>
      <c r="C200" s="79">
        <v>4.74</v>
      </c>
      <c r="D200" s="79">
        <v>47.41</v>
      </c>
      <c r="E200" s="79">
        <v>3.18</v>
      </c>
      <c r="F200" s="79">
        <v>0.40200000000000002</v>
      </c>
      <c r="G200" s="79">
        <v>0.495</v>
      </c>
      <c r="H200" s="79" t="s">
        <v>675</v>
      </c>
      <c r="I200" s="79" t="s">
        <v>634</v>
      </c>
      <c r="J200" s="79">
        <v>90</v>
      </c>
      <c r="K200" s="79" t="s">
        <v>581</v>
      </c>
      <c r="L200"/>
      <c r="M200"/>
      <c r="N200"/>
      <c r="O200"/>
      <c r="P200"/>
      <c r="Q200"/>
      <c r="R200"/>
      <c r="S200"/>
    </row>
    <row r="201" spans="1:19">
      <c r="A201" s="79" t="s">
        <v>703</v>
      </c>
      <c r="B201" s="79" t="s">
        <v>681</v>
      </c>
      <c r="C201" s="79">
        <v>8.17</v>
      </c>
      <c r="D201" s="79">
        <v>8.17</v>
      </c>
      <c r="E201" s="79">
        <v>3.18</v>
      </c>
      <c r="F201" s="79">
        <v>0.501</v>
      </c>
      <c r="G201" s="79">
        <v>0.622</v>
      </c>
      <c r="H201" s="79" t="s">
        <v>675</v>
      </c>
      <c r="I201" s="79" t="s">
        <v>635</v>
      </c>
      <c r="J201" s="79">
        <v>0</v>
      </c>
      <c r="K201" s="79" t="s">
        <v>579</v>
      </c>
      <c r="L201"/>
      <c r="M201"/>
      <c r="N201"/>
      <c r="O201"/>
      <c r="P201"/>
      <c r="Q201"/>
      <c r="R201"/>
      <c r="S201"/>
    </row>
    <row r="202" spans="1:19">
      <c r="A202" s="79" t="s">
        <v>704</v>
      </c>
      <c r="B202" s="79" t="s">
        <v>679</v>
      </c>
      <c r="C202" s="79">
        <v>4.91</v>
      </c>
      <c r="D202" s="79">
        <v>4.91</v>
      </c>
      <c r="E202" s="79">
        <v>3.18</v>
      </c>
      <c r="F202" s="79">
        <v>0.40200000000000002</v>
      </c>
      <c r="G202" s="79">
        <v>0.495</v>
      </c>
      <c r="H202" s="79" t="s">
        <v>675</v>
      </c>
      <c r="I202" s="79" t="s">
        <v>636</v>
      </c>
      <c r="J202" s="79">
        <v>90</v>
      </c>
      <c r="K202" s="79" t="s">
        <v>581</v>
      </c>
      <c r="L202"/>
      <c r="M202"/>
      <c r="N202"/>
      <c r="O202"/>
      <c r="P202"/>
      <c r="Q202"/>
      <c r="R202"/>
      <c r="S202"/>
    </row>
    <row r="203" spans="1:19">
      <c r="A203" s="79" t="s">
        <v>705</v>
      </c>
      <c r="B203" s="79" t="s">
        <v>681</v>
      </c>
      <c r="C203" s="79">
        <v>4.91</v>
      </c>
      <c r="D203" s="79">
        <v>49.05</v>
      </c>
      <c r="E203" s="79">
        <v>3.18</v>
      </c>
      <c r="F203" s="79">
        <v>0.501</v>
      </c>
      <c r="G203" s="79">
        <v>0.622</v>
      </c>
      <c r="H203" s="79" t="s">
        <v>675</v>
      </c>
      <c r="I203" s="79" t="s">
        <v>637</v>
      </c>
      <c r="J203" s="79">
        <v>0</v>
      </c>
      <c r="K203" s="79" t="s">
        <v>579</v>
      </c>
      <c r="L203"/>
      <c r="M203"/>
      <c r="N203"/>
      <c r="O203"/>
      <c r="P203"/>
      <c r="Q203"/>
      <c r="R203"/>
      <c r="S203"/>
    </row>
    <row r="204" spans="1:19">
      <c r="A204" s="79" t="s">
        <v>706</v>
      </c>
      <c r="B204" s="79" t="s">
        <v>674</v>
      </c>
      <c r="C204" s="79">
        <v>6.54</v>
      </c>
      <c r="D204" s="79">
        <v>6.54</v>
      </c>
      <c r="E204" s="79">
        <v>3.18</v>
      </c>
      <c r="F204" s="79">
        <v>0.40200000000000002</v>
      </c>
      <c r="G204" s="79">
        <v>0.495</v>
      </c>
      <c r="H204" s="79" t="s">
        <v>675</v>
      </c>
      <c r="I204" s="79" t="s">
        <v>638</v>
      </c>
      <c r="J204" s="79">
        <v>180</v>
      </c>
      <c r="K204" s="79" t="s">
        <v>583</v>
      </c>
      <c r="L204"/>
      <c r="M204"/>
      <c r="N204"/>
      <c r="O204"/>
      <c r="P204"/>
      <c r="Q204"/>
      <c r="R204"/>
      <c r="S204"/>
    </row>
    <row r="205" spans="1:19">
      <c r="A205" s="79" t="s">
        <v>707</v>
      </c>
      <c r="B205" s="79" t="s">
        <v>677</v>
      </c>
      <c r="C205" s="79">
        <v>4.91</v>
      </c>
      <c r="D205" s="79">
        <v>4.91</v>
      </c>
      <c r="E205" s="79">
        <v>3.18</v>
      </c>
      <c r="F205" s="79">
        <v>0.40200000000000002</v>
      </c>
      <c r="G205" s="79">
        <v>0.495</v>
      </c>
      <c r="H205" s="79" t="s">
        <v>675</v>
      </c>
      <c r="I205" s="79" t="s">
        <v>639</v>
      </c>
      <c r="J205" s="79">
        <v>270</v>
      </c>
      <c r="K205" s="79" t="s">
        <v>585</v>
      </c>
      <c r="L205"/>
      <c r="M205"/>
      <c r="N205"/>
      <c r="O205"/>
      <c r="P205"/>
      <c r="Q205"/>
      <c r="R205"/>
      <c r="S205"/>
    </row>
    <row r="206" spans="1:19">
      <c r="A206" s="79" t="s">
        <v>708</v>
      </c>
      <c r="B206" s="79" t="s">
        <v>679</v>
      </c>
      <c r="C206" s="79">
        <v>4.74</v>
      </c>
      <c r="D206" s="79">
        <v>47.41</v>
      </c>
      <c r="E206" s="79">
        <v>3.18</v>
      </c>
      <c r="F206" s="79">
        <v>0.40200000000000002</v>
      </c>
      <c r="G206" s="79">
        <v>0.495</v>
      </c>
      <c r="H206" s="79" t="s">
        <v>675</v>
      </c>
      <c r="I206" s="79" t="s">
        <v>640</v>
      </c>
      <c r="J206" s="79">
        <v>270</v>
      </c>
      <c r="K206" s="79" t="s">
        <v>585</v>
      </c>
      <c r="L206"/>
      <c r="M206"/>
      <c r="N206"/>
      <c r="O206"/>
      <c r="P206"/>
      <c r="Q206"/>
      <c r="R206"/>
      <c r="S206"/>
    </row>
    <row r="207" spans="1:19">
      <c r="A207" s="79" t="s">
        <v>709</v>
      </c>
      <c r="B207" s="79" t="s">
        <v>681</v>
      </c>
      <c r="C207" s="79">
        <v>6.54</v>
      </c>
      <c r="D207" s="79">
        <v>6.54</v>
      </c>
      <c r="E207" s="79">
        <v>3.18</v>
      </c>
      <c r="F207" s="79">
        <v>0.501</v>
      </c>
      <c r="G207" s="79">
        <v>0.622</v>
      </c>
      <c r="H207" s="79" t="s">
        <v>675</v>
      </c>
      <c r="I207" s="79" t="s">
        <v>641</v>
      </c>
      <c r="J207" s="79">
        <v>0</v>
      </c>
      <c r="K207" s="79" t="s">
        <v>579</v>
      </c>
      <c r="L207"/>
      <c r="M207"/>
      <c r="N207"/>
      <c r="O207"/>
      <c r="P207"/>
      <c r="Q207"/>
      <c r="R207"/>
      <c r="S207"/>
    </row>
    <row r="208" spans="1:19">
      <c r="A208" s="79" t="s">
        <v>710</v>
      </c>
      <c r="B208" s="79" t="s">
        <v>677</v>
      </c>
      <c r="C208" s="79">
        <v>4.91</v>
      </c>
      <c r="D208" s="79">
        <v>4.91</v>
      </c>
      <c r="E208" s="79">
        <v>3.18</v>
      </c>
      <c r="F208" s="79">
        <v>0.40200000000000002</v>
      </c>
      <c r="G208" s="79">
        <v>0.495</v>
      </c>
      <c r="H208" s="79" t="s">
        <v>675</v>
      </c>
      <c r="I208" s="79" t="s">
        <v>642</v>
      </c>
      <c r="J208" s="79">
        <v>270</v>
      </c>
      <c r="K208" s="79" t="s">
        <v>585</v>
      </c>
      <c r="L208"/>
      <c r="M208"/>
      <c r="N208"/>
      <c r="O208"/>
      <c r="P208"/>
      <c r="Q208"/>
      <c r="R208"/>
      <c r="S208"/>
    </row>
    <row r="209" spans="1:19">
      <c r="A209" s="79" t="s">
        <v>711</v>
      </c>
      <c r="B209" s="79" t="s">
        <v>674</v>
      </c>
      <c r="C209" s="79">
        <v>35.76</v>
      </c>
      <c r="D209" s="79">
        <v>35.76</v>
      </c>
      <c r="E209" s="79">
        <v>3.18</v>
      </c>
      <c r="F209" s="79">
        <v>0.40200000000000002</v>
      </c>
      <c r="G209" s="79">
        <v>0.495</v>
      </c>
      <c r="H209" s="79" t="s">
        <v>675</v>
      </c>
      <c r="I209" s="79" t="s">
        <v>646</v>
      </c>
      <c r="J209" s="79">
        <v>180</v>
      </c>
      <c r="K209" s="79" t="s">
        <v>583</v>
      </c>
      <c r="L209"/>
      <c r="M209"/>
      <c r="N209"/>
      <c r="O209"/>
      <c r="P209"/>
      <c r="Q209"/>
      <c r="R209"/>
      <c r="S209"/>
    </row>
    <row r="210" spans="1:19">
      <c r="A210" s="79" t="s">
        <v>712</v>
      </c>
      <c r="B210" s="79" t="s">
        <v>674</v>
      </c>
      <c r="C210" s="79">
        <v>9.81</v>
      </c>
      <c r="D210" s="79">
        <v>9.81</v>
      </c>
      <c r="E210" s="79">
        <v>3.18</v>
      </c>
      <c r="F210" s="79">
        <v>0.40200000000000002</v>
      </c>
      <c r="G210" s="79">
        <v>0.495</v>
      </c>
      <c r="H210" s="79" t="s">
        <v>675</v>
      </c>
      <c r="I210" s="79" t="s">
        <v>654</v>
      </c>
      <c r="J210" s="79">
        <v>180</v>
      </c>
      <c r="K210" s="79" t="s">
        <v>583</v>
      </c>
      <c r="L210"/>
      <c r="M210"/>
      <c r="N210"/>
      <c r="O210"/>
      <c r="P210"/>
      <c r="Q210"/>
      <c r="R210"/>
      <c r="S210"/>
    </row>
    <row r="211" spans="1:19">
      <c r="A211" s="79" t="s">
        <v>713</v>
      </c>
      <c r="B211" s="79" t="s">
        <v>677</v>
      </c>
      <c r="C211" s="79">
        <v>8.17</v>
      </c>
      <c r="D211" s="79">
        <v>8.17</v>
      </c>
      <c r="E211" s="79">
        <v>3.18</v>
      </c>
      <c r="F211" s="79">
        <v>0.40200000000000002</v>
      </c>
      <c r="G211" s="79">
        <v>0.495</v>
      </c>
      <c r="H211" s="79" t="s">
        <v>675</v>
      </c>
      <c r="I211" s="79" t="s">
        <v>655</v>
      </c>
      <c r="J211" s="79">
        <v>270</v>
      </c>
      <c r="K211" s="79" t="s">
        <v>585</v>
      </c>
      <c r="L211"/>
      <c r="M211"/>
      <c r="N211"/>
      <c r="O211"/>
      <c r="P211"/>
      <c r="Q211"/>
      <c r="R211"/>
      <c r="S211"/>
    </row>
    <row r="212" spans="1:19">
      <c r="A212" s="79" t="s">
        <v>714</v>
      </c>
      <c r="B212" s="79" t="s">
        <v>677</v>
      </c>
      <c r="C212" s="79">
        <v>8.17</v>
      </c>
      <c r="D212" s="79">
        <v>40.869999999999997</v>
      </c>
      <c r="E212" s="79">
        <v>3.18</v>
      </c>
      <c r="F212" s="79">
        <v>0.40200000000000002</v>
      </c>
      <c r="G212" s="79">
        <v>0.495</v>
      </c>
      <c r="H212" s="79" t="s">
        <v>675</v>
      </c>
      <c r="I212" s="79" t="s">
        <v>657</v>
      </c>
      <c r="J212" s="79">
        <v>270</v>
      </c>
      <c r="K212" s="79" t="s">
        <v>585</v>
      </c>
      <c r="L212"/>
      <c r="M212"/>
      <c r="N212"/>
      <c r="O212"/>
      <c r="P212"/>
      <c r="Q212"/>
      <c r="R212"/>
      <c r="S212"/>
    </row>
    <row r="213" spans="1:19">
      <c r="A213" s="79" t="s">
        <v>715</v>
      </c>
      <c r="B213" s="79" t="s">
        <v>681</v>
      </c>
      <c r="C213" s="79">
        <v>9.81</v>
      </c>
      <c r="D213" s="79">
        <v>9.81</v>
      </c>
      <c r="E213" s="79">
        <v>3.18</v>
      </c>
      <c r="F213" s="79">
        <v>0.501</v>
      </c>
      <c r="G213" s="79">
        <v>0.622</v>
      </c>
      <c r="H213" s="79" t="s">
        <v>675</v>
      </c>
      <c r="I213" s="79" t="s">
        <v>659</v>
      </c>
      <c r="J213" s="79">
        <v>0</v>
      </c>
      <c r="K213" s="79" t="s">
        <v>579</v>
      </c>
      <c r="L213"/>
      <c r="M213"/>
      <c r="N213"/>
      <c r="O213"/>
      <c r="P213"/>
      <c r="Q213"/>
      <c r="R213"/>
      <c r="S213"/>
    </row>
    <row r="214" spans="1:19">
      <c r="A214" s="79" t="s">
        <v>716</v>
      </c>
      <c r="B214" s="79" t="s">
        <v>677</v>
      </c>
      <c r="C214" s="79">
        <v>8.17</v>
      </c>
      <c r="D214" s="79">
        <v>8.17</v>
      </c>
      <c r="E214" s="79">
        <v>3.18</v>
      </c>
      <c r="F214" s="79">
        <v>0.40200000000000002</v>
      </c>
      <c r="G214" s="79">
        <v>0.495</v>
      </c>
      <c r="H214" s="79" t="s">
        <v>675</v>
      </c>
      <c r="I214" s="79" t="s">
        <v>660</v>
      </c>
      <c r="J214" s="79">
        <v>270</v>
      </c>
      <c r="K214" s="79" t="s">
        <v>585</v>
      </c>
      <c r="L214"/>
      <c r="M214"/>
      <c r="N214"/>
      <c r="O214"/>
      <c r="P214"/>
      <c r="Q214"/>
      <c r="R214"/>
      <c r="S214"/>
    </row>
    <row r="215" spans="1:19">
      <c r="A215" s="79" t="s">
        <v>717</v>
      </c>
      <c r="B215" s="79" t="s">
        <v>681</v>
      </c>
      <c r="C215" s="79">
        <v>2.96</v>
      </c>
      <c r="D215" s="79">
        <v>17.77</v>
      </c>
      <c r="E215" s="79">
        <v>3.18</v>
      </c>
      <c r="F215" s="79">
        <v>0.501</v>
      </c>
      <c r="G215" s="79">
        <v>0.622</v>
      </c>
      <c r="H215" s="79" t="s">
        <v>675</v>
      </c>
      <c r="I215" s="79" t="s">
        <v>662</v>
      </c>
      <c r="J215" s="79">
        <v>0</v>
      </c>
      <c r="K215" s="79" t="s">
        <v>579</v>
      </c>
      <c r="L215"/>
      <c r="M215"/>
      <c r="N215"/>
      <c r="O215"/>
      <c r="P215"/>
      <c r="Q215"/>
      <c r="R215"/>
      <c r="S215"/>
    </row>
    <row r="216" spans="1:19">
      <c r="A216" s="79" t="s">
        <v>718</v>
      </c>
      <c r="B216" s="79"/>
      <c r="C216" s="79"/>
      <c r="D216" s="79">
        <v>845.42</v>
      </c>
      <c r="E216" s="79">
        <v>3.18</v>
      </c>
      <c r="F216" s="79">
        <v>0.42399999999999999</v>
      </c>
      <c r="G216" s="79">
        <v>0.52300000000000002</v>
      </c>
      <c r="H216" s="79"/>
      <c r="I216" s="79"/>
      <c r="J216" s="79"/>
      <c r="K216" s="79"/>
      <c r="L216"/>
      <c r="M216"/>
      <c r="N216"/>
      <c r="O216"/>
      <c r="P216"/>
      <c r="Q216"/>
      <c r="R216"/>
      <c r="S216"/>
    </row>
    <row r="217" spans="1:19">
      <c r="A217" s="79" t="s">
        <v>719</v>
      </c>
      <c r="B217" s="79"/>
      <c r="C217" s="79"/>
      <c r="D217" s="79">
        <v>186.18</v>
      </c>
      <c r="E217" s="79">
        <v>3.18</v>
      </c>
      <c r="F217" s="79">
        <v>0.501</v>
      </c>
      <c r="G217" s="79">
        <v>0.622</v>
      </c>
      <c r="H217" s="79"/>
      <c r="I217" s="79"/>
      <c r="J217" s="79"/>
      <c r="K217" s="79"/>
      <c r="L217"/>
      <c r="M217"/>
      <c r="N217"/>
      <c r="O217"/>
      <c r="P217"/>
      <c r="Q217"/>
      <c r="R217"/>
      <c r="S217"/>
    </row>
    <row r="218" spans="1:19">
      <c r="A218" s="79" t="s">
        <v>720</v>
      </c>
      <c r="B218" s="79"/>
      <c r="C218" s="79"/>
      <c r="D218" s="79">
        <v>659.24</v>
      </c>
      <c r="E218" s="79">
        <v>3.18</v>
      </c>
      <c r="F218" s="79">
        <v>0.40200000000000002</v>
      </c>
      <c r="G218" s="79">
        <v>0.495</v>
      </c>
      <c r="H218" s="79"/>
      <c r="I218" s="79"/>
      <c r="J218" s="79"/>
      <c r="K218" s="79"/>
      <c r="L218"/>
      <c r="M218"/>
      <c r="N218"/>
      <c r="O218"/>
      <c r="P218"/>
      <c r="Q218"/>
      <c r="R218"/>
      <c r="S218"/>
    </row>
    <row r="219" spans="1:19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</row>
    <row r="220" spans="1:19">
      <c r="A220" s="78"/>
      <c r="B220" s="79" t="s">
        <v>401</v>
      </c>
      <c r="C220" s="79" t="s">
        <v>721</v>
      </c>
      <c r="D220" s="79" t="s">
        <v>722</v>
      </c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</row>
    <row r="221" spans="1:19">
      <c r="A221" s="79" t="s">
        <v>723</v>
      </c>
      <c r="B221" s="79" t="s">
        <v>724</v>
      </c>
      <c r="C221" s="79">
        <v>2420074.17</v>
      </c>
      <c r="D221" s="79">
        <v>6.1</v>
      </c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</row>
    <row r="222" spans="1:19">
      <c r="A222" s="79" t="s">
        <v>725</v>
      </c>
      <c r="B222" s="79" t="s">
        <v>726</v>
      </c>
      <c r="C222" s="79">
        <v>4372251.6900000004</v>
      </c>
      <c r="D222" s="79">
        <v>0.79</v>
      </c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</row>
    <row r="223" spans="1:19">
      <c r="A223" s="79" t="s">
        <v>727</v>
      </c>
      <c r="B223" s="79" t="s">
        <v>728</v>
      </c>
      <c r="C223" s="79">
        <v>2253446.11</v>
      </c>
      <c r="D223" s="79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</row>
    <row r="224" spans="1:19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</row>
    <row r="225" spans="1:19">
      <c r="A225" s="78"/>
      <c r="B225" s="79" t="s">
        <v>401</v>
      </c>
      <c r="C225" s="79" t="s">
        <v>729</v>
      </c>
      <c r="D225" s="79" t="s">
        <v>730</v>
      </c>
      <c r="E225" s="79" t="s">
        <v>731</v>
      </c>
      <c r="F225" s="79" t="s">
        <v>732</v>
      </c>
      <c r="G225" s="79" t="s">
        <v>722</v>
      </c>
      <c r="H225"/>
      <c r="I225"/>
      <c r="J225"/>
      <c r="K225"/>
      <c r="L225"/>
      <c r="M225"/>
      <c r="N225"/>
      <c r="O225"/>
      <c r="P225"/>
      <c r="Q225"/>
      <c r="R225"/>
      <c r="S225"/>
    </row>
    <row r="226" spans="1:19">
      <c r="A226" s="79" t="s">
        <v>733</v>
      </c>
      <c r="B226" s="79" t="s">
        <v>734</v>
      </c>
      <c r="C226" s="79" t="s">
        <v>735</v>
      </c>
      <c r="D226" s="79" t="s">
        <v>735</v>
      </c>
      <c r="E226" s="79" t="s">
        <v>735</v>
      </c>
      <c r="F226" s="79" t="s">
        <v>735</v>
      </c>
      <c r="G226" s="79" t="s">
        <v>735</v>
      </c>
      <c r="H226"/>
      <c r="I226"/>
      <c r="J226"/>
      <c r="K226"/>
      <c r="L226"/>
      <c r="M226"/>
      <c r="N226"/>
      <c r="O226"/>
      <c r="P226"/>
      <c r="Q226"/>
      <c r="R226"/>
      <c r="S226"/>
    </row>
    <row r="227" spans="1:19">
      <c r="A227" s="79" t="s">
        <v>736</v>
      </c>
      <c r="B227" s="79" t="s">
        <v>734</v>
      </c>
      <c r="C227" s="79" t="s">
        <v>735</v>
      </c>
      <c r="D227" s="79" t="s">
        <v>735</v>
      </c>
      <c r="E227" s="79" t="s">
        <v>735</v>
      </c>
      <c r="F227" s="79" t="s">
        <v>735</v>
      </c>
      <c r="G227" s="79" t="s">
        <v>735</v>
      </c>
      <c r="H227"/>
      <c r="I227"/>
      <c r="J227"/>
      <c r="K227"/>
      <c r="L227"/>
      <c r="M227"/>
      <c r="N227"/>
      <c r="O227"/>
      <c r="P227"/>
      <c r="Q227"/>
      <c r="R227"/>
      <c r="S227"/>
    </row>
    <row r="228" spans="1:19">
      <c r="A228" s="79" t="s">
        <v>737</v>
      </c>
      <c r="B228" s="79" t="s">
        <v>734</v>
      </c>
      <c r="C228" s="79" t="s">
        <v>735</v>
      </c>
      <c r="D228" s="79" t="s">
        <v>735</v>
      </c>
      <c r="E228" s="79" t="s">
        <v>735</v>
      </c>
      <c r="F228" s="79" t="s">
        <v>735</v>
      </c>
      <c r="G228" s="79" t="s">
        <v>735</v>
      </c>
      <c r="H228"/>
      <c r="I228"/>
      <c r="J228"/>
      <c r="K228"/>
      <c r="L228"/>
      <c r="M228"/>
      <c r="N228"/>
      <c r="O228"/>
      <c r="P228"/>
      <c r="Q228"/>
      <c r="R228"/>
      <c r="S228"/>
    </row>
    <row r="229" spans="1:19">
      <c r="A229" s="79" t="s">
        <v>738</v>
      </c>
      <c r="B229" s="79" t="s">
        <v>734</v>
      </c>
      <c r="C229" s="79" t="s">
        <v>735</v>
      </c>
      <c r="D229" s="79" t="s">
        <v>735</v>
      </c>
      <c r="E229" s="79" t="s">
        <v>735</v>
      </c>
      <c r="F229" s="79" t="s">
        <v>735</v>
      </c>
      <c r="G229" s="79" t="s">
        <v>735</v>
      </c>
      <c r="H229"/>
      <c r="I229"/>
      <c r="J229"/>
      <c r="K229"/>
      <c r="L229"/>
      <c r="M229"/>
      <c r="N229"/>
      <c r="O229"/>
      <c r="P229"/>
      <c r="Q229"/>
      <c r="R229"/>
      <c r="S229"/>
    </row>
    <row r="230" spans="1:19">
      <c r="A230" s="79" t="s">
        <v>739</v>
      </c>
      <c r="B230" s="79" t="s">
        <v>734</v>
      </c>
      <c r="C230" s="79" t="s">
        <v>735</v>
      </c>
      <c r="D230" s="79" t="s">
        <v>735</v>
      </c>
      <c r="E230" s="79" t="s">
        <v>735</v>
      </c>
      <c r="F230" s="79" t="s">
        <v>735</v>
      </c>
      <c r="G230" s="79" t="s">
        <v>735</v>
      </c>
      <c r="H230"/>
      <c r="I230"/>
      <c r="J230"/>
      <c r="K230"/>
      <c r="L230"/>
      <c r="M230"/>
      <c r="N230"/>
      <c r="O230"/>
      <c r="P230"/>
      <c r="Q230"/>
      <c r="R230"/>
      <c r="S230"/>
    </row>
    <row r="231" spans="1:19">
      <c r="A231" s="79" t="s">
        <v>740</v>
      </c>
      <c r="B231" s="79" t="s">
        <v>734</v>
      </c>
      <c r="C231" s="79" t="s">
        <v>735</v>
      </c>
      <c r="D231" s="79" t="s">
        <v>735</v>
      </c>
      <c r="E231" s="79" t="s">
        <v>735</v>
      </c>
      <c r="F231" s="79" t="s">
        <v>735</v>
      </c>
      <c r="G231" s="79" t="s">
        <v>735</v>
      </c>
      <c r="H231"/>
      <c r="I231"/>
      <c r="J231"/>
      <c r="K231"/>
      <c r="L231"/>
      <c r="M231"/>
      <c r="N231"/>
      <c r="O231"/>
      <c r="P231"/>
      <c r="Q231"/>
      <c r="R231"/>
      <c r="S231"/>
    </row>
    <row r="232" spans="1:19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</row>
    <row r="233" spans="1:19">
      <c r="A233" s="78"/>
      <c r="B233" s="79" t="s">
        <v>401</v>
      </c>
      <c r="C233" s="79" t="s">
        <v>729</v>
      </c>
      <c r="D233" s="79" t="s">
        <v>722</v>
      </c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</row>
    <row r="234" spans="1:19">
      <c r="A234" s="79" t="s">
        <v>741</v>
      </c>
      <c r="B234" s="79" t="s">
        <v>742</v>
      </c>
      <c r="C234" s="79">
        <v>-99999</v>
      </c>
      <c r="D234" s="79" t="s">
        <v>735</v>
      </c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</row>
    <row r="235" spans="1:19">
      <c r="A235" s="79" t="s">
        <v>743</v>
      </c>
      <c r="B235" s="79" t="s">
        <v>742</v>
      </c>
      <c r="C235" s="79">
        <v>-99999</v>
      </c>
      <c r="D235" s="79" t="s">
        <v>735</v>
      </c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</row>
    <row r="236" spans="1:19">
      <c r="A236" s="79" t="s">
        <v>744</v>
      </c>
      <c r="B236" s="79" t="s">
        <v>742</v>
      </c>
      <c r="C236" s="79">
        <v>-99999</v>
      </c>
      <c r="D236" s="79" t="s">
        <v>735</v>
      </c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</row>
    <row r="237" spans="1:19">
      <c r="A237" s="79" t="s">
        <v>745</v>
      </c>
      <c r="B237" s="79" t="s">
        <v>742</v>
      </c>
      <c r="C237" s="79">
        <v>-99999</v>
      </c>
      <c r="D237" s="79" t="s">
        <v>735</v>
      </c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</row>
    <row r="238" spans="1:19">
      <c r="A238" s="79" t="s">
        <v>746</v>
      </c>
      <c r="B238" s="79" t="s">
        <v>742</v>
      </c>
      <c r="C238" s="79">
        <v>-99999</v>
      </c>
      <c r="D238" s="79" t="s">
        <v>735</v>
      </c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</row>
    <row r="239" spans="1:19">
      <c r="A239" s="79" t="s">
        <v>747</v>
      </c>
      <c r="B239" s="79" t="s">
        <v>742</v>
      </c>
      <c r="C239" s="79">
        <v>-99999</v>
      </c>
      <c r="D239" s="79" t="s">
        <v>735</v>
      </c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</row>
    <row r="240" spans="1:19">
      <c r="A240" s="79" t="s">
        <v>748</v>
      </c>
      <c r="B240" s="79" t="s">
        <v>742</v>
      </c>
      <c r="C240" s="79">
        <v>-99999</v>
      </c>
      <c r="D240" s="79" t="s">
        <v>735</v>
      </c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</row>
    <row r="241" spans="1:19">
      <c r="A241" s="79" t="s">
        <v>749</v>
      </c>
      <c r="B241" s="79" t="s">
        <v>742</v>
      </c>
      <c r="C241" s="79">
        <v>-99999</v>
      </c>
      <c r="D241" s="79" t="s">
        <v>735</v>
      </c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</row>
    <row r="242" spans="1:19">
      <c r="A242" s="79" t="s">
        <v>750</v>
      </c>
      <c r="B242" s="79" t="s">
        <v>742</v>
      </c>
      <c r="C242" s="79">
        <v>-99999</v>
      </c>
      <c r="D242" s="79" t="s">
        <v>735</v>
      </c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</row>
    <row r="243" spans="1:19">
      <c r="A243" s="79" t="s">
        <v>751</v>
      </c>
      <c r="B243" s="79" t="s">
        <v>742</v>
      </c>
      <c r="C243" s="79">
        <v>-99999</v>
      </c>
      <c r="D243" s="79" t="s">
        <v>735</v>
      </c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</row>
    <row r="244" spans="1:19">
      <c r="A244" s="79" t="s">
        <v>752</v>
      </c>
      <c r="B244" s="79" t="s">
        <v>742</v>
      </c>
      <c r="C244" s="79">
        <v>-99999</v>
      </c>
      <c r="D244" s="79" t="s">
        <v>735</v>
      </c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</row>
    <row r="245" spans="1:19">
      <c r="A245" s="79" t="s">
        <v>753</v>
      </c>
      <c r="B245" s="79" t="s">
        <v>742</v>
      </c>
      <c r="C245" s="79">
        <v>-99999</v>
      </c>
      <c r="D245" s="79" t="s">
        <v>735</v>
      </c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</row>
    <row r="246" spans="1:19">
      <c r="A246" s="79" t="s">
        <v>754</v>
      </c>
      <c r="B246" s="79" t="s">
        <v>742</v>
      </c>
      <c r="C246" s="79">
        <v>-99999</v>
      </c>
      <c r="D246" s="79" t="s">
        <v>735</v>
      </c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</row>
    <row r="247" spans="1:19">
      <c r="A247" s="79" t="s">
        <v>755</v>
      </c>
      <c r="B247" s="79" t="s">
        <v>742</v>
      </c>
      <c r="C247" s="79">
        <v>-99999</v>
      </c>
      <c r="D247" s="79" t="s">
        <v>735</v>
      </c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</row>
    <row r="248" spans="1:19">
      <c r="A248" s="79" t="s">
        <v>756</v>
      </c>
      <c r="B248" s="79" t="s">
        <v>742</v>
      </c>
      <c r="C248" s="79">
        <v>-99999</v>
      </c>
      <c r="D248" s="79" t="s">
        <v>735</v>
      </c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</row>
    <row r="249" spans="1:19">
      <c r="A249" s="79" t="s">
        <v>757</v>
      </c>
      <c r="B249" s="79" t="s">
        <v>742</v>
      </c>
      <c r="C249" s="79">
        <v>-99999</v>
      </c>
      <c r="D249" s="79" t="s">
        <v>735</v>
      </c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</row>
    <row r="250" spans="1:19">
      <c r="A250" s="79" t="s">
        <v>758</v>
      </c>
      <c r="B250" s="79" t="s">
        <v>742</v>
      </c>
      <c r="C250" s="79">
        <v>-99999</v>
      </c>
      <c r="D250" s="79" t="s">
        <v>735</v>
      </c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</row>
    <row r="251" spans="1:19">
      <c r="A251" s="79" t="s">
        <v>759</v>
      </c>
      <c r="B251" s="79" t="s">
        <v>742</v>
      </c>
      <c r="C251" s="79">
        <v>-99999</v>
      </c>
      <c r="D251" s="79" t="s">
        <v>735</v>
      </c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</row>
    <row r="252" spans="1:19">
      <c r="A252" s="79" t="s">
        <v>760</v>
      </c>
      <c r="B252" s="79" t="s">
        <v>742</v>
      </c>
      <c r="C252" s="79">
        <v>-99999</v>
      </c>
      <c r="D252" s="79" t="s">
        <v>735</v>
      </c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</row>
    <row r="253" spans="1:19">
      <c r="A253" s="79" t="s">
        <v>761</v>
      </c>
      <c r="B253" s="79" t="s">
        <v>742</v>
      </c>
      <c r="C253" s="79">
        <v>-99999</v>
      </c>
      <c r="D253" s="79" t="s">
        <v>735</v>
      </c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</row>
    <row r="254" spans="1:19">
      <c r="A254" s="79" t="s">
        <v>762</v>
      </c>
      <c r="B254" s="79" t="s">
        <v>742</v>
      </c>
      <c r="C254" s="79">
        <v>-99999</v>
      </c>
      <c r="D254" s="79" t="s">
        <v>735</v>
      </c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</row>
    <row r="255" spans="1:19">
      <c r="A255" s="79" t="s">
        <v>763</v>
      </c>
      <c r="B255" s="79" t="s">
        <v>742</v>
      </c>
      <c r="C255" s="79">
        <v>-99999</v>
      </c>
      <c r="D255" s="79" t="s">
        <v>735</v>
      </c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</row>
    <row r="256" spans="1:19">
      <c r="A256" s="79" t="s">
        <v>764</v>
      </c>
      <c r="B256" s="79" t="s">
        <v>742</v>
      </c>
      <c r="C256" s="79">
        <v>-99999</v>
      </c>
      <c r="D256" s="79" t="s">
        <v>735</v>
      </c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</row>
    <row r="257" spans="1:19">
      <c r="A257" s="79" t="s">
        <v>765</v>
      </c>
      <c r="B257" s="79" t="s">
        <v>742</v>
      </c>
      <c r="C257" s="79">
        <v>-99999</v>
      </c>
      <c r="D257" s="79" t="s">
        <v>735</v>
      </c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</row>
    <row r="258" spans="1:19">
      <c r="A258" s="79" t="s">
        <v>766</v>
      </c>
      <c r="B258" s="79" t="s">
        <v>742</v>
      </c>
      <c r="C258" s="79">
        <v>-99999</v>
      </c>
      <c r="D258" s="79" t="s">
        <v>735</v>
      </c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</row>
    <row r="259" spans="1:19">
      <c r="A259" s="79" t="s">
        <v>767</v>
      </c>
      <c r="B259" s="79" t="s">
        <v>742</v>
      </c>
      <c r="C259" s="79">
        <v>-99999</v>
      </c>
      <c r="D259" s="79" t="s">
        <v>735</v>
      </c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</row>
    <row r="260" spans="1:19">
      <c r="A260" s="79" t="s">
        <v>768</v>
      </c>
      <c r="B260" s="79" t="s">
        <v>742</v>
      </c>
      <c r="C260" s="79">
        <v>-99999</v>
      </c>
      <c r="D260" s="79" t="s">
        <v>735</v>
      </c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</row>
    <row r="261" spans="1:19">
      <c r="A261" s="79" t="s">
        <v>769</v>
      </c>
      <c r="B261" s="79" t="s">
        <v>742</v>
      </c>
      <c r="C261" s="79">
        <v>-99999</v>
      </c>
      <c r="D261" s="79" t="s">
        <v>735</v>
      </c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</row>
    <row r="262" spans="1:19">
      <c r="A262" s="79" t="s">
        <v>770</v>
      </c>
      <c r="B262" s="79" t="s">
        <v>742</v>
      </c>
      <c r="C262" s="79">
        <v>-99999</v>
      </c>
      <c r="D262" s="79" t="s">
        <v>735</v>
      </c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</row>
    <row r="263" spans="1:19">
      <c r="A263" s="79" t="s">
        <v>771</v>
      </c>
      <c r="B263" s="79" t="s">
        <v>742</v>
      </c>
      <c r="C263" s="79">
        <v>-99999</v>
      </c>
      <c r="D263" s="79" t="s">
        <v>735</v>
      </c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</row>
    <row r="264" spans="1:19">
      <c r="A264" s="79" t="s">
        <v>772</v>
      </c>
      <c r="B264" s="79" t="s">
        <v>742</v>
      </c>
      <c r="C264" s="79">
        <v>-99999</v>
      </c>
      <c r="D264" s="79" t="s">
        <v>735</v>
      </c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</row>
    <row r="265" spans="1:19">
      <c r="A265" s="79" t="s">
        <v>773</v>
      </c>
      <c r="B265" s="79" t="s">
        <v>742</v>
      </c>
      <c r="C265" s="79">
        <v>-99999</v>
      </c>
      <c r="D265" s="79" t="s">
        <v>735</v>
      </c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</row>
    <row r="266" spans="1:19">
      <c r="A266" s="79" t="s">
        <v>774</v>
      </c>
      <c r="B266" s="79" t="s">
        <v>742</v>
      </c>
      <c r="C266" s="79">
        <v>-99999</v>
      </c>
      <c r="D266" s="79" t="s">
        <v>735</v>
      </c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</row>
    <row r="267" spans="1:19">
      <c r="A267" s="79" t="s">
        <v>775</v>
      </c>
      <c r="B267" s="79" t="s">
        <v>742</v>
      </c>
      <c r="C267" s="79">
        <v>-99999</v>
      </c>
      <c r="D267" s="79" t="s">
        <v>735</v>
      </c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</row>
    <row r="268" spans="1:19">
      <c r="A268" s="79" t="s">
        <v>776</v>
      </c>
      <c r="B268" s="79" t="s">
        <v>742</v>
      </c>
      <c r="C268" s="79">
        <v>-99999</v>
      </c>
      <c r="D268" s="79" t="s">
        <v>735</v>
      </c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</row>
    <row r="269" spans="1:19">
      <c r="A269" s="79" t="s">
        <v>777</v>
      </c>
      <c r="B269" s="79" t="s">
        <v>742</v>
      </c>
      <c r="C269" s="79">
        <v>-99999</v>
      </c>
      <c r="D269" s="79" t="s">
        <v>735</v>
      </c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</row>
    <row r="270" spans="1:19">
      <c r="A270" s="79" t="s">
        <v>778</v>
      </c>
      <c r="B270" s="79" t="s">
        <v>742</v>
      </c>
      <c r="C270" s="79">
        <v>-99999</v>
      </c>
      <c r="D270" s="79" t="s">
        <v>735</v>
      </c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</row>
    <row r="271" spans="1:19">
      <c r="A271" s="79" t="s">
        <v>779</v>
      </c>
      <c r="B271" s="79" t="s">
        <v>742</v>
      </c>
      <c r="C271" s="79">
        <v>-99999</v>
      </c>
      <c r="D271" s="79" t="s">
        <v>735</v>
      </c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</row>
    <row r="272" spans="1:19">
      <c r="A272" s="79" t="s">
        <v>780</v>
      </c>
      <c r="B272" s="79" t="s">
        <v>742</v>
      </c>
      <c r="C272" s="79">
        <v>-99999</v>
      </c>
      <c r="D272" s="79" t="s">
        <v>735</v>
      </c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</row>
    <row r="273" spans="1:19">
      <c r="A273" s="79" t="s">
        <v>781</v>
      </c>
      <c r="B273" s="79" t="s">
        <v>742</v>
      </c>
      <c r="C273" s="79">
        <v>-99999</v>
      </c>
      <c r="D273" s="79" t="s">
        <v>735</v>
      </c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</row>
    <row r="274" spans="1:19">
      <c r="A274" s="79" t="s">
        <v>782</v>
      </c>
      <c r="B274" s="79" t="s">
        <v>742</v>
      </c>
      <c r="C274" s="79">
        <v>-99999</v>
      </c>
      <c r="D274" s="79" t="s">
        <v>735</v>
      </c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</row>
    <row r="275" spans="1:19">
      <c r="A275" s="79" t="s">
        <v>783</v>
      </c>
      <c r="B275" s="79" t="s">
        <v>742</v>
      </c>
      <c r="C275" s="79">
        <v>-99999</v>
      </c>
      <c r="D275" s="79" t="s">
        <v>735</v>
      </c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</row>
    <row r="276" spans="1:19">
      <c r="A276" s="79" t="s">
        <v>784</v>
      </c>
      <c r="B276" s="79" t="s">
        <v>742</v>
      </c>
      <c r="C276" s="79">
        <v>-99999</v>
      </c>
      <c r="D276" s="79" t="s">
        <v>735</v>
      </c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</row>
    <row r="277" spans="1:19">
      <c r="A277" s="79" t="s">
        <v>785</v>
      </c>
      <c r="B277" s="79" t="s">
        <v>742</v>
      </c>
      <c r="C277" s="79">
        <v>-99999</v>
      </c>
      <c r="D277" s="79" t="s">
        <v>735</v>
      </c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</row>
    <row r="278" spans="1:19">
      <c r="A278" s="79" t="s">
        <v>786</v>
      </c>
      <c r="B278" s="79" t="s">
        <v>742</v>
      </c>
      <c r="C278" s="79">
        <v>-99999</v>
      </c>
      <c r="D278" s="79" t="s">
        <v>735</v>
      </c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</row>
    <row r="279" spans="1:19">
      <c r="A279" s="79" t="s">
        <v>787</v>
      </c>
      <c r="B279" s="79" t="s">
        <v>742</v>
      </c>
      <c r="C279" s="79">
        <v>-99999</v>
      </c>
      <c r="D279" s="79" t="s">
        <v>735</v>
      </c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</row>
    <row r="280" spans="1:19">
      <c r="A280" s="79" t="s">
        <v>788</v>
      </c>
      <c r="B280" s="79" t="s">
        <v>742</v>
      </c>
      <c r="C280" s="79">
        <v>-99999</v>
      </c>
      <c r="D280" s="79" t="s">
        <v>735</v>
      </c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</row>
    <row r="281" spans="1:19">
      <c r="A281" s="79" t="s">
        <v>789</v>
      </c>
      <c r="B281" s="79" t="s">
        <v>742</v>
      </c>
      <c r="C281" s="79">
        <v>-99999</v>
      </c>
      <c r="D281" s="79" t="s">
        <v>735</v>
      </c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</row>
    <row r="282" spans="1:19">
      <c r="A282" s="79" t="s">
        <v>790</v>
      </c>
      <c r="B282" s="79" t="s">
        <v>742</v>
      </c>
      <c r="C282" s="79">
        <v>-99999</v>
      </c>
      <c r="D282" s="79" t="s">
        <v>735</v>
      </c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</row>
    <row r="283" spans="1:19">
      <c r="A283" s="79" t="s">
        <v>791</v>
      </c>
      <c r="B283" s="79" t="s">
        <v>742</v>
      </c>
      <c r="C283" s="79">
        <v>-99999</v>
      </c>
      <c r="D283" s="79" t="s">
        <v>735</v>
      </c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</row>
    <row r="284" spans="1:19">
      <c r="A284" s="79" t="s">
        <v>792</v>
      </c>
      <c r="B284" s="79" t="s">
        <v>742</v>
      </c>
      <c r="C284" s="79">
        <v>-99999</v>
      </c>
      <c r="D284" s="79" t="s">
        <v>735</v>
      </c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</row>
    <row r="285" spans="1:19">
      <c r="A285" s="79" t="s">
        <v>793</v>
      </c>
      <c r="B285" s="79" t="s">
        <v>742</v>
      </c>
      <c r="C285" s="79">
        <v>-99999</v>
      </c>
      <c r="D285" s="79" t="s">
        <v>735</v>
      </c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</row>
    <row r="286" spans="1:19">
      <c r="A286" s="79" t="s">
        <v>794</v>
      </c>
      <c r="B286" s="79" t="s">
        <v>742</v>
      </c>
      <c r="C286" s="79">
        <v>-99999</v>
      </c>
      <c r="D286" s="79" t="s">
        <v>735</v>
      </c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</row>
    <row r="287" spans="1:19">
      <c r="A287" s="79" t="s">
        <v>795</v>
      </c>
      <c r="B287" s="79" t="s">
        <v>742</v>
      </c>
      <c r="C287" s="79">
        <v>-99999</v>
      </c>
      <c r="D287" s="79" t="s">
        <v>735</v>
      </c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</row>
    <row r="288" spans="1:19">
      <c r="A288" s="79" t="s">
        <v>796</v>
      </c>
      <c r="B288" s="79" t="s">
        <v>742</v>
      </c>
      <c r="C288" s="79">
        <v>-99999</v>
      </c>
      <c r="D288" s="79" t="s">
        <v>735</v>
      </c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</row>
    <row r="289" spans="1:19">
      <c r="A289" s="79" t="s">
        <v>797</v>
      </c>
      <c r="B289" s="79" t="s">
        <v>742</v>
      </c>
      <c r="C289" s="79">
        <v>-99999</v>
      </c>
      <c r="D289" s="79" t="s">
        <v>735</v>
      </c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</row>
    <row r="290" spans="1:19">
      <c r="A290" s="79" t="s">
        <v>798</v>
      </c>
      <c r="B290" s="79" t="s">
        <v>742</v>
      </c>
      <c r="C290" s="79">
        <v>-99999</v>
      </c>
      <c r="D290" s="79" t="s">
        <v>735</v>
      </c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</row>
    <row r="291" spans="1:19">
      <c r="A291" s="79" t="s">
        <v>799</v>
      </c>
      <c r="B291" s="79" t="s">
        <v>742</v>
      </c>
      <c r="C291" s="79">
        <v>-99999</v>
      </c>
      <c r="D291" s="79" t="s">
        <v>735</v>
      </c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</row>
    <row r="292" spans="1:19">
      <c r="A292" s="79" t="s">
        <v>800</v>
      </c>
      <c r="B292" s="79" t="s">
        <v>742</v>
      </c>
      <c r="C292" s="79">
        <v>-99999</v>
      </c>
      <c r="D292" s="79" t="s">
        <v>735</v>
      </c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</row>
    <row r="293" spans="1:19">
      <c r="A293" s="79" t="s">
        <v>801</v>
      </c>
      <c r="B293" s="79" t="s">
        <v>742</v>
      </c>
      <c r="C293" s="79">
        <v>-99999</v>
      </c>
      <c r="D293" s="79" t="s">
        <v>735</v>
      </c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</row>
    <row r="294" spans="1:19">
      <c r="A294" s="79" t="s">
        <v>802</v>
      </c>
      <c r="B294" s="79" t="s">
        <v>742</v>
      </c>
      <c r="C294" s="79">
        <v>-99999</v>
      </c>
      <c r="D294" s="79" t="s">
        <v>735</v>
      </c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</row>
    <row r="295" spans="1:19">
      <c r="A295"/>
      <c r="B295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</row>
    <row r="296" spans="1:19">
      <c r="A296" s="78"/>
      <c r="B296" s="79" t="s">
        <v>401</v>
      </c>
      <c r="C296" s="79" t="s">
        <v>803</v>
      </c>
      <c r="D296" s="79" t="s">
        <v>804</v>
      </c>
      <c r="E296" s="79" t="s">
        <v>805</v>
      </c>
      <c r="F296" s="79" t="s">
        <v>806</v>
      </c>
      <c r="G296" s="79" t="s">
        <v>807</v>
      </c>
      <c r="H296" s="79" t="s">
        <v>808</v>
      </c>
      <c r="I296"/>
      <c r="J296"/>
      <c r="K296"/>
      <c r="L296"/>
      <c r="M296"/>
      <c r="N296"/>
      <c r="O296"/>
      <c r="P296"/>
      <c r="Q296"/>
      <c r="R296"/>
      <c r="S296"/>
    </row>
    <row r="297" spans="1:19">
      <c r="A297" s="79" t="s">
        <v>809</v>
      </c>
      <c r="B297" s="79" t="s">
        <v>810</v>
      </c>
      <c r="C297" s="79">
        <v>1</v>
      </c>
      <c r="D297" s="79">
        <v>125</v>
      </c>
      <c r="E297" s="79">
        <v>3.78</v>
      </c>
      <c r="F297" s="79">
        <v>471.95</v>
      </c>
      <c r="G297" s="79">
        <v>1</v>
      </c>
      <c r="H297" s="79" t="s">
        <v>811</v>
      </c>
      <c r="I297"/>
      <c r="J297"/>
      <c r="K297"/>
      <c r="L297"/>
      <c r="M297"/>
      <c r="N297"/>
      <c r="O297"/>
      <c r="P297"/>
      <c r="Q297"/>
      <c r="R297"/>
      <c r="S297"/>
    </row>
    <row r="298" spans="1:19">
      <c r="A298" s="79" t="s">
        <v>812</v>
      </c>
      <c r="B298" s="79" t="s">
        <v>810</v>
      </c>
      <c r="C298" s="79">
        <v>1</v>
      </c>
      <c r="D298" s="79">
        <v>125</v>
      </c>
      <c r="E298" s="79">
        <v>0</v>
      </c>
      <c r="F298" s="79">
        <v>0.01</v>
      </c>
      <c r="G298" s="79">
        <v>1</v>
      </c>
      <c r="H298" s="79" t="s">
        <v>811</v>
      </c>
      <c r="I298"/>
      <c r="J298"/>
      <c r="K298"/>
      <c r="L298"/>
      <c r="M298"/>
      <c r="N298"/>
      <c r="O298"/>
      <c r="P298"/>
      <c r="Q298"/>
      <c r="R298"/>
      <c r="S298"/>
    </row>
    <row r="299" spans="1:19">
      <c r="A299" s="79" t="s">
        <v>813</v>
      </c>
      <c r="B299" s="79" t="s">
        <v>814</v>
      </c>
      <c r="C299" s="79">
        <v>0.61</v>
      </c>
      <c r="D299" s="79">
        <v>1388.3</v>
      </c>
      <c r="E299" s="79">
        <v>17.260000000000002</v>
      </c>
      <c r="F299" s="79">
        <v>39383.379999999997</v>
      </c>
      <c r="G299" s="79">
        <v>1</v>
      </c>
      <c r="H299" s="79" t="s">
        <v>815</v>
      </c>
      <c r="I299"/>
      <c r="J299"/>
      <c r="K299"/>
      <c r="L299"/>
      <c r="M299"/>
      <c r="N299"/>
      <c r="O299"/>
      <c r="P299"/>
      <c r="Q299"/>
      <c r="R299"/>
      <c r="S299"/>
    </row>
    <row r="300" spans="1:19">
      <c r="A300" s="79" t="s">
        <v>816</v>
      </c>
      <c r="B300" s="79" t="s">
        <v>817</v>
      </c>
      <c r="C300" s="79">
        <v>0.59</v>
      </c>
      <c r="D300" s="79">
        <v>1109.6500000000001</v>
      </c>
      <c r="E300" s="79">
        <v>5.55</v>
      </c>
      <c r="F300" s="79">
        <v>10414.5</v>
      </c>
      <c r="G300" s="79">
        <v>1</v>
      </c>
      <c r="H300" s="79" t="s">
        <v>815</v>
      </c>
      <c r="I300"/>
      <c r="J300"/>
      <c r="K300"/>
      <c r="L300"/>
      <c r="M300"/>
      <c r="N300"/>
      <c r="O300"/>
      <c r="P300"/>
      <c r="Q300"/>
      <c r="R300"/>
      <c r="S300"/>
    </row>
    <row r="301" spans="1:19">
      <c r="A301" s="79" t="s">
        <v>818</v>
      </c>
      <c r="B301" s="79" t="s">
        <v>817</v>
      </c>
      <c r="C301" s="79">
        <v>0.6</v>
      </c>
      <c r="D301" s="79">
        <v>1017.59</v>
      </c>
      <c r="E301" s="79">
        <v>10.9</v>
      </c>
      <c r="F301" s="79">
        <v>18475.34</v>
      </c>
      <c r="G301" s="79">
        <v>1</v>
      </c>
      <c r="H301" s="79" t="s">
        <v>815</v>
      </c>
      <c r="I301"/>
      <c r="J301"/>
      <c r="K301"/>
      <c r="L301"/>
      <c r="M301"/>
      <c r="N301"/>
      <c r="O301"/>
      <c r="P301"/>
      <c r="Q301"/>
      <c r="R301"/>
      <c r="S301"/>
    </row>
    <row r="302" spans="1:19">
      <c r="A302" s="79" t="s">
        <v>819</v>
      </c>
      <c r="B302" s="79" t="s">
        <v>817</v>
      </c>
      <c r="C302" s="79">
        <v>0.59</v>
      </c>
      <c r="D302" s="79">
        <v>1109.6500000000001</v>
      </c>
      <c r="E302" s="79">
        <v>6.59</v>
      </c>
      <c r="F302" s="79">
        <v>12358.01</v>
      </c>
      <c r="G302" s="79">
        <v>1</v>
      </c>
      <c r="H302" s="79" t="s">
        <v>815</v>
      </c>
      <c r="I302"/>
      <c r="J302"/>
      <c r="K302"/>
      <c r="L302"/>
      <c r="M302"/>
      <c r="N302"/>
      <c r="O302"/>
      <c r="P302"/>
      <c r="Q302"/>
      <c r="R302"/>
      <c r="S302"/>
    </row>
    <row r="303" spans="1:19">
      <c r="A303" s="79" t="s">
        <v>820</v>
      </c>
      <c r="B303" s="79" t="s">
        <v>817</v>
      </c>
      <c r="C303" s="79">
        <v>0.6</v>
      </c>
      <c r="D303" s="79">
        <v>1017.59</v>
      </c>
      <c r="E303" s="79">
        <v>14.76</v>
      </c>
      <c r="F303" s="79">
        <v>24850.58</v>
      </c>
      <c r="G303" s="79">
        <v>1</v>
      </c>
      <c r="H303" s="79" t="s">
        <v>815</v>
      </c>
      <c r="I303"/>
      <c r="J303"/>
      <c r="K303"/>
      <c r="L303"/>
      <c r="M303"/>
      <c r="N303"/>
      <c r="O303"/>
      <c r="P303"/>
      <c r="Q303"/>
      <c r="R303"/>
      <c r="S303"/>
    </row>
    <row r="304" spans="1:19">
      <c r="A304" s="79" t="s">
        <v>821</v>
      </c>
      <c r="B304" s="79" t="s">
        <v>814</v>
      </c>
      <c r="C304" s="79">
        <v>0.62</v>
      </c>
      <c r="D304" s="79">
        <v>1388.3</v>
      </c>
      <c r="E304" s="79">
        <v>53.17</v>
      </c>
      <c r="F304" s="79">
        <v>119542.49</v>
      </c>
      <c r="G304" s="79">
        <v>1</v>
      </c>
      <c r="H304" s="79" t="s">
        <v>815</v>
      </c>
      <c r="I304"/>
      <c r="J304"/>
      <c r="K304"/>
      <c r="L304"/>
      <c r="M304"/>
      <c r="N304"/>
      <c r="O304"/>
      <c r="P304"/>
      <c r="Q304"/>
      <c r="R304"/>
      <c r="S304"/>
    </row>
    <row r="305" spans="1:19">
      <c r="A305"/>
      <c r="B305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</row>
    <row r="306" spans="1:19">
      <c r="A306" s="78"/>
      <c r="B306" s="79" t="s">
        <v>401</v>
      </c>
      <c r="C306" s="79" t="s">
        <v>822</v>
      </c>
      <c r="D306" s="79" t="s">
        <v>823</v>
      </c>
      <c r="E306" s="79" t="s">
        <v>824</v>
      </c>
      <c r="F306" s="79" t="s">
        <v>825</v>
      </c>
      <c r="G306"/>
      <c r="H306"/>
      <c r="I306"/>
      <c r="J306"/>
      <c r="K306"/>
      <c r="L306"/>
      <c r="M306"/>
      <c r="N306"/>
      <c r="O306"/>
      <c r="P306"/>
      <c r="Q306"/>
      <c r="R306"/>
      <c r="S306"/>
    </row>
    <row r="307" spans="1:19">
      <c r="A307" s="79" t="s">
        <v>826</v>
      </c>
      <c r="B307" s="79" t="s">
        <v>827</v>
      </c>
      <c r="C307" s="79" t="s">
        <v>828</v>
      </c>
      <c r="D307" s="79">
        <v>179352</v>
      </c>
      <c r="E307" s="79">
        <v>74.81</v>
      </c>
      <c r="F307" s="79">
        <v>0.9</v>
      </c>
      <c r="G307"/>
      <c r="H307"/>
      <c r="I307"/>
      <c r="J307"/>
      <c r="K307"/>
      <c r="L307"/>
      <c r="M307"/>
      <c r="N307"/>
      <c r="O307"/>
      <c r="P307"/>
      <c r="Q307"/>
      <c r="R307"/>
      <c r="S307"/>
    </row>
    <row r="308" spans="1:19">
      <c r="A308" s="79" t="s">
        <v>829</v>
      </c>
      <c r="B308" s="79" t="s">
        <v>827</v>
      </c>
      <c r="C308" s="79" t="s">
        <v>828</v>
      </c>
      <c r="D308" s="79">
        <v>179352</v>
      </c>
      <c r="E308" s="79">
        <v>24294.34</v>
      </c>
      <c r="F308" s="79">
        <v>0.9</v>
      </c>
      <c r="G308"/>
      <c r="H308"/>
      <c r="I308"/>
      <c r="J308"/>
      <c r="K308"/>
      <c r="L308"/>
      <c r="M308"/>
      <c r="N308"/>
      <c r="O308"/>
      <c r="P308"/>
      <c r="Q308"/>
      <c r="R308"/>
      <c r="S308"/>
    </row>
    <row r="309" spans="1:19">
      <c r="A309" s="79" t="s">
        <v>830</v>
      </c>
      <c r="B309" s="79" t="s">
        <v>827</v>
      </c>
      <c r="C309" s="79" t="s">
        <v>828</v>
      </c>
      <c r="D309" s="79">
        <v>179352</v>
      </c>
      <c r="E309" s="79">
        <v>22176.63</v>
      </c>
      <c r="F309" s="79">
        <v>0.9</v>
      </c>
      <c r="G309"/>
      <c r="H309"/>
      <c r="I309"/>
      <c r="J309"/>
      <c r="K309"/>
      <c r="L309"/>
      <c r="M309"/>
      <c r="N309"/>
      <c r="O309"/>
      <c r="P309"/>
      <c r="Q309"/>
      <c r="R309"/>
      <c r="S309"/>
    </row>
    <row r="310" spans="1:19">
      <c r="A310" s="79" t="s">
        <v>831</v>
      </c>
      <c r="B310" s="79" t="s">
        <v>832</v>
      </c>
      <c r="C310" s="79" t="s">
        <v>828</v>
      </c>
      <c r="D310" s="79">
        <v>179352</v>
      </c>
      <c r="E310" s="79">
        <v>31804.25</v>
      </c>
      <c r="F310" s="79">
        <v>0.87</v>
      </c>
      <c r="G310"/>
      <c r="H310"/>
      <c r="I310"/>
      <c r="J310"/>
      <c r="K310"/>
      <c r="L310"/>
      <c r="M310"/>
      <c r="N310"/>
      <c r="O310"/>
      <c r="P310"/>
      <c r="Q310"/>
      <c r="R310"/>
      <c r="S310"/>
    </row>
    <row r="311" spans="1:19">
      <c r="A311"/>
      <c r="B311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</row>
    <row r="312" spans="1:19">
      <c r="A312" s="78"/>
      <c r="B312" s="79" t="s">
        <v>401</v>
      </c>
      <c r="C312" s="79" t="s">
        <v>833</v>
      </c>
      <c r="D312" s="79" t="s">
        <v>834</v>
      </c>
      <c r="E312" s="79" t="s">
        <v>835</v>
      </c>
      <c r="F312" s="79" t="s">
        <v>836</v>
      </c>
      <c r="G312" s="79" t="s">
        <v>837</v>
      </c>
      <c r="H312"/>
      <c r="I312"/>
      <c r="J312"/>
      <c r="K312"/>
      <c r="L312"/>
      <c r="M312"/>
      <c r="N312"/>
      <c r="O312"/>
      <c r="P312"/>
      <c r="Q312"/>
      <c r="R312"/>
      <c r="S312"/>
    </row>
    <row r="313" spans="1:19">
      <c r="A313" s="79" t="s">
        <v>838</v>
      </c>
      <c r="B313" s="79" t="s">
        <v>839</v>
      </c>
      <c r="C313" s="79">
        <v>3</v>
      </c>
      <c r="D313" s="79">
        <v>845000</v>
      </c>
      <c r="E313" s="79">
        <v>0.8</v>
      </c>
      <c r="F313" s="79">
        <v>0.23</v>
      </c>
      <c r="G313" s="79">
        <v>0.67</v>
      </c>
      <c r="H313"/>
      <c r="I313"/>
      <c r="J313"/>
      <c r="K313"/>
      <c r="L313"/>
      <c r="M313"/>
      <c r="N313"/>
      <c r="O313"/>
      <c r="P313"/>
      <c r="Q313"/>
      <c r="R313"/>
      <c r="S313"/>
    </row>
    <row r="314" spans="1:19">
      <c r="A314"/>
      <c r="B314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</row>
    <row r="315" spans="1:19">
      <c r="A315" s="78"/>
      <c r="B315" s="79" t="s">
        <v>840</v>
      </c>
      <c r="C315" s="79" t="s">
        <v>841</v>
      </c>
      <c r="D315" s="79" t="s">
        <v>842</v>
      </c>
      <c r="E315" s="79" t="s">
        <v>843</v>
      </c>
      <c r="F315" s="79" t="s">
        <v>844</v>
      </c>
      <c r="G315" s="79" t="s">
        <v>845</v>
      </c>
      <c r="H315" s="79" t="s">
        <v>846</v>
      </c>
      <c r="I315"/>
      <c r="J315"/>
      <c r="K315"/>
      <c r="L315"/>
      <c r="M315"/>
      <c r="N315"/>
      <c r="O315"/>
      <c r="P315"/>
      <c r="Q315"/>
      <c r="R315"/>
      <c r="S315"/>
    </row>
    <row r="316" spans="1:19">
      <c r="A316" s="79" t="s">
        <v>847</v>
      </c>
      <c r="B316" s="79">
        <v>409344.77439999999</v>
      </c>
      <c r="C316" s="79">
        <v>675.49249999999995</v>
      </c>
      <c r="D316" s="79">
        <v>1491.653</v>
      </c>
      <c r="E316" s="79">
        <v>0</v>
      </c>
      <c r="F316" s="79">
        <v>5.7000000000000002E-3</v>
      </c>
      <c r="G316" s="80">
        <v>2652330</v>
      </c>
      <c r="H316" s="79">
        <v>169743.74739999999</v>
      </c>
      <c r="I316"/>
      <c r="J316"/>
      <c r="K316"/>
      <c r="L316"/>
      <c r="M316"/>
      <c r="N316"/>
      <c r="O316"/>
      <c r="P316"/>
      <c r="Q316"/>
      <c r="R316"/>
      <c r="S316"/>
    </row>
    <row r="317" spans="1:19">
      <c r="A317" s="79" t="s">
        <v>848</v>
      </c>
      <c r="B317" s="79">
        <v>368763.5319</v>
      </c>
      <c r="C317" s="79">
        <v>613.90880000000004</v>
      </c>
      <c r="D317" s="79">
        <v>1370.1613</v>
      </c>
      <c r="E317" s="79">
        <v>0</v>
      </c>
      <c r="F317" s="79">
        <v>5.1999999999999998E-3</v>
      </c>
      <c r="G317" s="80">
        <v>2436370</v>
      </c>
      <c r="H317" s="79">
        <v>153412.95699999999</v>
      </c>
      <c r="I317"/>
      <c r="J317"/>
      <c r="K317"/>
      <c r="L317"/>
      <c r="M317"/>
      <c r="N317"/>
      <c r="O317"/>
      <c r="P317"/>
      <c r="Q317"/>
      <c r="R317"/>
      <c r="S317"/>
    </row>
    <row r="318" spans="1:19">
      <c r="A318" s="79" t="s">
        <v>849</v>
      </c>
      <c r="B318" s="79">
        <v>408271.98249999998</v>
      </c>
      <c r="C318" s="79">
        <v>698.79629999999997</v>
      </c>
      <c r="D318" s="79">
        <v>1610.6587999999999</v>
      </c>
      <c r="E318" s="79">
        <v>0</v>
      </c>
      <c r="F318" s="79">
        <v>6.1000000000000004E-3</v>
      </c>
      <c r="G318" s="80">
        <v>2864240</v>
      </c>
      <c r="H318" s="79">
        <v>171614.55420000001</v>
      </c>
      <c r="I318"/>
      <c r="J318"/>
      <c r="K318"/>
      <c r="L318"/>
      <c r="M318"/>
      <c r="N318"/>
      <c r="O318"/>
      <c r="P318"/>
      <c r="Q318"/>
      <c r="R318"/>
      <c r="S318"/>
    </row>
    <row r="319" spans="1:19">
      <c r="A319" s="79" t="s">
        <v>850</v>
      </c>
      <c r="B319" s="79">
        <v>396412.0919</v>
      </c>
      <c r="C319" s="79">
        <v>686.44719999999995</v>
      </c>
      <c r="D319" s="79">
        <v>1602.8434</v>
      </c>
      <c r="E319" s="79">
        <v>0</v>
      </c>
      <c r="F319" s="79">
        <v>6.0000000000000001E-3</v>
      </c>
      <c r="G319" s="80">
        <v>2850440</v>
      </c>
      <c r="H319" s="79">
        <v>167363.55179999999</v>
      </c>
      <c r="I319"/>
      <c r="J319"/>
      <c r="K319"/>
      <c r="L319"/>
      <c r="M319"/>
      <c r="N319"/>
      <c r="O319"/>
      <c r="P319"/>
      <c r="Q319"/>
      <c r="R319"/>
      <c r="S319"/>
    </row>
    <row r="320" spans="1:19">
      <c r="A320" s="79" t="s">
        <v>462</v>
      </c>
      <c r="B320" s="79">
        <v>423256.73700000002</v>
      </c>
      <c r="C320" s="79">
        <v>743.19770000000005</v>
      </c>
      <c r="D320" s="79">
        <v>1761.7059999999999</v>
      </c>
      <c r="E320" s="79">
        <v>0</v>
      </c>
      <c r="F320" s="79">
        <v>6.6E-3</v>
      </c>
      <c r="G320" s="80">
        <v>3133070</v>
      </c>
      <c r="H320" s="79">
        <v>179645.24720000001</v>
      </c>
      <c r="I320"/>
      <c r="J320"/>
      <c r="K320"/>
      <c r="L320"/>
      <c r="M320"/>
      <c r="N320"/>
      <c r="O320"/>
      <c r="P320"/>
      <c r="Q320"/>
      <c r="R320"/>
      <c r="S320"/>
    </row>
    <row r="321" spans="1:19">
      <c r="A321" s="79" t="s">
        <v>851</v>
      </c>
      <c r="B321" s="79">
        <v>425021.00410000002</v>
      </c>
      <c r="C321" s="79">
        <v>754.13630000000001</v>
      </c>
      <c r="D321" s="79">
        <v>1807.4849999999999</v>
      </c>
      <c r="E321" s="79">
        <v>0</v>
      </c>
      <c r="F321" s="79">
        <v>6.7000000000000002E-3</v>
      </c>
      <c r="G321" s="80">
        <v>3214560</v>
      </c>
      <c r="H321" s="79">
        <v>181118.17629999999</v>
      </c>
      <c r="I321"/>
      <c r="J321"/>
      <c r="K321"/>
      <c r="L321"/>
      <c r="M321"/>
      <c r="N321"/>
      <c r="O321"/>
      <c r="P321"/>
      <c r="Q321"/>
      <c r="R321"/>
      <c r="S321"/>
    </row>
    <row r="322" spans="1:19">
      <c r="A322" s="79" t="s">
        <v>852</v>
      </c>
      <c r="B322" s="79">
        <v>451648.53980000003</v>
      </c>
      <c r="C322" s="79">
        <v>805.87490000000003</v>
      </c>
      <c r="D322" s="79">
        <v>1942.7443000000001</v>
      </c>
      <c r="E322" s="79">
        <v>0</v>
      </c>
      <c r="F322" s="79">
        <v>7.1999999999999998E-3</v>
      </c>
      <c r="G322" s="80">
        <v>3455170</v>
      </c>
      <c r="H322" s="79">
        <v>192880.07329999999</v>
      </c>
      <c r="I322"/>
      <c r="J322"/>
      <c r="K322"/>
      <c r="L322"/>
      <c r="M322"/>
      <c r="N322"/>
      <c r="O322"/>
      <c r="P322"/>
      <c r="Q322"/>
      <c r="R322"/>
      <c r="S322"/>
    </row>
    <row r="323" spans="1:19">
      <c r="A323" s="79" t="s">
        <v>853</v>
      </c>
      <c r="B323" s="79">
        <v>454342.77919999999</v>
      </c>
      <c r="C323" s="79">
        <v>810.92930000000001</v>
      </c>
      <c r="D323" s="79">
        <v>1955.5445999999999</v>
      </c>
      <c r="E323" s="79">
        <v>0</v>
      </c>
      <c r="F323" s="79">
        <v>7.3000000000000001E-3</v>
      </c>
      <c r="G323" s="80">
        <v>3477930</v>
      </c>
      <c r="H323" s="79">
        <v>194053.4872</v>
      </c>
      <c r="I323"/>
      <c r="J323"/>
      <c r="K323"/>
      <c r="L323"/>
      <c r="M323"/>
      <c r="N323"/>
      <c r="O323"/>
      <c r="P323"/>
      <c r="Q323"/>
      <c r="R323"/>
      <c r="S323"/>
    </row>
    <row r="324" spans="1:19">
      <c r="A324" s="79" t="s">
        <v>854</v>
      </c>
      <c r="B324" s="79">
        <v>426274.3847</v>
      </c>
      <c r="C324" s="79">
        <v>754.73519999999996</v>
      </c>
      <c r="D324" s="79">
        <v>1804.8494000000001</v>
      </c>
      <c r="E324" s="79">
        <v>0</v>
      </c>
      <c r="F324" s="79">
        <v>6.7000000000000002E-3</v>
      </c>
      <c r="G324" s="80">
        <v>3209860</v>
      </c>
      <c r="H324" s="79">
        <v>181502.21830000001</v>
      </c>
      <c r="I324"/>
      <c r="J324"/>
      <c r="K324"/>
      <c r="L324"/>
      <c r="M324"/>
      <c r="N324"/>
      <c r="O324"/>
      <c r="P324"/>
      <c r="Q324"/>
      <c r="R324"/>
      <c r="S324"/>
    </row>
    <row r="325" spans="1:19">
      <c r="A325" s="79" t="s">
        <v>855</v>
      </c>
      <c r="B325" s="79">
        <v>412075.37770000001</v>
      </c>
      <c r="C325" s="79">
        <v>715.61670000000004</v>
      </c>
      <c r="D325" s="79">
        <v>1676.2067</v>
      </c>
      <c r="E325" s="79">
        <v>0</v>
      </c>
      <c r="F325" s="79">
        <v>6.3E-3</v>
      </c>
      <c r="G325" s="80">
        <v>2980930</v>
      </c>
      <c r="H325" s="79">
        <v>174165.50049999999</v>
      </c>
      <c r="I325"/>
      <c r="J325"/>
      <c r="K325"/>
      <c r="L325"/>
      <c r="M325"/>
      <c r="N325"/>
      <c r="O325"/>
      <c r="P325"/>
      <c r="Q325"/>
      <c r="R325"/>
      <c r="S325"/>
    </row>
    <row r="326" spans="1:19">
      <c r="A326" s="79" t="s">
        <v>856</v>
      </c>
      <c r="B326" s="79">
        <v>392850.5367</v>
      </c>
      <c r="C326" s="79">
        <v>667.59670000000006</v>
      </c>
      <c r="D326" s="79">
        <v>1526.2695000000001</v>
      </c>
      <c r="E326" s="79">
        <v>0</v>
      </c>
      <c r="F326" s="79">
        <v>5.7999999999999996E-3</v>
      </c>
      <c r="G326" s="80">
        <v>2714120</v>
      </c>
      <c r="H326" s="79">
        <v>164688.56099999999</v>
      </c>
      <c r="I326"/>
      <c r="J326"/>
      <c r="K326"/>
      <c r="L326"/>
      <c r="M326"/>
      <c r="N326"/>
      <c r="O326"/>
      <c r="P326"/>
      <c r="Q326"/>
      <c r="R326"/>
      <c r="S326"/>
    </row>
    <row r="327" spans="1:19">
      <c r="A327" s="79" t="s">
        <v>857</v>
      </c>
      <c r="B327" s="79">
        <v>407287.06709999999</v>
      </c>
      <c r="C327" s="79">
        <v>677.7903</v>
      </c>
      <c r="D327" s="79">
        <v>1512.0645</v>
      </c>
      <c r="E327" s="79">
        <v>0</v>
      </c>
      <c r="F327" s="79">
        <v>5.7000000000000002E-3</v>
      </c>
      <c r="G327" s="80">
        <v>2688690</v>
      </c>
      <c r="H327" s="79">
        <v>169416.28099999999</v>
      </c>
      <c r="I327"/>
      <c r="J327"/>
      <c r="K327"/>
      <c r="L327"/>
      <c r="M327"/>
      <c r="N327"/>
      <c r="O327"/>
      <c r="P327"/>
      <c r="Q327"/>
      <c r="R327"/>
      <c r="S327"/>
    </row>
    <row r="328" spans="1:19">
      <c r="A328" s="79"/>
      <c r="B328" s="79"/>
      <c r="C328" s="79"/>
      <c r="D328" s="79"/>
      <c r="E328" s="79"/>
      <c r="F328" s="79"/>
      <c r="G328" s="79"/>
      <c r="H328" s="79"/>
      <c r="I328"/>
      <c r="J328"/>
      <c r="K328"/>
      <c r="L328"/>
      <c r="M328"/>
      <c r="N328"/>
      <c r="O328"/>
      <c r="P328"/>
      <c r="Q328"/>
      <c r="R328"/>
      <c r="S328"/>
    </row>
    <row r="329" spans="1:19">
      <c r="A329" s="79" t="s">
        <v>858</v>
      </c>
      <c r="B329" s="80">
        <v>4975550</v>
      </c>
      <c r="C329" s="79">
        <v>8604.5218999999997</v>
      </c>
      <c r="D329" s="79">
        <v>20062.1865</v>
      </c>
      <c r="E329" s="79">
        <v>0</v>
      </c>
      <c r="F329" s="79">
        <v>7.5200000000000003E-2</v>
      </c>
      <c r="G329" s="80">
        <v>35677700</v>
      </c>
      <c r="H329" s="80">
        <v>2099600</v>
      </c>
      <c r="I329"/>
      <c r="J329"/>
      <c r="K329"/>
      <c r="L329"/>
      <c r="M329"/>
      <c r="N329"/>
      <c r="O329"/>
      <c r="P329"/>
      <c r="Q329"/>
      <c r="R329"/>
      <c r="S329"/>
    </row>
    <row r="330" spans="1:19">
      <c r="A330" s="79" t="s">
        <v>859</v>
      </c>
      <c r="B330" s="79">
        <v>368763.5319</v>
      </c>
      <c r="C330" s="79">
        <v>613.90880000000004</v>
      </c>
      <c r="D330" s="79">
        <v>1370.1613</v>
      </c>
      <c r="E330" s="79">
        <v>0</v>
      </c>
      <c r="F330" s="79">
        <v>5.1999999999999998E-3</v>
      </c>
      <c r="G330" s="80">
        <v>2436370</v>
      </c>
      <c r="H330" s="79">
        <v>153412.95699999999</v>
      </c>
      <c r="I330"/>
      <c r="J330"/>
      <c r="K330"/>
      <c r="L330"/>
      <c r="M330"/>
      <c r="N330"/>
      <c r="O330"/>
      <c r="P330"/>
      <c r="Q330"/>
      <c r="R330"/>
      <c r="S330"/>
    </row>
    <row r="331" spans="1:19">
      <c r="A331" s="79" t="s">
        <v>860</v>
      </c>
      <c r="B331" s="79">
        <v>454342.77919999999</v>
      </c>
      <c r="C331" s="79">
        <v>810.92930000000001</v>
      </c>
      <c r="D331" s="79">
        <v>1955.5445999999999</v>
      </c>
      <c r="E331" s="79">
        <v>0</v>
      </c>
      <c r="F331" s="79">
        <v>7.3000000000000001E-3</v>
      </c>
      <c r="G331" s="80">
        <v>3477930</v>
      </c>
      <c r="H331" s="79">
        <v>194053.4872</v>
      </c>
      <c r="I331"/>
      <c r="J331"/>
      <c r="K331"/>
      <c r="L331"/>
      <c r="M331"/>
      <c r="N331"/>
      <c r="O331"/>
      <c r="P331"/>
      <c r="Q331"/>
      <c r="R331"/>
      <c r="S331"/>
    </row>
    <row r="332" spans="1:19">
      <c r="A332"/>
      <c r="B332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</row>
    <row r="333" spans="1:19">
      <c r="A333" s="78"/>
      <c r="B333" s="79" t="s">
        <v>861</v>
      </c>
      <c r="C333" s="79" t="s">
        <v>862</v>
      </c>
      <c r="D333" s="79" t="s">
        <v>863</v>
      </c>
      <c r="E333" s="79" t="s">
        <v>864</v>
      </c>
      <c r="F333" s="79" t="s">
        <v>865</v>
      </c>
      <c r="G333" s="79" t="s">
        <v>866</v>
      </c>
      <c r="H333" s="79" t="s">
        <v>867</v>
      </c>
      <c r="I333" s="79" t="s">
        <v>868</v>
      </c>
      <c r="J333" s="79" t="s">
        <v>869</v>
      </c>
      <c r="K333" s="79" t="s">
        <v>870</v>
      </c>
      <c r="L333" s="79" t="s">
        <v>871</v>
      </c>
      <c r="M333" s="79" t="s">
        <v>872</v>
      </c>
      <c r="N333" s="79" t="s">
        <v>873</v>
      </c>
      <c r="O333" s="79" t="s">
        <v>874</v>
      </c>
      <c r="P333" s="79" t="s">
        <v>875</v>
      </c>
      <c r="Q333" s="79" t="s">
        <v>876</v>
      </c>
      <c r="R333" s="79" t="s">
        <v>877</v>
      </c>
      <c r="S333" s="79" t="s">
        <v>878</v>
      </c>
    </row>
    <row r="334" spans="1:19">
      <c r="A334" s="79" t="s">
        <v>847</v>
      </c>
      <c r="B334" s="80">
        <v>1529310000000</v>
      </c>
      <c r="C334" s="79">
        <v>939893.7</v>
      </c>
      <c r="D334" s="79" t="s">
        <v>908</v>
      </c>
      <c r="E334" s="79">
        <v>228236.78200000001</v>
      </c>
      <c r="F334" s="79">
        <v>379607.201</v>
      </c>
      <c r="G334" s="79">
        <v>87540.192999999999</v>
      </c>
      <c r="H334" s="79">
        <v>0</v>
      </c>
      <c r="I334" s="79">
        <v>164140.73499999999</v>
      </c>
      <c r="J334" s="79">
        <v>0</v>
      </c>
      <c r="K334" s="79">
        <v>43934.406999999999</v>
      </c>
      <c r="L334" s="79">
        <v>29576.48</v>
      </c>
      <c r="M334" s="79">
        <v>0</v>
      </c>
      <c r="N334" s="79">
        <v>0</v>
      </c>
      <c r="O334" s="79">
        <v>0</v>
      </c>
      <c r="P334" s="79">
        <v>0</v>
      </c>
      <c r="Q334" s="79">
        <v>6857.9030000000002</v>
      </c>
      <c r="R334" s="79">
        <v>0</v>
      </c>
      <c r="S334" s="79">
        <v>0</v>
      </c>
    </row>
    <row r="335" spans="1:19">
      <c r="A335" s="79" t="s">
        <v>848</v>
      </c>
      <c r="B335" s="80">
        <v>1404790000000</v>
      </c>
      <c r="C335" s="79">
        <v>930618.07400000002</v>
      </c>
      <c r="D335" s="79" t="s">
        <v>948</v>
      </c>
      <c r="E335" s="79">
        <v>228236.78200000001</v>
      </c>
      <c r="F335" s="79">
        <v>379607.201</v>
      </c>
      <c r="G335" s="79">
        <v>85125.273000000001</v>
      </c>
      <c r="H335" s="79">
        <v>0</v>
      </c>
      <c r="I335" s="79">
        <v>157846.18900000001</v>
      </c>
      <c r="J335" s="79">
        <v>0</v>
      </c>
      <c r="K335" s="79">
        <v>43344.642999999996</v>
      </c>
      <c r="L335" s="79">
        <v>29576.48</v>
      </c>
      <c r="M335" s="79">
        <v>0</v>
      </c>
      <c r="N335" s="79">
        <v>0</v>
      </c>
      <c r="O335" s="79">
        <v>0</v>
      </c>
      <c r="P335" s="79">
        <v>0</v>
      </c>
      <c r="Q335" s="79">
        <v>6881.5060000000003</v>
      </c>
      <c r="R335" s="79">
        <v>0</v>
      </c>
      <c r="S335" s="79">
        <v>0</v>
      </c>
    </row>
    <row r="336" spans="1:19">
      <c r="A336" s="79" t="s">
        <v>849</v>
      </c>
      <c r="B336" s="80">
        <v>1651500000000</v>
      </c>
      <c r="C336" s="79">
        <v>967227.61499999999</v>
      </c>
      <c r="D336" s="79" t="s">
        <v>909</v>
      </c>
      <c r="E336" s="79">
        <v>228236.78200000001</v>
      </c>
      <c r="F336" s="79">
        <v>379607.201</v>
      </c>
      <c r="G336" s="79">
        <v>89490.226999999999</v>
      </c>
      <c r="H336" s="79">
        <v>0</v>
      </c>
      <c r="I336" s="79">
        <v>188011.70499999999</v>
      </c>
      <c r="J336" s="79">
        <v>0</v>
      </c>
      <c r="K336" s="79">
        <v>45235.76</v>
      </c>
      <c r="L336" s="79">
        <v>29576.48</v>
      </c>
      <c r="M336" s="79">
        <v>0</v>
      </c>
      <c r="N336" s="79">
        <v>0</v>
      </c>
      <c r="O336" s="79">
        <v>0</v>
      </c>
      <c r="P336" s="79">
        <v>0</v>
      </c>
      <c r="Q336" s="79">
        <v>7069.46</v>
      </c>
      <c r="R336" s="79">
        <v>0</v>
      </c>
      <c r="S336" s="79">
        <v>0</v>
      </c>
    </row>
    <row r="337" spans="1:19">
      <c r="A337" s="79" t="s">
        <v>850</v>
      </c>
      <c r="B337" s="80">
        <v>1643530000000</v>
      </c>
      <c r="C337" s="79">
        <v>995776.41799999995</v>
      </c>
      <c r="D337" s="79" t="s">
        <v>910</v>
      </c>
      <c r="E337" s="79">
        <v>228236.78200000001</v>
      </c>
      <c r="F337" s="79">
        <v>379607.201</v>
      </c>
      <c r="G337" s="79">
        <v>90974.57</v>
      </c>
      <c r="H337" s="79">
        <v>0</v>
      </c>
      <c r="I337" s="79">
        <v>214038.88399999999</v>
      </c>
      <c r="J337" s="79">
        <v>0</v>
      </c>
      <c r="K337" s="79">
        <v>45883.387999999999</v>
      </c>
      <c r="L337" s="79">
        <v>29576.48</v>
      </c>
      <c r="M337" s="79">
        <v>0</v>
      </c>
      <c r="N337" s="79">
        <v>0</v>
      </c>
      <c r="O337" s="79">
        <v>0</v>
      </c>
      <c r="P337" s="79">
        <v>0</v>
      </c>
      <c r="Q337" s="79">
        <v>7459.1130000000003</v>
      </c>
      <c r="R337" s="79">
        <v>0</v>
      </c>
      <c r="S337" s="79">
        <v>0</v>
      </c>
    </row>
    <row r="338" spans="1:19">
      <c r="A338" s="79" t="s">
        <v>462</v>
      </c>
      <c r="B338" s="80">
        <v>1806500000000</v>
      </c>
      <c r="C338" s="79">
        <v>1047557.378</v>
      </c>
      <c r="D338" s="79" t="s">
        <v>911</v>
      </c>
      <c r="E338" s="79">
        <v>228236.78200000001</v>
      </c>
      <c r="F338" s="79">
        <v>379607.201</v>
      </c>
      <c r="G338" s="79">
        <v>91766.351999999999</v>
      </c>
      <c r="H338" s="79">
        <v>0</v>
      </c>
      <c r="I338" s="79">
        <v>263500.33</v>
      </c>
      <c r="J338" s="79">
        <v>0</v>
      </c>
      <c r="K338" s="79">
        <v>47324.366000000002</v>
      </c>
      <c r="L338" s="79">
        <v>29576.48</v>
      </c>
      <c r="M338" s="79">
        <v>0</v>
      </c>
      <c r="N338" s="79">
        <v>0</v>
      </c>
      <c r="O338" s="79">
        <v>0</v>
      </c>
      <c r="P338" s="79">
        <v>0</v>
      </c>
      <c r="Q338" s="79">
        <v>7545.8670000000002</v>
      </c>
      <c r="R338" s="79">
        <v>0</v>
      </c>
      <c r="S338" s="79">
        <v>0</v>
      </c>
    </row>
    <row r="339" spans="1:19">
      <c r="A339" s="79" t="s">
        <v>851</v>
      </c>
      <c r="B339" s="80">
        <v>1853490000000</v>
      </c>
      <c r="C339" s="79">
        <v>1116360.375</v>
      </c>
      <c r="D339" s="79" t="s">
        <v>912</v>
      </c>
      <c r="E339" s="79">
        <v>228236.78200000001</v>
      </c>
      <c r="F339" s="79">
        <v>379607.201</v>
      </c>
      <c r="G339" s="79">
        <v>92853.241999999998</v>
      </c>
      <c r="H339" s="79">
        <v>0</v>
      </c>
      <c r="I339" s="79">
        <v>329788.23200000002</v>
      </c>
      <c r="J339" s="79">
        <v>0</v>
      </c>
      <c r="K339" s="79">
        <v>48699.15</v>
      </c>
      <c r="L339" s="79">
        <v>29576.48</v>
      </c>
      <c r="M339" s="79">
        <v>0</v>
      </c>
      <c r="N339" s="79">
        <v>0</v>
      </c>
      <c r="O339" s="79">
        <v>0</v>
      </c>
      <c r="P339" s="79">
        <v>0</v>
      </c>
      <c r="Q339" s="79">
        <v>7599.2879999999996</v>
      </c>
      <c r="R339" s="79">
        <v>0</v>
      </c>
      <c r="S339" s="79">
        <v>0</v>
      </c>
    </row>
    <row r="340" spans="1:19">
      <c r="A340" s="79" t="s">
        <v>852</v>
      </c>
      <c r="B340" s="80">
        <v>1992220000000</v>
      </c>
      <c r="C340" s="79">
        <v>1146466.5759999999</v>
      </c>
      <c r="D340" s="79" t="s">
        <v>982</v>
      </c>
      <c r="E340" s="79">
        <v>228236.78200000001</v>
      </c>
      <c r="F340" s="79">
        <v>379607.201</v>
      </c>
      <c r="G340" s="79">
        <v>89197.565000000002</v>
      </c>
      <c r="H340" s="79">
        <v>0</v>
      </c>
      <c r="I340" s="79">
        <v>363568.66</v>
      </c>
      <c r="J340" s="79">
        <v>0</v>
      </c>
      <c r="K340" s="79">
        <v>48491.472000000002</v>
      </c>
      <c r="L340" s="79">
        <v>29576.48</v>
      </c>
      <c r="M340" s="79">
        <v>0</v>
      </c>
      <c r="N340" s="79">
        <v>0</v>
      </c>
      <c r="O340" s="79">
        <v>0</v>
      </c>
      <c r="P340" s="79">
        <v>0</v>
      </c>
      <c r="Q340" s="79">
        <v>7788.4160000000002</v>
      </c>
      <c r="R340" s="79">
        <v>0</v>
      </c>
      <c r="S340" s="79">
        <v>0</v>
      </c>
    </row>
    <row r="341" spans="1:19">
      <c r="A341" s="79" t="s">
        <v>853</v>
      </c>
      <c r="B341" s="80">
        <v>2005340000000</v>
      </c>
      <c r="C341" s="79">
        <v>1145383.98</v>
      </c>
      <c r="D341" s="79" t="s">
        <v>913</v>
      </c>
      <c r="E341" s="79">
        <v>228236.78200000001</v>
      </c>
      <c r="F341" s="79">
        <v>379607.201</v>
      </c>
      <c r="G341" s="79">
        <v>94948.11</v>
      </c>
      <c r="H341" s="79">
        <v>0</v>
      </c>
      <c r="I341" s="79">
        <v>355974.54300000001</v>
      </c>
      <c r="J341" s="79">
        <v>0</v>
      </c>
      <c r="K341" s="79">
        <v>49284.631999999998</v>
      </c>
      <c r="L341" s="79">
        <v>29576.48</v>
      </c>
      <c r="M341" s="79">
        <v>0</v>
      </c>
      <c r="N341" s="79">
        <v>0</v>
      </c>
      <c r="O341" s="79">
        <v>0</v>
      </c>
      <c r="P341" s="79">
        <v>0</v>
      </c>
      <c r="Q341" s="79">
        <v>7756.232</v>
      </c>
      <c r="R341" s="79">
        <v>0</v>
      </c>
      <c r="S341" s="79">
        <v>0</v>
      </c>
    </row>
    <row r="342" spans="1:19">
      <c r="A342" s="79" t="s">
        <v>854</v>
      </c>
      <c r="B342" s="80">
        <v>1850770000000</v>
      </c>
      <c r="C342" s="79">
        <v>1093851.1429999999</v>
      </c>
      <c r="D342" s="79" t="s">
        <v>1002</v>
      </c>
      <c r="E342" s="79">
        <v>228236.78200000001</v>
      </c>
      <c r="F342" s="79">
        <v>379607.201</v>
      </c>
      <c r="G342" s="79">
        <v>91868.37</v>
      </c>
      <c r="H342" s="79">
        <v>0</v>
      </c>
      <c r="I342" s="79">
        <v>308810.603</v>
      </c>
      <c r="J342" s="79">
        <v>0</v>
      </c>
      <c r="K342" s="79">
        <v>48268.076000000001</v>
      </c>
      <c r="L342" s="79">
        <v>29576.48</v>
      </c>
      <c r="M342" s="79">
        <v>0</v>
      </c>
      <c r="N342" s="79">
        <v>0</v>
      </c>
      <c r="O342" s="79">
        <v>0</v>
      </c>
      <c r="P342" s="79">
        <v>0</v>
      </c>
      <c r="Q342" s="79">
        <v>7483.6310000000003</v>
      </c>
      <c r="R342" s="79">
        <v>0</v>
      </c>
      <c r="S342" s="79">
        <v>0</v>
      </c>
    </row>
    <row r="343" spans="1:19">
      <c r="A343" s="79" t="s">
        <v>855</v>
      </c>
      <c r="B343" s="80">
        <v>1718770000000</v>
      </c>
      <c r="C343" s="79">
        <v>1008739.834</v>
      </c>
      <c r="D343" s="79" t="s">
        <v>914</v>
      </c>
      <c r="E343" s="79">
        <v>228236.78200000001</v>
      </c>
      <c r="F343" s="79">
        <v>379607.201</v>
      </c>
      <c r="G343" s="79">
        <v>90430.558000000005</v>
      </c>
      <c r="H343" s="79">
        <v>0</v>
      </c>
      <c r="I343" s="79">
        <v>226965.12599999999</v>
      </c>
      <c r="J343" s="79">
        <v>0</v>
      </c>
      <c r="K343" s="79">
        <v>46603.008000000002</v>
      </c>
      <c r="L343" s="79">
        <v>29576.48</v>
      </c>
      <c r="M343" s="79">
        <v>0</v>
      </c>
      <c r="N343" s="79">
        <v>0</v>
      </c>
      <c r="O343" s="79">
        <v>0</v>
      </c>
      <c r="P343" s="79">
        <v>0</v>
      </c>
      <c r="Q343" s="79">
        <v>7320.68</v>
      </c>
      <c r="R343" s="79">
        <v>0</v>
      </c>
      <c r="S343" s="79">
        <v>0</v>
      </c>
    </row>
    <row r="344" spans="1:19">
      <c r="A344" s="79" t="s">
        <v>856</v>
      </c>
      <c r="B344" s="80">
        <v>1564940000000</v>
      </c>
      <c r="C344" s="79">
        <v>951651.17700000003</v>
      </c>
      <c r="D344" s="79" t="s">
        <v>915</v>
      </c>
      <c r="E344" s="79">
        <v>228236.78200000001</v>
      </c>
      <c r="F344" s="79">
        <v>379607.201</v>
      </c>
      <c r="G344" s="79">
        <v>86930.17</v>
      </c>
      <c r="H344" s="79">
        <v>0</v>
      </c>
      <c r="I344" s="79">
        <v>172743.27</v>
      </c>
      <c r="J344" s="79">
        <v>0</v>
      </c>
      <c r="K344" s="79">
        <v>44105.858</v>
      </c>
      <c r="L344" s="79">
        <v>29576.48</v>
      </c>
      <c r="M344" s="79">
        <v>0</v>
      </c>
      <c r="N344" s="79">
        <v>0</v>
      </c>
      <c r="O344" s="79">
        <v>0</v>
      </c>
      <c r="P344" s="79">
        <v>0</v>
      </c>
      <c r="Q344" s="79">
        <v>10451.416999999999</v>
      </c>
      <c r="R344" s="79">
        <v>0</v>
      </c>
      <c r="S344" s="79">
        <v>0</v>
      </c>
    </row>
    <row r="345" spans="1:19">
      <c r="A345" s="79" t="s">
        <v>857</v>
      </c>
      <c r="B345" s="80">
        <v>1550270000000</v>
      </c>
      <c r="C345" s="79">
        <v>948862.73</v>
      </c>
      <c r="D345" s="79" t="s">
        <v>1003</v>
      </c>
      <c r="E345" s="79">
        <v>228236.78200000001</v>
      </c>
      <c r="F345" s="79">
        <v>379607.201</v>
      </c>
      <c r="G345" s="79">
        <v>85157.119000000006</v>
      </c>
      <c r="H345" s="79">
        <v>0</v>
      </c>
      <c r="I345" s="79">
        <v>174942.91899999999</v>
      </c>
      <c r="J345" s="79">
        <v>0</v>
      </c>
      <c r="K345" s="79">
        <v>44355.915999999997</v>
      </c>
      <c r="L345" s="79">
        <v>29576.48</v>
      </c>
      <c r="M345" s="79">
        <v>0</v>
      </c>
      <c r="N345" s="79">
        <v>0</v>
      </c>
      <c r="O345" s="79">
        <v>0</v>
      </c>
      <c r="P345" s="79">
        <v>0</v>
      </c>
      <c r="Q345" s="79">
        <v>6986.3130000000001</v>
      </c>
      <c r="R345" s="79">
        <v>0</v>
      </c>
      <c r="S345" s="79">
        <v>0</v>
      </c>
    </row>
    <row r="346" spans="1:19">
      <c r="A346" s="79"/>
      <c r="B346" s="79"/>
      <c r="C346" s="79"/>
      <c r="D346" s="79"/>
      <c r="E346" s="79"/>
      <c r="F346" s="79"/>
      <c r="G346" s="79"/>
      <c r="H346" s="79"/>
      <c r="I346" s="79"/>
      <c r="J346" s="79"/>
      <c r="K346" s="79"/>
      <c r="L346" s="79"/>
      <c r="M346" s="79"/>
      <c r="N346" s="79"/>
      <c r="O346" s="79"/>
      <c r="P346" s="79"/>
      <c r="Q346" s="79"/>
      <c r="R346" s="79"/>
      <c r="S346" s="79"/>
    </row>
    <row r="347" spans="1:19">
      <c r="A347" s="79" t="s">
        <v>858</v>
      </c>
      <c r="B347" s="80">
        <v>20571400000000</v>
      </c>
      <c r="C347" s="79"/>
      <c r="D347" s="79"/>
      <c r="E347" s="79"/>
      <c r="F347" s="79"/>
      <c r="G347" s="79"/>
      <c r="H347" s="79"/>
      <c r="I347" s="79"/>
      <c r="J347" s="79">
        <v>0</v>
      </c>
      <c r="K347" s="79"/>
      <c r="L347" s="79"/>
      <c r="M347" s="79">
        <v>0</v>
      </c>
      <c r="N347" s="79">
        <v>0</v>
      </c>
      <c r="O347" s="79">
        <v>0</v>
      </c>
      <c r="P347" s="79">
        <v>0</v>
      </c>
      <c r="Q347" s="79"/>
      <c r="R347" s="79">
        <v>0</v>
      </c>
      <c r="S347" s="79">
        <v>0</v>
      </c>
    </row>
    <row r="348" spans="1:19">
      <c r="A348" s="79" t="s">
        <v>859</v>
      </c>
      <c r="B348" s="80">
        <v>1404790000000</v>
      </c>
      <c r="C348" s="79">
        <v>930618.07400000002</v>
      </c>
      <c r="D348" s="79"/>
      <c r="E348" s="79">
        <v>228236.78200000001</v>
      </c>
      <c r="F348" s="79">
        <v>379607.201</v>
      </c>
      <c r="G348" s="79">
        <v>85125.273000000001</v>
      </c>
      <c r="H348" s="79">
        <v>0</v>
      </c>
      <c r="I348" s="79">
        <v>157846.18900000001</v>
      </c>
      <c r="J348" s="79">
        <v>0</v>
      </c>
      <c r="K348" s="79">
        <v>43344.642999999996</v>
      </c>
      <c r="L348" s="79">
        <v>29576.48</v>
      </c>
      <c r="M348" s="79">
        <v>0</v>
      </c>
      <c r="N348" s="79">
        <v>0</v>
      </c>
      <c r="O348" s="79">
        <v>0</v>
      </c>
      <c r="P348" s="79">
        <v>0</v>
      </c>
      <c r="Q348" s="79">
        <v>6857.9030000000002</v>
      </c>
      <c r="R348" s="79">
        <v>0</v>
      </c>
      <c r="S348" s="79">
        <v>0</v>
      </c>
    </row>
    <row r="349" spans="1:19">
      <c r="A349" s="79" t="s">
        <v>860</v>
      </c>
      <c r="B349" s="80">
        <v>2005340000000</v>
      </c>
      <c r="C349" s="79">
        <v>1146466.5759999999</v>
      </c>
      <c r="D349" s="79"/>
      <c r="E349" s="79">
        <v>228236.78200000001</v>
      </c>
      <c r="F349" s="79">
        <v>379607.201</v>
      </c>
      <c r="G349" s="79">
        <v>94948.11</v>
      </c>
      <c r="H349" s="79">
        <v>0</v>
      </c>
      <c r="I349" s="79">
        <v>363568.66</v>
      </c>
      <c r="J349" s="79">
        <v>0</v>
      </c>
      <c r="K349" s="79">
        <v>49284.631999999998</v>
      </c>
      <c r="L349" s="79">
        <v>29576.48</v>
      </c>
      <c r="M349" s="79">
        <v>0</v>
      </c>
      <c r="N349" s="79">
        <v>0</v>
      </c>
      <c r="O349" s="79">
        <v>0</v>
      </c>
      <c r="P349" s="79">
        <v>0</v>
      </c>
      <c r="Q349" s="79">
        <v>10451.416999999999</v>
      </c>
      <c r="R349" s="79">
        <v>0</v>
      </c>
      <c r="S349" s="79">
        <v>0</v>
      </c>
    </row>
    <row r="350" spans="1:19">
      <c r="A350"/>
      <c r="B350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</row>
    <row r="351" spans="1:19">
      <c r="A351" s="78"/>
      <c r="B351" s="79" t="s">
        <v>889</v>
      </c>
      <c r="C351" s="79" t="s">
        <v>890</v>
      </c>
      <c r="D351" s="79" t="s">
        <v>452</v>
      </c>
      <c r="E351" s="79" t="s">
        <v>453</v>
      </c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</row>
    <row r="352" spans="1:19">
      <c r="A352" s="79" t="s">
        <v>891</v>
      </c>
      <c r="B352" s="79">
        <v>563344.71</v>
      </c>
      <c r="C352" s="79">
        <v>202317.32</v>
      </c>
      <c r="D352" s="79">
        <v>0</v>
      </c>
      <c r="E352" s="79">
        <v>765662.03</v>
      </c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</row>
    <row r="353" spans="1:19">
      <c r="A353" s="79" t="s">
        <v>892</v>
      </c>
      <c r="B353" s="79">
        <v>25.12</v>
      </c>
      <c r="C353" s="79">
        <v>9.02</v>
      </c>
      <c r="D353" s="79">
        <v>0</v>
      </c>
      <c r="E353" s="79">
        <v>34.15</v>
      </c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</row>
    <row r="354" spans="1:19">
      <c r="A354" s="79" t="s">
        <v>893</v>
      </c>
      <c r="B354" s="79">
        <v>25.12</v>
      </c>
      <c r="C354" s="79">
        <v>9.02</v>
      </c>
      <c r="D354" s="79">
        <v>0</v>
      </c>
      <c r="E354" s="79">
        <v>34.15</v>
      </c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</row>
    <row r="355" spans="1:19">
      <c r="A355" s="75"/>
      <c r="B355" s="77"/>
      <c r="C355" s="77"/>
      <c r="D355" s="77"/>
      <c r="E355" s="75"/>
      <c r="F355" s="77"/>
    </row>
    <row r="356" spans="1:19">
      <c r="A356" s="75"/>
      <c r="B356" s="77"/>
      <c r="C356" s="77"/>
      <c r="D356" s="77"/>
      <c r="E356" s="77"/>
      <c r="F356" s="77"/>
    </row>
    <row r="357" spans="1:19">
      <c r="A357" s="75"/>
      <c r="B357" s="77"/>
      <c r="C357" s="77"/>
      <c r="D357" s="77"/>
      <c r="E357" s="77"/>
      <c r="F357" s="75"/>
    </row>
    <row r="358" spans="1:19">
      <c r="A358" s="75"/>
      <c r="B358" s="77"/>
      <c r="C358" s="77"/>
      <c r="D358" s="77"/>
      <c r="E358" s="77"/>
      <c r="F358" s="75"/>
    </row>
    <row r="359" spans="1:19">
      <c r="A359" s="75"/>
      <c r="B359" s="77"/>
      <c r="C359" s="77"/>
      <c r="D359" s="77"/>
      <c r="E359" s="77"/>
      <c r="F359" s="75"/>
    </row>
    <row r="360" spans="1:19">
      <c r="A360" s="75"/>
      <c r="B360" s="77"/>
      <c r="C360" s="77"/>
      <c r="D360" s="77"/>
      <c r="E360" s="77"/>
      <c r="F360" s="77"/>
    </row>
    <row r="361" spans="1:19">
      <c r="A361" s="75"/>
      <c r="B361" s="77"/>
      <c r="C361" s="77"/>
      <c r="D361" s="77"/>
      <c r="E361" s="75"/>
      <c r="F361" s="77"/>
    </row>
    <row r="362" spans="1:19">
      <c r="A362" s="75"/>
      <c r="B362" s="77"/>
      <c r="C362" s="77"/>
      <c r="D362" s="77"/>
      <c r="E362" s="75"/>
      <c r="F362" s="77"/>
    </row>
    <row r="363" spans="1:19">
      <c r="A363" s="75"/>
      <c r="B363" s="77"/>
      <c r="C363" s="77"/>
      <c r="D363" s="77"/>
      <c r="E363" s="75"/>
      <c r="F363" s="77"/>
    </row>
    <row r="364" spans="1:19">
      <c r="A364" s="75"/>
      <c r="B364" s="75"/>
      <c r="C364" s="75"/>
      <c r="D364" s="75"/>
      <c r="E364" s="75"/>
      <c r="F364" s="75"/>
    </row>
    <row r="365" spans="1:19">
      <c r="A365" s="75"/>
      <c r="B365" s="77"/>
      <c r="C365" s="77"/>
      <c r="D365" s="77"/>
      <c r="E365" s="77"/>
      <c r="F365" s="77"/>
    </row>
    <row r="366" spans="1:19">
      <c r="A366" s="75"/>
      <c r="B366" s="77"/>
      <c r="C366" s="77"/>
      <c r="D366" s="77"/>
      <c r="E366" s="75"/>
      <c r="F366" s="75"/>
    </row>
    <row r="367" spans="1:19">
      <c r="A367" s="75"/>
      <c r="B367" s="77"/>
      <c r="C367" s="77"/>
      <c r="D367" s="77"/>
      <c r="E367" s="77"/>
      <c r="F367" s="77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17"/>
  <dimension ref="A1:S367"/>
  <sheetViews>
    <sheetView workbookViewId="0"/>
  </sheetViews>
  <sheetFormatPr defaultRowHeight="10.5"/>
  <cols>
    <col min="1" max="1" width="51.5" style="76" customWidth="1"/>
    <col min="2" max="2" width="31" style="76" customWidth="1"/>
    <col min="3" max="3" width="33.6640625" style="76" customWidth="1"/>
    <col min="4" max="4" width="38.6640625" style="76" customWidth="1"/>
    <col min="5" max="5" width="45.6640625" style="76" customWidth="1"/>
    <col min="6" max="6" width="50" style="76" customWidth="1"/>
    <col min="7" max="7" width="43.6640625" style="76" customWidth="1"/>
    <col min="8" max="8" width="38.33203125" style="76" customWidth="1"/>
    <col min="9" max="9" width="41.83203125" style="76" customWidth="1"/>
    <col min="10" max="10" width="45.83203125" style="76" customWidth="1"/>
    <col min="11" max="11" width="36.5" style="76" customWidth="1"/>
    <col min="12" max="12" width="45.33203125" style="76" customWidth="1"/>
    <col min="13" max="13" width="50.1640625" style="76" customWidth="1"/>
    <col min="14" max="15" width="44.83203125" style="76" customWidth="1"/>
    <col min="16" max="16" width="45.33203125" style="76" customWidth="1"/>
    <col min="17" max="17" width="45.1640625" style="76" customWidth="1"/>
    <col min="18" max="18" width="42.6640625" style="76" customWidth="1"/>
    <col min="19" max="19" width="48.1640625" style="76" customWidth="1"/>
    <col min="20" max="16384" width="9.33203125" style="76"/>
  </cols>
  <sheetData>
    <row r="1" spans="1:19">
      <c r="A1" s="78"/>
      <c r="B1" s="79" t="s">
        <v>489</v>
      </c>
      <c r="C1" s="79" t="s">
        <v>490</v>
      </c>
      <c r="D1" s="79" t="s">
        <v>491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79" t="s">
        <v>492</v>
      </c>
      <c r="B2" s="79">
        <v>34481.24</v>
      </c>
      <c r="C2" s="79">
        <v>1537.81</v>
      </c>
      <c r="D2" s="79">
        <v>1537.81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79" t="s">
        <v>493</v>
      </c>
      <c r="B3" s="79">
        <v>34481.24</v>
      </c>
      <c r="C3" s="79">
        <v>1537.81</v>
      </c>
      <c r="D3" s="79">
        <v>1537.81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79" t="s">
        <v>494</v>
      </c>
      <c r="B4" s="79">
        <v>74637.37</v>
      </c>
      <c r="C4" s="79">
        <v>3328.72</v>
      </c>
      <c r="D4" s="79">
        <v>3328.72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79" t="s">
        <v>495</v>
      </c>
      <c r="B5" s="79">
        <v>74637.37</v>
      </c>
      <c r="C5" s="79">
        <v>3328.72</v>
      </c>
      <c r="D5" s="79">
        <v>3328.72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78"/>
      <c r="B7" s="79" t="s">
        <v>496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79" t="s">
        <v>497</v>
      </c>
      <c r="B8" s="79">
        <v>22422.240000000002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79" t="s">
        <v>498</v>
      </c>
      <c r="B9" s="79">
        <v>22422.240000000002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79" t="s">
        <v>499</v>
      </c>
      <c r="B10" s="79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78"/>
      <c r="B12" s="79" t="s">
        <v>500</v>
      </c>
      <c r="C12" s="79" t="s">
        <v>501</v>
      </c>
      <c r="D12" s="79" t="s">
        <v>502</v>
      </c>
      <c r="E12" s="79" t="s">
        <v>503</v>
      </c>
      <c r="F12" s="79" t="s">
        <v>504</v>
      </c>
      <c r="G12" s="79" t="s">
        <v>505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79" t="s">
        <v>356</v>
      </c>
      <c r="B13" s="79">
        <v>0</v>
      </c>
      <c r="C13" s="79">
        <v>13360.98</v>
      </c>
      <c r="D13" s="79">
        <v>0</v>
      </c>
      <c r="E13" s="79">
        <v>0</v>
      </c>
      <c r="F13" s="79">
        <v>0</v>
      </c>
      <c r="G13" s="79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79" t="s">
        <v>357</v>
      </c>
      <c r="B14" s="79">
        <v>3189.12</v>
      </c>
      <c r="C14" s="79">
        <v>0</v>
      </c>
      <c r="D14" s="79">
        <v>0</v>
      </c>
      <c r="E14" s="79">
        <v>0</v>
      </c>
      <c r="F14" s="79">
        <v>0</v>
      </c>
      <c r="G14" s="79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79" t="s">
        <v>365</v>
      </c>
      <c r="B15" s="79">
        <v>4029.97</v>
      </c>
      <c r="C15" s="79">
        <v>0</v>
      </c>
      <c r="D15" s="79">
        <v>0</v>
      </c>
      <c r="E15" s="79">
        <v>0</v>
      </c>
      <c r="F15" s="79">
        <v>0</v>
      </c>
      <c r="G15" s="79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79" t="s">
        <v>366</v>
      </c>
      <c r="B16" s="79">
        <v>0</v>
      </c>
      <c r="C16" s="79">
        <v>0</v>
      </c>
      <c r="D16" s="79">
        <v>0</v>
      </c>
      <c r="E16" s="79">
        <v>0</v>
      </c>
      <c r="F16" s="79">
        <v>0</v>
      </c>
      <c r="G16" s="79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79" t="s">
        <v>367</v>
      </c>
      <c r="B17" s="79">
        <v>7000.33</v>
      </c>
      <c r="C17" s="79">
        <v>2037.6</v>
      </c>
      <c r="D17" s="79">
        <v>0</v>
      </c>
      <c r="E17" s="79">
        <v>0</v>
      </c>
      <c r="F17" s="79">
        <v>0</v>
      </c>
      <c r="G17" s="79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79" t="s">
        <v>368</v>
      </c>
      <c r="B18" s="79">
        <v>0</v>
      </c>
      <c r="C18" s="79">
        <v>0</v>
      </c>
      <c r="D18" s="79">
        <v>0</v>
      </c>
      <c r="E18" s="79">
        <v>0</v>
      </c>
      <c r="F18" s="79">
        <v>0</v>
      </c>
      <c r="G18" s="79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79" t="s">
        <v>369</v>
      </c>
      <c r="B19" s="79">
        <v>2530.64</v>
      </c>
      <c r="C19" s="79">
        <v>0</v>
      </c>
      <c r="D19" s="79">
        <v>0</v>
      </c>
      <c r="E19" s="79">
        <v>0</v>
      </c>
      <c r="F19" s="79">
        <v>0</v>
      </c>
      <c r="G19" s="79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79" t="s">
        <v>370</v>
      </c>
      <c r="B20" s="79">
        <v>900.88</v>
      </c>
      <c r="C20" s="79">
        <v>0</v>
      </c>
      <c r="D20" s="79">
        <v>0</v>
      </c>
      <c r="E20" s="79">
        <v>0</v>
      </c>
      <c r="F20" s="79">
        <v>0</v>
      </c>
      <c r="G20" s="79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79" t="s">
        <v>371</v>
      </c>
      <c r="B21" s="79">
        <v>612.09</v>
      </c>
      <c r="C21" s="79">
        <v>0</v>
      </c>
      <c r="D21" s="79">
        <v>0</v>
      </c>
      <c r="E21" s="79">
        <v>0</v>
      </c>
      <c r="F21" s="79">
        <v>0</v>
      </c>
      <c r="G21" s="79">
        <v>13517.54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79" t="s">
        <v>372</v>
      </c>
      <c r="B22" s="79">
        <v>2.79</v>
      </c>
      <c r="C22" s="79">
        <v>0</v>
      </c>
      <c r="D22" s="79">
        <v>0</v>
      </c>
      <c r="E22" s="79">
        <v>0</v>
      </c>
      <c r="F22" s="79">
        <v>0</v>
      </c>
      <c r="G22" s="79">
        <v>278.72000000000003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79" t="s">
        <v>351</v>
      </c>
      <c r="B23" s="79">
        <v>0</v>
      </c>
      <c r="C23" s="79">
        <v>0</v>
      </c>
      <c r="D23" s="79">
        <v>0</v>
      </c>
      <c r="E23" s="79">
        <v>0</v>
      </c>
      <c r="F23" s="79">
        <v>0</v>
      </c>
      <c r="G23" s="79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79" t="s">
        <v>373</v>
      </c>
      <c r="B24" s="79">
        <v>0</v>
      </c>
      <c r="C24" s="79">
        <v>618.42999999999995</v>
      </c>
      <c r="D24" s="79">
        <v>0</v>
      </c>
      <c r="E24" s="79">
        <v>0</v>
      </c>
      <c r="F24" s="79">
        <v>0</v>
      </c>
      <c r="G24" s="79">
        <v>4037.86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79" t="s">
        <v>374</v>
      </c>
      <c r="B25" s="79">
        <v>198.41</v>
      </c>
      <c r="C25" s="79">
        <v>0</v>
      </c>
      <c r="D25" s="79">
        <v>0</v>
      </c>
      <c r="E25" s="79">
        <v>0</v>
      </c>
      <c r="F25" s="79">
        <v>0</v>
      </c>
      <c r="G25" s="79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79" t="s">
        <v>375</v>
      </c>
      <c r="B26" s="79">
        <v>0</v>
      </c>
      <c r="C26" s="79">
        <v>0</v>
      </c>
      <c r="D26" s="79">
        <v>0</v>
      </c>
      <c r="E26" s="79">
        <v>0</v>
      </c>
      <c r="F26" s="79">
        <v>0</v>
      </c>
      <c r="G26" s="79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79"/>
      <c r="B27" s="79"/>
      <c r="C27" s="79"/>
      <c r="D27" s="79"/>
      <c r="E27" s="79"/>
      <c r="F27" s="79"/>
      <c r="G27" s="79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79" t="s">
        <v>376</v>
      </c>
      <c r="B28" s="79">
        <v>18464.23</v>
      </c>
      <c r="C28" s="79">
        <v>16017.01</v>
      </c>
      <c r="D28" s="79">
        <v>0</v>
      </c>
      <c r="E28" s="79">
        <v>0</v>
      </c>
      <c r="F28" s="79">
        <v>0</v>
      </c>
      <c r="G28" s="79">
        <v>17834.12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78"/>
      <c r="B30" s="79" t="s">
        <v>496</v>
      </c>
      <c r="C30" s="79" t="s">
        <v>43</v>
      </c>
      <c r="D30" s="79" t="s">
        <v>506</v>
      </c>
      <c r="E30" s="79" t="s">
        <v>507</v>
      </c>
      <c r="F30" s="79" t="s">
        <v>508</v>
      </c>
      <c r="G30" s="79" t="s">
        <v>509</v>
      </c>
      <c r="H30" s="79" t="s">
        <v>510</v>
      </c>
      <c r="I30" s="79" t="s">
        <v>511</v>
      </c>
      <c r="J30" s="79" t="s">
        <v>512</v>
      </c>
      <c r="K30"/>
      <c r="L30"/>
      <c r="M30"/>
      <c r="N30"/>
      <c r="O30"/>
      <c r="P30"/>
      <c r="Q30"/>
      <c r="R30"/>
      <c r="S30"/>
    </row>
    <row r="31" spans="1:19">
      <c r="A31" s="79" t="s">
        <v>513</v>
      </c>
      <c r="B31" s="79">
        <v>3739.35</v>
      </c>
      <c r="C31" s="79" t="s">
        <v>50</v>
      </c>
      <c r="D31" s="79">
        <v>9120.27</v>
      </c>
      <c r="E31" s="79">
        <v>1</v>
      </c>
      <c r="F31" s="79">
        <v>0</v>
      </c>
      <c r="G31" s="79">
        <v>0</v>
      </c>
      <c r="H31" s="79">
        <v>10.76</v>
      </c>
      <c r="I31" s="79">
        <v>37.17</v>
      </c>
      <c r="J31" s="79">
        <v>8.07</v>
      </c>
      <c r="K31"/>
      <c r="L31"/>
      <c r="M31"/>
      <c r="N31"/>
      <c r="O31"/>
      <c r="P31"/>
      <c r="Q31"/>
      <c r="R31"/>
      <c r="S31"/>
    </row>
    <row r="32" spans="1:19">
      <c r="A32" s="79" t="s">
        <v>514</v>
      </c>
      <c r="B32" s="79">
        <v>27.87</v>
      </c>
      <c r="C32" s="79" t="s">
        <v>50</v>
      </c>
      <c r="D32" s="79">
        <v>118.96</v>
      </c>
      <c r="E32" s="79">
        <v>4</v>
      </c>
      <c r="F32" s="79">
        <v>26.02</v>
      </c>
      <c r="G32" s="79">
        <v>0</v>
      </c>
      <c r="H32" s="79">
        <v>29.05</v>
      </c>
      <c r="I32" s="79">
        <v>13.93</v>
      </c>
      <c r="J32" s="79">
        <v>32.28</v>
      </c>
      <c r="K32"/>
      <c r="L32"/>
      <c r="M32"/>
      <c r="N32"/>
      <c r="O32"/>
      <c r="P32"/>
      <c r="Q32"/>
      <c r="R32"/>
      <c r="S32"/>
    </row>
    <row r="33" spans="1:19">
      <c r="A33" s="79" t="s">
        <v>515</v>
      </c>
      <c r="B33" s="79">
        <v>27.87</v>
      </c>
      <c r="C33" s="79" t="s">
        <v>50</v>
      </c>
      <c r="D33" s="79">
        <v>118.96</v>
      </c>
      <c r="E33" s="79">
        <v>1</v>
      </c>
      <c r="F33" s="79">
        <v>45.53</v>
      </c>
      <c r="G33" s="79">
        <v>0</v>
      </c>
      <c r="H33" s="79">
        <v>29.05</v>
      </c>
      <c r="I33" s="79">
        <v>13.93</v>
      </c>
      <c r="J33" s="79">
        <v>32.28</v>
      </c>
      <c r="K33"/>
      <c r="L33"/>
      <c r="M33"/>
      <c r="N33"/>
      <c r="O33"/>
      <c r="P33"/>
      <c r="Q33"/>
      <c r="R33"/>
      <c r="S33"/>
    </row>
    <row r="34" spans="1:19">
      <c r="A34" s="79" t="s">
        <v>516</v>
      </c>
      <c r="B34" s="79">
        <v>27.87</v>
      </c>
      <c r="C34" s="79" t="s">
        <v>50</v>
      </c>
      <c r="D34" s="79">
        <v>118.96</v>
      </c>
      <c r="E34" s="79">
        <v>4</v>
      </c>
      <c r="F34" s="79">
        <v>19.510000000000002</v>
      </c>
      <c r="G34" s="79">
        <v>0</v>
      </c>
      <c r="H34" s="79">
        <v>29.05</v>
      </c>
      <c r="I34" s="79">
        <v>13.93</v>
      </c>
      <c r="J34" s="79">
        <v>32.28</v>
      </c>
      <c r="K34"/>
      <c r="L34"/>
      <c r="M34"/>
      <c r="N34"/>
      <c r="O34"/>
      <c r="P34"/>
      <c r="Q34"/>
      <c r="R34"/>
      <c r="S34"/>
    </row>
    <row r="35" spans="1:19">
      <c r="A35" s="79" t="s">
        <v>517</v>
      </c>
      <c r="B35" s="79">
        <v>27.87</v>
      </c>
      <c r="C35" s="79" t="s">
        <v>50</v>
      </c>
      <c r="D35" s="79">
        <v>118.96</v>
      </c>
      <c r="E35" s="79">
        <v>1</v>
      </c>
      <c r="F35" s="79">
        <v>45.53</v>
      </c>
      <c r="G35" s="79">
        <v>0</v>
      </c>
      <c r="H35" s="79">
        <v>29.05</v>
      </c>
      <c r="I35" s="79">
        <v>13.93</v>
      </c>
      <c r="J35" s="79">
        <v>32.28</v>
      </c>
      <c r="K35"/>
      <c r="L35"/>
      <c r="M35"/>
      <c r="N35"/>
      <c r="O35"/>
      <c r="P35"/>
      <c r="Q35"/>
      <c r="R35"/>
      <c r="S35"/>
    </row>
    <row r="36" spans="1:19">
      <c r="A36" s="79" t="s">
        <v>518</v>
      </c>
      <c r="B36" s="79">
        <v>27.87</v>
      </c>
      <c r="C36" s="79" t="s">
        <v>50</v>
      </c>
      <c r="D36" s="79">
        <v>118.96</v>
      </c>
      <c r="E36" s="79">
        <v>4</v>
      </c>
      <c r="F36" s="79">
        <v>26.02</v>
      </c>
      <c r="G36" s="79">
        <v>0</v>
      </c>
      <c r="H36" s="79">
        <v>29.05</v>
      </c>
      <c r="I36" s="79">
        <v>13.93</v>
      </c>
      <c r="J36" s="79">
        <v>32.28</v>
      </c>
      <c r="K36"/>
      <c r="L36"/>
      <c r="M36"/>
      <c r="N36"/>
      <c r="O36"/>
      <c r="P36"/>
      <c r="Q36"/>
      <c r="R36"/>
      <c r="S36"/>
    </row>
    <row r="37" spans="1:19">
      <c r="A37" s="79" t="s">
        <v>519</v>
      </c>
      <c r="B37" s="79">
        <v>13.94</v>
      </c>
      <c r="C37" s="79" t="s">
        <v>50</v>
      </c>
      <c r="D37" s="79">
        <v>59.5</v>
      </c>
      <c r="E37" s="79">
        <v>4</v>
      </c>
      <c r="F37" s="79">
        <v>13.01</v>
      </c>
      <c r="G37" s="79">
        <v>2.96</v>
      </c>
      <c r="H37" s="79">
        <v>11.84</v>
      </c>
      <c r="I37" s="79">
        <v>13.95</v>
      </c>
      <c r="J37" s="79">
        <v>8.07</v>
      </c>
      <c r="K37"/>
      <c r="L37"/>
      <c r="M37"/>
      <c r="N37"/>
      <c r="O37"/>
      <c r="P37"/>
      <c r="Q37"/>
      <c r="R37"/>
      <c r="S37"/>
    </row>
    <row r="38" spans="1:19">
      <c r="A38" s="79" t="s">
        <v>520</v>
      </c>
      <c r="B38" s="79">
        <v>1474.81</v>
      </c>
      <c r="C38" s="79" t="s">
        <v>50</v>
      </c>
      <c r="D38" s="79">
        <v>6294.92</v>
      </c>
      <c r="E38" s="79">
        <v>1</v>
      </c>
      <c r="F38" s="79">
        <v>409.78</v>
      </c>
      <c r="G38" s="79">
        <v>62.63</v>
      </c>
      <c r="H38" s="79">
        <v>13.99</v>
      </c>
      <c r="I38" s="79">
        <v>18.59</v>
      </c>
      <c r="J38" s="79">
        <v>1.08</v>
      </c>
      <c r="K38"/>
      <c r="L38"/>
      <c r="M38"/>
      <c r="N38"/>
      <c r="O38"/>
      <c r="P38"/>
      <c r="Q38"/>
      <c r="R38"/>
      <c r="S38"/>
    </row>
    <row r="39" spans="1:19">
      <c r="A39" s="79" t="s">
        <v>521</v>
      </c>
      <c r="B39" s="79">
        <v>569.03</v>
      </c>
      <c r="C39" s="79" t="s">
        <v>50</v>
      </c>
      <c r="D39" s="79">
        <v>2428.79</v>
      </c>
      <c r="E39" s="79">
        <v>1</v>
      </c>
      <c r="F39" s="79">
        <v>91.07</v>
      </c>
      <c r="G39" s="79">
        <v>0</v>
      </c>
      <c r="H39" s="79">
        <v>10.76</v>
      </c>
      <c r="I39" s="79">
        <v>92.59</v>
      </c>
      <c r="J39" s="79">
        <v>0</v>
      </c>
      <c r="K39"/>
      <c r="L39"/>
      <c r="M39"/>
      <c r="N39"/>
      <c r="O39"/>
      <c r="P39"/>
      <c r="Q39"/>
      <c r="R39"/>
      <c r="S39"/>
    </row>
    <row r="40" spans="1:19">
      <c r="A40" s="79" t="s">
        <v>522</v>
      </c>
      <c r="B40" s="79">
        <v>1235.6099999999999</v>
      </c>
      <c r="C40" s="79" t="s">
        <v>50</v>
      </c>
      <c r="D40" s="79">
        <v>5273.95</v>
      </c>
      <c r="E40" s="79">
        <v>1</v>
      </c>
      <c r="F40" s="79">
        <v>110.58</v>
      </c>
      <c r="G40" s="79">
        <v>30.42</v>
      </c>
      <c r="H40" s="79">
        <v>10.76</v>
      </c>
      <c r="I40" s="79">
        <v>46.51</v>
      </c>
      <c r="J40" s="79">
        <v>8.07</v>
      </c>
      <c r="K40"/>
      <c r="L40"/>
      <c r="M40"/>
      <c r="N40"/>
      <c r="O40"/>
      <c r="P40"/>
      <c r="Q40"/>
      <c r="R40"/>
      <c r="S40"/>
    </row>
    <row r="41" spans="1:19">
      <c r="A41" s="79" t="s">
        <v>523</v>
      </c>
      <c r="B41" s="79">
        <v>55.74</v>
      </c>
      <c r="C41" s="79" t="s">
        <v>50</v>
      </c>
      <c r="D41" s="79">
        <v>237.91</v>
      </c>
      <c r="E41" s="79">
        <v>1</v>
      </c>
      <c r="F41" s="79">
        <v>65.05</v>
      </c>
      <c r="G41" s="79">
        <v>0</v>
      </c>
      <c r="H41" s="79">
        <v>23.67</v>
      </c>
      <c r="I41" s="79">
        <v>18.59</v>
      </c>
      <c r="J41" s="79">
        <v>53.8</v>
      </c>
      <c r="K41"/>
      <c r="L41"/>
      <c r="M41"/>
      <c r="N41"/>
      <c r="O41"/>
      <c r="P41"/>
      <c r="Q41"/>
      <c r="R41"/>
      <c r="S41"/>
    </row>
    <row r="42" spans="1:19">
      <c r="A42" s="79" t="s">
        <v>524</v>
      </c>
      <c r="B42" s="79">
        <v>55.74</v>
      </c>
      <c r="C42" s="79" t="s">
        <v>50</v>
      </c>
      <c r="D42" s="79">
        <v>237.91</v>
      </c>
      <c r="E42" s="79">
        <v>5</v>
      </c>
      <c r="F42" s="79">
        <v>26.02</v>
      </c>
      <c r="G42" s="79">
        <v>0</v>
      </c>
      <c r="H42" s="79">
        <v>23.67</v>
      </c>
      <c r="I42" s="79">
        <v>18.59</v>
      </c>
      <c r="J42" s="79">
        <v>53.8</v>
      </c>
      <c r="K42"/>
      <c r="L42"/>
      <c r="M42"/>
      <c r="N42"/>
      <c r="O42"/>
      <c r="P42"/>
      <c r="Q42"/>
      <c r="R42"/>
      <c r="S42"/>
    </row>
    <row r="43" spans="1:19">
      <c r="A43" s="79" t="s">
        <v>525</v>
      </c>
      <c r="B43" s="79">
        <v>55.74</v>
      </c>
      <c r="C43" s="79" t="s">
        <v>50</v>
      </c>
      <c r="D43" s="79">
        <v>237.91</v>
      </c>
      <c r="E43" s="79">
        <v>1</v>
      </c>
      <c r="F43" s="79">
        <v>39.03</v>
      </c>
      <c r="G43" s="79">
        <v>0</v>
      </c>
      <c r="H43" s="79">
        <v>23.67</v>
      </c>
      <c r="I43" s="79">
        <v>18.59</v>
      </c>
      <c r="J43" s="79">
        <v>53.8</v>
      </c>
      <c r="K43"/>
      <c r="L43"/>
      <c r="M43"/>
      <c r="N43"/>
      <c r="O43"/>
      <c r="P43"/>
      <c r="Q43"/>
      <c r="R43"/>
      <c r="S43"/>
    </row>
    <row r="44" spans="1:19">
      <c r="A44" s="79" t="s">
        <v>526</v>
      </c>
      <c r="B44" s="79">
        <v>222.97</v>
      </c>
      <c r="C44" s="79" t="s">
        <v>50</v>
      </c>
      <c r="D44" s="79">
        <v>951.7</v>
      </c>
      <c r="E44" s="79">
        <v>1</v>
      </c>
      <c r="F44" s="79">
        <v>0</v>
      </c>
      <c r="G44" s="79">
        <v>0</v>
      </c>
      <c r="H44" s="79">
        <v>23.67</v>
      </c>
      <c r="I44" s="79">
        <v>18.59</v>
      </c>
      <c r="J44" s="79">
        <v>53.8</v>
      </c>
      <c r="K44"/>
      <c r="L44"/>
      <c r="M44"/>
      <c r="N44"/>
      <c r="O44"/>
      <c r="P44"/>
      <c r="Q44"/>
      <c r="R44"/>
      <c r="S44"/>
    </row>
    <row r="45" spans="1:19">
      <c r="A45" s="79" t="s">
        <v>527</v>
      </c>
      <c r="B45" s="79">
        <v>20.9</v>
      </c>
      <c r="C45" s="79" t="s">
        <v>50</v>
      </c>
      <c r="D45" s="79">
        <v>89.21</v>
      </c>
      <c r="E45" s="79">
        <v>5</v>
      </c>
      <c r="F45" s="79">
        <v>19.510000000000002</v>
      </c>
      <c r="G45" s="79">
        <v>4.91</v>
      </c>
      <c r="H45" s="79">
        <v>8.61</v>
      </c>
      <c r="I45" s="79">
        <v>10.45</v>
      </c>
      <c r="J45" s="79">
        <v>10.76</v>
      </c>
      <c r="K45"/>
      <c r="L45"/>
      <c r="M45"/>
      <c r="N45"/>
      <c r="O45"/>
      <c r="P45"/>
      <c r="Q45"/>
      <c r="R45"/>
      <c r="S45"/>
    </row>
    <row r="46" spans="1:19">
      <c r="A46" s="79" t="s">
        <v>528</v>
      </c>
      <c r="B46" s="79">
        <v>27.87</v>
      </c>
      <c r="C46" s="79" t="s">
        <v>50</v>
      </c>
      <c r="D46" s="79">
        <v>118.96</v>
      </c>
      <c r="E46" s="79">
        <v>1</v>
      </c>
      <c r="F46" s="79">
        <v>45.53</v>
      </c>
      <c r="G46" s="79">
        <v>11.44</v>
      </c>
      <c r="H46" s="79">
        <v>8.61</v>
      </c>
      <c r="I46" s="79">
        <v>13.93</v>
      </c>
      <c r="J46" s="79">
        <v>10.76</v>
      </c>
      <c r="K46"/>
      <c r="L46"/>
      <c r="M46"/>
      <c r="N46"/>
      <c r="O46"/>
      <c r="P46"/>
      <c r="Q46"/>
      <c r="R46"/>
      <c r="S46"/>
    </row>
    <row r="47" spans="1:19">
      <c r="A47" s="79" t="s">
        <v>529</v>
      </c>
      <c r="B47" s="79">
        <v>20.9</v>
      </c>
      <c r="C47" s="79" t="s">
        <v>50</v>
      </c>
      <c r="D47" s="79">
        <v>89.21</v>
      </c>
      <c r="E47" s="79">
        <v>6</v>
      </c>
      <c r="F47" s="79">
        <v>19.510000000000002</v>
      </c>
      <c r="G47" s="79">
        <v>4.91</v>
      </c>
      <c r="H47" s="79">
        <v>8.61</v>
      </c>
      <c r="I47" s="79">
        <v>10.45</v>
      </c>
      <c r="J47" s="79">
        <v>10.76</v>
      </c>
      <c r="K47"/>
      <c r="L47"/>
      <c r="M47"/>
      <c r="N47"/>
      <c r="O47"/>
      <c r="P47"/>
      <c r="Q47"/>
      <c r="R47"/>
      <c r="S47"/>
    </row>
    <row r="48" spans="1:19">
      <c r="A48" s="79" t="s">
        <v>530</v>
      </c>
      <c r="B48" s="79">
        <v>617.96</v>
      </c>
      <c r="C48" s="79" t="s">
        <v>50</v>
      </c>
      <c r="D48" s="79">
        <v>2637.63</v>
      </c>
      <c r="E48" s="79">
        <v>1</v>
      </c>
      <c r="F48" s="79">
        <v>214.68</v>
      </c>
      <c r="G48" s="79">
        <v>25.03</v>
      </c>
      <c r="H48" s="79">
        <v>8.61</v>
      </c>
      <c r="I48" s="79">
        <v>46.51</v>
      </c>
      <c r="J48" s="79">
        <v>10.76</v>
      </c>
      <c r="K48"/>
      <c r="L48"/>
      <c r="M48"/>
      <c r="N48"/>
      <c r="O48"/>
      <c r="P48"/>
      <c r="Q48"/>
      <c r="R48"/>
      <c r="S48"/>
    </row>
    <row r="49" spans="1:19">
      <c r="A49" s="79" t="s">
        <v>531</v>
      </c>
      <c r="B49" s="79">
        <v>668.77</v>
      </c>
      <c r="C49" s="79" t="s">
        <v>50</v>
      </c>
      <c r="D49" s="79">
        <v>2854.51</v>
      </c>
      <c r="E49" s="79">
        <v>1</v>
      </c>
      <c r="F49" s="79">
        <v>0</v>
      </c>
      <c r="G49" s="79">
        <v>0</v>
      </c>
      <c r="H49" s="79">
        <v>10.76</v>
      </c>
      <c r="I49" s="79">
        <v>18.59</v>
      </c>
      <c r="J49" s="79">
        <v>10.76</v>
      </c>
      <c r="K49"/>
      <c r="L49"/>
      <c r="M49"/>
      <c r="N49"/>
      <c r="O49"/>
      <c r="P49"/>
      <c r="Q49"/>
      <c r="R49"/>
      <c r="S49"/>
    </row>
    <row r="50" spans="1:19">
      <c r="A50" s="79" t="s">
        <v>532</v>
      </c>
      <c r="B50" s="79">
        <v>569.03</v>
      </c>
      <c r="C50" s="79" t="s">
        <v>50</v>
      </c>
      <c r="D50" s="79">
        <v>2428.79</v>
      </c>
      <c r="E50" s="79">
        <v>1</v>
      </c>
      <c r="F50" s="79">
        <v>91.07</v>
      </c>
      <c r="G50" s="79">
        <v>0</v>
      </c>
      <c r="H50" s="79">
        <v>10.76</v>
      </c>
      <c r="I50" s="79">
        <v>92.59</v>
      </c>
      <c r="J50" s="79">
        <v>0</v>
      </c>
      <c r="K50"/>
      <c r="L50"/>
      <c r="M50"/>
      <c r="N50"/>
      <c r="O50"/>
      <c r="P50"/>
      <c r="Q50"/>
      <c r="R50"/>
      <c r="S50"/>
    </row>
    <row r="51" spans="1:19">
      <c r="A51" s="79" t="s">
        <v>533</v>
      </c>
      <c r="B51" s="79">
        <v>1012.64</v>
      </c>
      <c r="C51" s="79" t="s">
        <v>50</v>
      </c>
      <c r="D51" s="79">
        <v>4322.24</v>
      </c>
      <c r="E51" s="79">
        <v>1</v>
      </c>
      <c r="F51" s="79">
        <v>182.14</v>
      </c>
      <c r="G51" s="79">
        <v>35.76</v>
      </c>
      <c r="H51" s="79">
        <v>10.76</v>
      </c>
      <c r="I51" s="79">
        <v>18.59</v>
      </c>
      <c r="J51" s="79">
        <v>8.07</v>
      </c>
      <c r="K51"/>
      <c r="L51"/>
      <c r="M51"/>
      <c r="N51"/>
      <c r="O51"/>
      <c r="P51"/>
      <c r="Q51"/>
      <c r="R51"/>
      <c r="S51"/>
    </row>
    <row r="52" spans="1:19">
      <c r="A52" s="79" t="s">
        <v>534</v>
      </c>
      <c r="B52" s="79">
        <v>20.9</v>
      </c>
      <c r="C52" s="79" t="s">
        <v>50</v>
      </c>
      <c r="D52" s="79">
        <v>89.21</v>
      </c>
      <c r="E52" s="79">
        <v>10</v>
      </c>
      <c r="F52" s="79">
        <v>19.510000000000002</v>
      </c>
      <c r="G52" s="79">
        <v>4.91</v>
      </c>
      <c r="H52" s="79">
        <v>7.53</v>
      </c>
      <c r="I52" s="79">
        <v>13.93</v>
      </c>
      <c r="J52" s="79">
        <v>10.76</v>
      </c>
      <c r="K52"/>
      <c r="L52"/>
      <c r="M52"/>
      <c r="N52"/>
      <c r="O52"/>
      <c r="P52"/>
      <c r="Q52"/>
      <c r="R52"/>
      <c r="S52"/>
    </row>
    <row r="53" spans="1:19">
      <c r="A53" s="79" t="s">
        <v>535</v>
      </c>
      <c r="B53" s="79">
        <v>34.840000000000003</v>
      </c>
      <c r="C53" s="79" t="s">
        <v>50</v>
      </c>
      <c r="D53" s="79">
        <v>148.71</v>
      </c>
      <c r="E53" s="79">
        <v>1</v>
      </c>
      <c r="F53" s="79">
        <v>52.04</v>
      </c>
      <c r="G53" s="79">
        <v>13.08</v>
      </c>
      <c r="H53" s="79">
        <v>7.53</v>
      </c>
      <c r="I53" s="79">
        <v>23.2</v>
      </c>
      <c r="J53" s="79">
        <v>10.76</v>
      </c>
      <c r="K53"/>
      <c r="L53"/>
      <c r="M53"/>
      <c r="N53"/>
      <c r="O53"/>
      <c r="P53"/>
      <c r="Q53"/>
      <c r="R53"/>
      <c r="S53"/>
    </row>
    <row r="54" spans="1:19">
      <c r="A54" s="79" t="s">
        <v>536</v>
      </c>
      <c r="B54" s="79">
        <v>20.21</v>
      </c>
      <c r="C54" s="79" t="s">
        <v>50</v>
      </c>
      <c r="D54" s="79">
        <v>86.26</v>
      </c>
      <c r="E54" s="79">
        <v>10</v>
      </c>
      <c r="F54" s="79">
        <v>18.87</v>
      </c>
      <c r="G54" s="79">
        <v>4.74</v>
      </c>
      <c r="H54" s="79">
        <v>7.53</v>
      </c>
      <c r="I54" s="79">
        <v>13.48</v>
      </c>
      <c r="J54" s="79">
        <v>10.76</v>
      </c>
      <c r="K54"/>
      <c r="L54"/>
      <c r="M54"/>
      <c r="N54"/>
      <c r="O54"/>
      <c r="P54"/>
      <c r="Q54"/>
      <c r="R54"/>
      <c r="S54"/>
    </row>
    <row r="55" spans="1:19">
      <c r="A55" s="79" t="s">
        <v>537</v>
      </c>
      <c r="B55" s="79">
        <v>34.840000000000003</v>
      </c>
      <c r="C55" s="79" t="s">
        <v>50</v>
      </c>
      <c r="D55" s="79">
        <v>148.71</v>
      </c>
      <c r="E55" s="79">
        <v>1</v>
      </c>
      <c r="F55" s="79">
        <v>52.04</v>
      </c>
      <c r="G55" s="79">
        <v>13.08</v>
      </c>
      <c r="H55" s="79">
        <v>7.53</v>
      </c>
      <c r="I55" s="79">
        <v>23.2</v>
      </c>
      <c r="J55" s="79">
        <v>10.76</v>
      </c>
      <c r="K55"/>
      <c r="L55"/>
      <c r="M55"/>
      <c r="N55"/>
      <c r="O55"/>
      <c r="P55"/>
      <c r="Q55"/>
      <c r="R55"/>
      <c r="S55"/>
    </row>
    <row r="56" spans="1:19">
      <c r="A56" s="79" t="s">
        <v>538</v>
      </c>
      <c r="B56" s="79">
        <v>20.9</v>
      </c>
      <c r="C56" s="79" t="s">
        <v>50</v>
      </c>
      <c r="D56" s="79">
        <v>89.21</v>
      </c>
      <c r="E56" s="79">
        <v>10</v>
      </c>
      <c r="F56" s="79">
        <v>19.510000000000002</v>
      </c>
      <c r="G56" s="79">
        <v>4.91</v>
      </c>
      <c r="H56" s="79">
        <v>7.53</v>
      </c>
      <c r="I56" s="79">
        <v>13.93</v>
      </c>
      <c r="J56" s="79">
        <v>10.76</v>
      </c>
      <c r="K56"/>
      <c r="L56"/>
      <c r="M56"/>
      <c r="N56"/>
      <c r="O56"/>
      <c r="P56"/>
      <c r="Q56"/>
      <c r="R56"/>
      <c r="S56"/>
    </row>
    <row r="57" spans="1:19">
      <c r="A57" s="79" t="s">
        <v>539</v>
      </c>
      <c r="B57" s="79">
        <v>487.74</v>
      </c>
      <c r="C57" s="79" t="s">
        <v>50</v>
      </c>
      <c r="D57" s="79">
        <v>2081.8200000000002</v>
      </c>
      <c r="E57" s="79">
        <v>1</v>
      </c>
      <c r="F57" s="79">
        <v>0</v>
      </c>
      <c r="G57" s="79">
        <v>0</v>
      </c>
      <c r="H57" s="79">
        <v>9.68</v>
      </c>
      <c r="I57" s="79">
        <v>4.6399999999999997</v>
      </c>
      <c r="J57" s="79">
        <v>16.149999999999999</v>
      </c>
      <c r="K57"/>
      <c r="L57"/>
      <c r="M57"/>
      <c r="N57"/>
      <c r="O57"/>
      <c r="P57"/>
      <c r="Q57"/>
      <c r="R57"/>
      <c r="S57"/>
    </row>
    <row r="58" spans="1:19">
      <c r="A58" s="79" t="s">
        <v>540</v>
      </c>
      <c r="B58" s="79">
        <v>27.87</v>
      </c>
      <c r="C58" s="79" t="s">
        <v>50</v>
      </c>
      <c r="D58" s="79">
        <v>118.96</v>
      </c>
      <c r="E58" s="79">
        <v>1</v>
      </c>
      <c r="F58" s="79">
        <v>45.53</v>
      </c>
      <c r="G58" s="79">
        <v>11.44</v>
      </c>
      <c r="H58" s="79">
        <v>7.53</v>
      </c>
      <c r="I58" s="79">
        <v>18.59</v>
      </c>
      <c r="J58" s="79">
        <v>10.76</v>
      </c>
      <c r="K58"/>
      <c r="L58"/>
      <c r="M58"/>
      <c r="N58"/>
      <c r="O58"/>
      <c r="P58"/>
      <c r="Q58"/>
      <c r="R58"/>
      <c r="S58"/>
    </row>
    <row r="59" spans="1:19">
      <c r="A59" s="79" t="s">
        <v>541</v>
      </c>
      <c r="B59" s="79">
        <v>20.21</v>
      </c>
      <c r="C59" s="79" t="s">
        <v>50</v>
      </c>
      <c r="D59" s="79">
        <v>86.26</v>
      </c>
      <c r="E59" s="79">
        <v>10</v>
      </c>
      <c r="F59" s="79">
        <v>18.87</v>
      </c>
      <c r="G59" s="79">
        <v>4.74</v>
      </c>
      <c r="H59" s="79">
        <v>7.53</v>
      </c>
      <c r="I59" s="79">
        <v>13.48</v>
      </c>
      <c r="J59" s="79">
        <v>10.76</v>
      </c>
      <c r="K59"/>
      <c r="L59"/>
      <c r="M59"/>
      <c r="N59"/>
      <c r="O59"/>
      <c r="P59"/>
      <c r="Q59"/>
      <c r="R59"/>
      <c r="S59"/>
    </row>
    <row r="60" spans="1:19">
      <c r="A60" s="79" t="s">
        <v>542</v>
      </c>
      <c r="B60" s="79">
        <v>27.87</v>
      </c>
      <c r="C60" s="79" t="s">
        <v>50</v>
      </c>
      <c r="D60" s="79">
        <v>118.96</v>
      </c>
      <c r="E60" s="79">
        <v>1</v>
      </c>
      <c r="F60" s="79">
        <v>45.53</v>
      </c>
      <c r="G60" s="79">
        <v>11.44</v>
      </c>
      <c r="H60" s="79">
        <v>7.53</v>
      </c>
      <c r="I60" s="79">
        <v>18.59</v>
      </c>
      <c r="J60" s="79">
        <v>10.76</v>
      </c>
      <c r="K60"/>
      <c r="L60"/>
      <c r="M60"/>
      <c r="N60"/>
      <c r="O60"/>
      <c r="P60"/>
      <c r="Q60"/>
      <c r="R60"/>
      <c r="S60"/>
    </row>
    <row r="61" spans="1:19">
      <c r="A61" s="79" t="s">
        <v>543</v>
      </c>
      <c r="B61" s="79">
        <v>905.8</v>
      </c>
      <c r="C61" s="79" t="s">
        <v>50</v>
      </c>
      <c r="D61" s="79">
        <v>3866.25</v>
      </c>
      <c r="E61" s="79">
        <v>1</v>
      </c>
      <c r="F61" s="79">
        <v>0</v>
      </c>
      <c r="G61" s="79">
        <v>0</v>
      </c>
      <c r="H61" s="79">
        <v>10.76</v>
      </c>
      <c r="I61" s="79">
        <v>18.59</v>
      </c>
      <c r="J61" s="79">
        <v>8.07</v>
      </c>
      <c r="K61"/>
      <c r="L61"/>
      <c r="M61"/>
      <c r="N61"/>
      <c r="O61"/>
      <c r="P61"/>
      <c r="Q61"/>
      <c r="R61"/>
      <c r="S61"/>
    </row>
    <row r="62" spans="1:19">
      <c r="A62" s="79" t="s">
        <v>544</v>
      </c>
      <c r="B62" s="79">
        <v>264.77</v>
      </c>
      <c r="C62" s="79" t="s">
        <v>50</v>
      </c>
      <c r="D62" s="79">
        <v>1129.43</v>
      </c>
      <c r="E62" s="79">
        <v>1</v>
      </c>
      <c r="F62" s="79">
        <v>0</v>
      </c>
      <c r="G62" s="79">
        <v>0</v>
      </c>
      <c r="H62" s="79">
        <v>15.06</v>
      </c>
      <c r="I62" s="79">
        <v>3.72</v>
      </c>
      <c r="J62" s="79">
        <v>32.28</v>
      </c>
      <c r="K62"/>
      <c r="L62"/>
      <c r="M62"/>
      <c r="N62"/>
      <c r="O62"/>
      <c r="P62"/>
      <c r="Q62"/>
      <c r="R62"/>
      <c r="S62"/>
    </row>
    <row r="63" spans="1:19">
      <c r="A63" s="79" t="s">
        <v>545</v>
      </c>
      <c r="B63" s="79">
        <v>566.71</v>
      </c>
      <c r="C63" s="79" t="s">
        <v>50</v>
      </c>
      <c r="D63" s="79">
        <v>2418.88</v>
      </c>
      <c r="E63" s="79">
        <v>1</v>
      </c>
      <c r="F63" s="79">
        <v>45.53</v>
      </c>
      <c r="G63" s="79">
        <v>0</v>
      </c>
      <c r="H63" s="79">
        <v>10.76</v>
      </c>
      <c r="I63" s="79">
        <v>92.59</v>
      </c>
      <c r="J63" s="79">
        <v>0</v>
      </c>
      <c r="K63"/>
      <c r="L63"/>
      <c r="M63"/>
      <c r="N63"/>
      <c r="O63"/>
      <c r="P63"/>
      <c r="Q63"/>
      <c r="R63"/>
      <c r="S63"/>
    </row>
    <row r="64" spans="1:19">
      <c r="A64" s="79" t="s">
        <v>546</v>
      </c>
      <c r="B64" s="79">
        <v>566.71</v>
      </c>
      <c r="C64" s="79" t="s">
        <v>50</v>
      </c>
      <c r="D64" s="79">
        <v>2418.88</v>
      </c>
      <c r="E64" s="79">
        <v>1</v>
      </c>
      <c r="F64" s="79">
        <v>45.53</v>
      </c>
      <c r="G64" s="79">
        <v>0</v>
      </c>
      <c r="H64" s="79">
        <v>10.76</v>
      </c>
      <c r="I64" s="79">
        <v>92.59</v>
      </c>
      <c r="J64" s="79">
        <v>0</v>
      </c>
      <c r="K64"/>
      <c r="L64"/>
      <c r="M64"/>
      <c r="N64"/>
      <c r="O64"/>
      <c r="P64"/>
      <c r="Q64"/>
      <c r="R64"/>
      <c r="S64"/>
    </row>
    <row r="65" spans="1:19">
      <c r="A65" s="79" t="s">
        <v>547</v>
      </c>
      <c r="B65" s="79">
        <v>20.9</v>
      </c>
      <c r="C65" s="79" t="s">
        <v>50</v>
      </c>
      <c r="D65" s="79">
        <v>89.21</v>
      </c>
      <c r="E65" s="79">
        <v>10</v>
      </c>
      <c r="F65" s="79">
        <v>19.510000000000002</v>
      </c>
      <c r="G65" s="79">
        <v>4.91</v>
      </c>
      <c r="H65" s="79">
        <v>7.53</v>
      </c>
      <c r="I65" s="79">
        <v>13.93</v>
      </c>
      <c r="J65" s="79">
        <v>10.76</v>
      </c>
      <c r="K65"/>
      <c r="L65"/>
      <c r="M65"/>
      <c r="N65"/>
      <c r="O65"/>
      <c r="P65"/>
      <c r="Q65"/>
      <c r="R65"/>
      <c r="S65"/>
    </row>
    <row r="66" spans="1:19">
      <c r="A66" s="79" t="s">
        <v>548</v>
      </c>
      <c r="B66" s="79">
        <v>34.840000000000003</v>
      </c>
      <c r="C66" s="79" t="s">
        <v>50</v>
      </c>
      <c r="D66" s="79">
        <v>148.71</v>
      </c>
      <c r="E66" s="79">
        <v>1</v>
      </c>
      <c r="F66" s="79">
        <v>52.04</v>
      </c>
      <c r="G66" s="79">
        <v>13.08</v>
      </c>
      <c r="H66" s="79">
        <v>7.53</v>
      </c>
      <c r="I66" s="79">
        <v>23.2</v>
      </c>
      <c r="J66" s="79">
        <v>10.76</v>
      </c>
      <c r="K66"/>
      <c r="L66"/>
      <c r="M66"/>
      <c r="N66"/>
      <c r="O66"/>
      <c r="P66"/>
      <c r="Q66"/>
      <c r="R66"/>
      <c r="S66"/>
    </row>
    <row r="67" spans="1:19">
      <c r="A67" s="79" t="s">
        <v>549</v>
      </c>
      <c r="B67" s="79">
        <v>20.21</v>
      </c>
      <c r="C67" s="79" t="s">
        <v>50</v>
      </c>
      <c r="D67" s="79">
        <v>86.26</v>
      </c>
      <c r="E67" s="79">
        <v>10</v>
      </c>
      <c r="F67" s="79">
        <v>18.87</v>
      </c>
      <c r="G67" s="79">
        <v>4.74</v>
      </c>
      <c r="H67" s="79">
        <v>7.53</v>
      </c>
      <c r="I67" s="79">
        <v>13.48</v>
      </c>
      <c r="J67" s="79">
        <v>10.76</v>
      </c>
      <c r="K67"/>
      <c r="L67"/>
      <c r="M67"/>
      <c r="N67"/>
      <c r="O67"/>
      <c r="P67"/>
      <c r="Q67"/>
      <c r="R67"/>
      <c r="S67"/>
    </row>
    <row r="68" spans="1:19">
      <c r="A68" s="79" t="s">
        <v>550</v>
      </c>
      <c r="B68" s="79">
        <v>34.840000000000003</v>
      </c>
      <c r="C68" s="79" t="s">
        <v>50</v>
      </c>
      <c r="D68" s="79">
        <v>148.71</v>
      </c>
      <c r="E68" s="79">
        <v>1</v>
      </c>
      <c r="F68" s="79">
        <v>52.04</v>
      </c>
      <c r="G68" s="79">
        <v>13.08</v>
      </c>
      <c r="H68" s="79">
        <v>7.53</v>
      </c>
      <c r="I68" s="79">
        <v>23.2</v>
      </c>
      <c r="J68" s="79">
        <v>10.76</v>
      </c>
      <c r="K68"/>
      <c r="L68"/>
      <c r="M68"/>
      <c r="N68"/>
      <c r="O68"/>
      <c r="P68"/>
      <c r="Q68"/>
      <c r="R68"/>
      <c r="S68"/>
    </row>
    <row r="69" spans="1:19">
      <c r="A69" s="79" t="s">
        <v>551</v>
      </c>
      <c r="B69" s="79">
        <v>20.9</v>
      </c>
      <c r="C69" s="79" t="s">
        <v>50</v>
      </c>
      <c r="D69" s="79">
        <v>89.21</v>
      </c>
      <c r="E69" s="79">
        <v>10</v>
      </c>
      <c r="F69" s="79">
        <v>19.510000000000002</v>
      </c>
      <c r="G69" s="79">
        <v>4.91</v>
      </c>
      <c r="H69" s="79">
        <v>7.53</v>
      </c>
      <c r="I69" s="79">
        <v>13.93</v>
      </c>
      <c r="J69" s="79">
        <v>10.76</v>
      </c>
      <c r="K69"/>
      <c r="L69"/>
      <c r="M69"/>
      <c r="N69"/>
      <c r="O69"/>
      <c r="P69"/>
      <c r="Q69"/>
      <c r="R69"/>
      <c r="S69"/>
    </row>
    <row r="70" spans="1:19">
      <c r="A70" s="79" t="s">
        <v>552</v>
      </c>
      <c r="B70" s="79">
        <v>487.74</v>
      </c>
      <c r="C70" s="79" t="s">
        <v>50</v>
      </c>
      <c r="D70" s="79">
        <v>2081.8200000000002</v>
      </c>
      <c r="E70" s="79">
        <v>1</v>
      </c>
      <c r="F70" s="79">
        <v>0</v>
      </c>
      <c r="G70" s="79">
        <v>0</v>
      </c>
      <c r="H70" s="79">
        <v>4.3</v>
      </c>
      <c r="I70" s="79">
        <v>18.59</v>
      </c>
      <c r="J70" s="79">
        <v>53.8</v>
      </c>
      <c r="K70"/>
      <c r="L70"/>
      <c r="M70"/>
      <c r="N70"/>
      <c r="O70"/>
      <c r="P70"/>
      <c r="Q70"/>
      <c r="R70"/>
      <c r="S70"/>
    </row>
    <row r="71" spans="1:19">
      <c r="A71" s="79" t="s">
        <v>553</v>
      </c>
      <c r="B71" s="79">
        <v>27.87</v>
      </c>
      <c r="C71" s="79" t="s">
        <v>50</v>
      </c>
      <c r="D71" s="79">
        <v>118.96</v>
      </c>
      <c r="E71" s="79">
        <v>1</v>
      </c>
      <c r="F71" s="79">
        <v>45.53</v>
      </c>
      <c r="G71" s="79">
        <v>11.44</v>
      </c>
      <c r="H71" s="79">
        <v>7.53</v>
      </c>
      <c r="I71" s="79">
        <v>18.59</v>
      </c>
      <c r="J71" s="79">
        <v>10.76</v>
      </c>
      <c r="K71"/>
      <c r="L71"/>
      <c r="M71"/>
      <c r="N71"/>
      <c r="O71"/>
      <c r="P71"/>
      <c r="Q71"/>
      <c r="R71"/>
      <c r="S71"/>
    </row>
    <row r="72" spans="1:19">
      <c r="A72" s="79" t="s">
        <v>554</v>
      </c>
      <c r="B72" s="79">
        <v>20.21</v>
      </c>
      <c r="C72" s="79" t="s">
        <v>50</v>
      </c>
      <c r="D72" s="79">
        <v>86.26</v>
      </c>
      <c r="E72" s="79">
        <v>10</v>
      </c>
      <c r="F72" s="79">
        <v>18.87</v>
      </c>
      <c r="G72" s="79">
        <v>4.74</v>
      </c>
      <c r="H72" s="79">
        <v>7.53</v>
      </c>
      <c r="I72" s="79">
        <v>13.48</v>
      </c>
      <c r="J72" s="79">
        <v>10.76</v>
      </c>
      <c r="K72"/>
      <c r="L72"/>
      <c r="M72"/>
      <c r="N72"/>
      <c r="O72"/>
      <c r="P72"/>
      <c r="Q72"/>
      <c r="R72"/>
      <c r="S72"/>
    </row>
    <row r="73" spans="1:19">
      <c r="A73" s="79" t="s">
        <v>555</v>
      </c>
      <c r="B73" s="79">
        <v>27.87</v>
      </c>
      <c r="C73" s="79" t="s">
        <v>50</v>
      </c>
      <c r="D73" s="79">
        <v>118.96</v>
      </c>
      <c r="E73" s="79">
        <v>1</v>
      </c>
      <c r="F73" s="79">
        <v>45.53</v>
      </c>
      <c r="G73" s="79">
        <v>11.44</v>
      </c>
      <c r="H73" s="79">
        <v>7.53</v>
      </c>
      <c r="I73" s="79">
        <v>18.59</v>
      </c>
      <c r="J73" s="79">
        <v>10.76</v>
      </c>
      <c r="K73"/>
      <c r="L73"/>
      <c r="M73"/>
      <c r="N73"/>
      <c r="O73"/>
      <c r="P73"/>
      <c r="Q73"/>
      <c r="R73"/>
      <c r="S73"/>
    </row>
    <row r="74" spans="1:19">
      <c r="A74" s="79" t="s">
        <v>556</v>
      </c>
      <c r="B74" s="79">
        <v>905.8</v>
      </c>
      <c r="C74" s="79" t="s">
        <v>50</v>
      </c>
      <c r="D74" s="79">
        <v>3866.22</v>
      </c>
      <c r="E74" s="79">
        <v>1</v>
      </c>
      <c r="F74" s="79">
        <v>0</v>
      </c>
      <c r="G74" s="79">
        <v>0</v>
      </c>
      <c r="H74" s="79">
        <v>10.76</v>
      </c>
      <c r="I74" s="79">
        <v>18.59</v>
      </c>
      <c r="J74" s="79">
        <v>8.07</v>
      </c>
      <c r="K74"/>
      <c r="L74"/>
      <c r="M74"/>
      <c r="N74"/>
      <c r="O74"/>
      <c r="P74"/>
      <c r="Q74"/>
      <c r="R74"/>
      <c r="S74"/>
    </row>
    <row r="75" spans="1:19">
      <c r="A75" s="79" t="s">
        <v>557</v>
      </c>
      <c r="B75" s="79">
        <v>264.77</v>
      </c>
      <c r="C75" s="79" t="s">
        <v>50</v>
      </c>
      <c r="D75" s="79">
        <v>1129.43</v>
      </c>
      <c r="E75" s="79">
        <v>1</v>
      </c>
      <c r="F75" s="79">
        <v>0</v>
      </c>
      <c r="G75" s="79">
        <v>0</v>
      </c>
      <c r="H75" s="79">
        <v>15.06</v>
      </c>
      <c r="I75" s="79">
        <v>3.72</v>
      </c>
      <c r="J75" s="79">
        <v>32.28</v>
      </c>
      <c r="K75"/>
      <c r="L75"/>
      <c r="M75"/>
      <c r="N75"/>
      <c r="O75"/>
      <c r="P75"/>
      <c r="Q75"/>
      <c r="R75"/>
      <c r="S75"/>
    </row>
    <row r="76" spans="1:19">
      <c r="A76" s="79" t="s">
        <v>558</v>
      </c>
      <c r="B76" s="79">
        <v>566.71</v>
      </c>
      <c r="C76" s="79" t="s">
        <v>50</v>
      </c>
      <c r="D76" s="79">
        <v>2418.88</v>
      </c>
      <c r="E76" s="79">
        <v>1</v>
      </c>
      <c r="F76" s="79">
        <v>45.53</v>
      </c>
      <c r="G76" s="79">
        <v>0</v>
      </c>
      <c r="H76" s="79">
        <v>10.76</v>
      </c>
      <c r="I76" s="79">
        <v>92.59</v>
      </c>
      <c r="J76" s="79">
        <v>0</v>
      </c>
      <c r="K76"/>
      <c r="L76"/>
      <c r="M76"/>
      <c r="N76"/>
      <c r="O76"/>
      <c r="P76"/>
      <c r="Q76"/>
      <c r="R76"/>
      <c r="S76"/>
    </row>
    <row r="77" spans="1:19">
      <c r="A77" s="79" t="s">
        <v>559</v>
      </c>
      <c r="B77" s="79">
        <v>566.71</v>
      </c>
      <c r="C77" s="79" t="s">
        <v>50</v>
      </c>
      <c r="D77" s="79">
        <v>2418.88</v>
      </c>
      <c r="E77" s="79">
        <v>1</v>
      </c>
      <c r="F77" s="79">
        <v>45.53</v>
      </c>
      <c r="G77" s="79">
        <v>0</v>
      </c>
      <c r="H77" s="79">
        <v>10.76</v>
      </c>
      <c r="I77" s="79">
        <v>92.59</v>
      </c>
      <c r="J77" s="79">
        <v>0</v>
      </c>
      <c r="K77"/>
      <c r="L77"/>
      <c r="M77"/>
      <c r="N77"/>
      <c r="O77"/>
      <c r="P77"/>
      <c r="Q77"/>
      <c r="R77"/>
      <c r="S77"/>
    </row>
    <row r="78" spans="1:19">
      <c r="A78" s="79" t="s">
        <v>560</v>
      </c>
      <c r="B78" s="79">
        <v>696.77</v>
      </c>
      <c r="C78" s="79" t="s">
        <v>50</v>
      </c>
      <c r="D78" s="79">
        <v>2974.04</v>
      </c>
      <c r="E78" s="79">
        <v>1</v>
      </c>
      <c r="F78" s="79">
        <v>227.67</v>
      </c>
      <c r="G78" s="79">
        <v>35.76</v>
      </c>
      <c r="H78" s="79">
        <v>9.68</v>
      </c>
      <c r="I78" s="79">
        <v>1.39</v>
      </c>
      <c r="J78" s="79">
        <v>2.69</v>
      </c>
      <c r="K78"/>
      <c r="L78"/>
      <c r="M78"/>
      <c r="N78"/>
      <c r="O78"/>
      <c r="P78"/>
      <c r="Q78"/>
      <c r="R78"/>
      <c r="S78"/>
    </row>
    <row r="79" spans="1:19">
      <c r="A79" s="79" t="s">
        <v>561</v>
      </c>
      <c r="B79" s="79">
        <v>1040.51</v>
      </c>
      <c r="C79" s="79" t="s">
        <v>50</v>
      </c>
      <c r="D79" s="79">
        <v>4441.2299999999996</v>
      </c>
      <c r="E79" s="79">
        <v>1</v>
      </c>
      <c r="F79" s="79">
        <v>104.08</v>
      </c>
      <c r="G79" s="79">
        <v>0</v>
      </c>
      <c r="H79" s="79">
        <v>10.76</v>
      </c>
      <c r="I79" s="79">
        <v>18.59</v>
      </c>
      <c r="J79" s="79">
        <v>8.07</v>
      </c>
      <c r="K79"/>
      <c r="L79"/>
      <c r="M79"/>
      <c r="N79"/>
      <c r="O79"/>
      <c r="P79"/>
      <c r="Q79"/>
      <c r="R79"/>
      <c r="S79"/>
    </row>
    <row r="80" spans="1:19">
      <c r="A80" s="79" t="s">
        <v>562</v>
      </c>
      <c r="B80" s="79">
        <v>929.03</v>
      </c>
      <c r="C80" s="79" t="s">
        <v>50</v>
      </c>
      <c r="D80" s="79">
        <v>3965.37</v>
      </c>
      <c r="E80" s="79">
        <v>1</v>
      </c>
      <c r="F80" s="79">
        <v>260.2</v>
      </c>
      <c r="G80" s="79">
        <v>0</v>
      </c>
      <c r="H80" s="79">
        <v>12.91</v>
      </c>
      <c r="I80" s="79">
        <v>18.59</v>
      </c>
      <c r="J80" s="79">
        <v>538.25170000000003</v>
      </c>
      <c r="K80"/>
      <c r="L80"/>
      <c r="M80"/>
      <c r="N80"/>
      <c r="O80"/>
      <c r="P80"/>
      <c r="Q80"/>
      <c r="R80"/>
      <c r="S80"/>
    </row>
    <row r="81" spans="1:19">
      <c r="A81" s="79" t="s">
        <v>563</v>
      </c>
      <c r="B81" s="79">
        <v>69.7</v>
      </c>
      <c r="C81" s="79" t="s">
        <v>50</v>
      </c>
      <c r="D81" s="79">
        <v>297.5</v>
      </c>
      <c r="E81" s="79">
        <v>1</v>
      </c>
      <c r="F81" s="79">
        <v>71.56</v>
      </c>
      <c r="G81" s="79">
        <v>17.98</v>
      </c>
      <c r="H81" s="79">
        <v>11.84</v>
      </c>
      <c r="I81" s="79">
        <v>18.59</v>
      </c>
      <c r="J81" s="79">
        <v>8.07</v>
      </c>
      <c r="K81"/>
      <c r="L81"/>
      <c r="M81"/>
      <c r="N81"/>
      <c r="O81"/>
      <c r="P81"/>
      <c r="Q81"/>
      <c r="R81"/>
      <c r="S81"/>
    </row>
    <row r="82" spans="1:19">
      <c r="A82" s="79" t="s">
        <v>564</v>
      </c>
      <c r="B82" s="79">
        <v>69.680000000000007</v>
      </c>
      <c r="C82" s="79" t="s">
        <v>50</v>
      </c>
      <c r="D82" s="79">
        <v>297.41000000000003</v>
      </c>
      <c r="E82" s="79">
        <v>5</v>
      </c>
      <c r="F82" s="79">
        <v>32.520000000000003</v>
      </c>
      <c r="G82" s="79">
        <v>8.17</v>
      </c>
      <c r="H82" s="79">
        <v>11.84</v>
      </c>
      <c r="I82" s="79">
        <v>18.59</v>
      </c>
      <c r="J82" s="79">
        <v>8.07</v>
      </c>
      <c r="K82"/>
      <c r="L82"/>
      <c r="M82"/>
      <c r="N82"/>
      <c r="O82"/>
      <c r="P82"/>
      <c r="Q82"/>
      <c r="R82"/>
      <c r="S82"/>
    </row>
    <row r="83" spans="1:19">
      <c r="A83" s="79" t="s">
        <v>565</v>
      </c>
      <c r="B83" s="79">
        <v>69.680000000000007</v>
      </c>
      <c r="C83" s="79" t="s">
        <v>50</v>
      </c>
      <c r="D83" s="79">
        <v>297.41000000000003</v>
      </c>
      <c r="E83" s="79">
        <v>1</v>
      </c>
      <c r="F83" s="79">
        <v>71.55</v>
      </c>
      <c r="G83" s="79">
        <v>17.98</v>
      </c>
      <c r="H83" s="79">
        <v>11.84</v>
      </c>
      <c r="I83" s="79">
        <v>18.59</v>
      </c>
      <c r="J83" s="79">
        <v>8.07</v>
      </c>
      <c r="K83"/>
      <c r="L83"/>
      <c r="M83"/>
      <c r="N83"/>
      <c r="O83"/>
      <c r="P83"/>
      <c r="Q83"/>
      <c r="R83"/>
      <c r="S83"/>
    </row>
    <row r="84" spans="1:19">
      <c r="A84" s="79" t="s">
        <v>566</v>
      </c>
      <c r="B84" s="79">
        <v>13.94</v>
      </c>
      <c r="C84" s="79" t="s">
        <v>50</v>
      </c>
      <c r="D84" s="79">
        <v>59.5</v>
      </c>
      <c r="E84" s="79">
        <v>6</v>
      </c>
      <c r="F84" s="79">
        <v>13.01</v>
      </c>
      <c r="G84" s="79">
        <v>2.96</v>
      </c>
      <c r="H84" s="79">
        <v>11.84</v>
      </c>
      <c r="I84" s="79">
        <v>13.95</v>
      </c>
      <c r="J84" s="79">
        <v>8.07</v>
      </c>
      <c r="K84"/>
      <c r="L84"/>
      <c r="M84"/>
      <c r="N84"/>
      <c r="O84"/>
      <c r="P84"/>
      <c r="Q84"/>
      <c r="R84"/>
      <c r="S84"/>
    </row>
    <row r="85" spans="1:19">
      <c r="A85" s="79" t="s">
        <v>567</v>
      </c>
      <c r="B85" s="79">
        <v>501.68</v>
      </c>
      <c r="C85" s="79" t="s">
        <v>50</v>
      </c>
      <c r="D85" s="79">
        <v>2141.3200000000002</v>
      </c>
      <c r="E85" s="79">
        <v>1</v>
      </c>
      <c r="F85" s="79">
        <v>78.06</v>
      </c>
      <c r="G85" s="79">
        <v>0</v>
      </c>
      <c r="H85" s="79">
        <v>10.76</v>
      </c>
      <c r="I85" s="79">
        <v>92.59</v>
      </c>
      <c r="J85" s="79">
        <v>328.44540000000001</v>
      </c>
      <c r="K85"/>
      <c r="L85"/>
      <c r="M85"/>
      <c r="N85"/>
      <c r="O85"/>
      <c r="P85"/>
      <c r="Q85"/>
      <c r="R85"/>
      <c r="S85"/>
    </row>
    <row r="86" spans="1:19">
      <c r="A86" s="79" t="s">
        <v>453</v>
      </c>
      <c r="B86" s="79">
        <v>22422.240000000002</v>
      </c>
      <c r="C86" s="79"/>
      <c r="D86" s="79">
        <v>88862.77</v>
      </c>
      <c r="E86" s="79"/>
      <c r="F86" s="79">
        <v>5184.43</v>
      </c>
      <c r="G86" s="79">
        <v>845.42</v>
      </c>
      <c r="H86" s="79">
        <v>11.31</v>
      </c>
      <c r="I86" s="79">
        <v>14.17</v>
      </c>
      <c r="J86" s="79">
        <v>39.179699999999997</v>
      </c>
      <c r="K86"/>
      <c r="L86"/>
      <c r="M86"/>
      <c r="N86"/>
      <c r="O86"/>
      <c r="P86"/>
      <c r="Q86"/>
      <c r="R86"/>
      <c r="S86"/>
    </row>
    <row r="87" spans="1:19">
      <c r="A87" s="79" t="s">
        <v>568</v>
      </c>
      <c r="B87" s="79">
        <v>22422.240000000002</v>
      </c>
      <c r="C87" s="79"/>
      <c r="D87" s="79">
        <v>88862.77</v>
      </c>
      <c r="E87" s="79"/>
      <c r="F87" s="79">
        <v>5184.43</v>
      </c>
      <c r="G87" s="79">
        <v>845.42</v>
      </c>
      <c r="H87" s="79">
        <v>11.31</v>
      </c>
      <c r="I87" s="79">
        <v>14.17</v>
      </c>
      <c r="J87" s="79">
        <v>39.179699999999997</v>
      </c>
      <c r="K87"/>
      <c r="L87"/>
      <c r="M87"/>
      <c r="N87"/>
      <c r="O87"/>
      <c r="P87"/>
      <c r="Q87"/>
      <c r="R87"/>
      <c r="S87"/>
    </row>
    <row r="88" spans="1:19">
      <c r="A88" s="79" t="s">
        <v>569</v>
      </c>
      <c r="B88" s="79">
        <v>0</v>
      </c>
      <c r="C88" s="79"/>
      <c r="D88" s="79">
        <v>0</v>
      </c>
      <c r="E88" s="79"/>
      <c r="F88" s="79">
        <v>0</v>
      </c>
      <c r="G88" s="79">
        <v>0</v>
      </c>
      <c r="H88" s="79"/>
      <c r="I88" s="79"/>
      <c r="J88" s="79"/>
      <c r="K88"/>
      <c r="L88"/>
      <c r="M88"/>
      <c r="N88"/>
      <c r="O88"/>
      <c r="P88"/>
      <c r="Q88"/>
      <c r="R88"/>
      <c r="S88"/>
    </row>
    <row r="89" spans="1:19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</row>
    <row r="90" spans="1:19">
      <c r="A90" s="78"/>
      <c r="B90" s="79" t="s">
        <v>336</v>
      </c>
      <c r="C90" s="79" t="s">
        <v>570</v>
      </c>
      <c r="D90" s="79" t="s">
        <v>571</v>
      </c>
      <c r="E90" s="79" t="s">
        <v>572</v>
      </c>
      <c r="F90" s="79" t="s">
        <v>573</v>
      </c>
      <c r="G90" s="79" t="s">
        <v>574</v>
      </c>
      <c r="H90" s="79" t="s">
        <v>575</v>
      </c>
      <c r="I90" s="79" t="s">
        <v>576</v>
      </c>
      <c r="J90"/>
      <c r="K90"/>
      <c r="L90"/>
      <c r="M90"/>
      <c r="N90"/>
      <c r="O90"/>
      <c r="P90"/>
      <c r="Q90"/>
      <c r="R90"/>
      <c r="S90"/>
    </row>
    <row r="91" spans="1:19">
      <c r="A91" s="79" t="s">
        <v>577</v>
      </c>
      <c r="B91" s="79" t="s">
        <v>578</v>
      </c>
      <c r="C91" s="79">
        <v>0.3</v>
      </c>
      <c r="D91" s="79">
        <v>4.4020000000000001</v>
      </c>
      <c r="E91" s="79">
        <v>12.9</v>
      </c>
      <c r="F91" s="79">
        <v>170.98</v>
      </c>
      <c r="G91" s="79">
        <v>0</v>
      </c>
      <c r="H91" s="79">
        <v>90</v>
      </c>
      <c r="I91" s="79" t="s">
        <v>579</v>
      </c>
      <c r="J91"/>
      <c r="K91"/>
      <c r="L91"/>
      <c r="M91"/>
      <c r="N91"/>
      <c r="O91"/>
      <c r="P91"/>
      <c r="Q91"/>
      <c r="R91"/>
      <c r="S91"/>
    </row>
    <row r="92" spans="1:19">
      <c r="A92" s="79" t="s">
        <v>580</v>
      </c>
      <c r="B92" s="79" t="s">
        <v>578</v>
      </c>
      <c r="C92" s="79">
        <v>0.3</v>
      </c>
      <c r="D92" s="79">
        <v>4.4020000000000001</v>
      </c>
      <c r="E92" s="79">
        <v>12.9</v>
      </c>
      <c r="F92" s="79">
        <v>130.1</v>
      </c>
      <c r="G92" s="79">
        <v>90</v>
      </c>
      <c r="H92" s="79">
        <v>90</v>
      </c>
      <c r="I92" s="79" t="s">
        <v>581</v>
      </c>
      <c r="J92"/>
      <c r="K92"/>
      <c r="L92"/>
      <c r="M92"/>
      <c r="N92"/>
      <c r="O92"/>
      <c r="P92"/>
      <c r="Q92"/>
      <c r="R92"/>
      <c r="S92"/>
    </row>
    <row r="93" spans="1:19">
      <c r="A93" s="79" t="s">
        <v>582</v>
      </c>
      <c r="B93" s="79" t="s">
        <v>578</v>
      </c>
      <c r="C93" s="79">
        <v>0.3</v>
      </c>
      <c r="D93" s="79">
        <v>4.4020000000000001</v>
      </c>
      <c r="E93" s="79">
        <v>12.9</v>
      </c>
      <c r="F93" s="79">
        <v>170.98</v>
      </c>
      <c r="G93" s="79">
        <v>180</v>
      </c>
      <c r="H93" s="79">
        <v>90</v>
      </c>
      <c r="I93" s="79" t="s">
        <v>583</v>
      </c>
      <c r="J93"/>
      <c r="K93"/>
      <c r="L93"/>
      <c r="M93"/>
      <c r="N93"/>
      <c r="O93"/>
      <c r="P93"/>
      <c r="Q93"/>
      <c r="R93"/>
      <c r="S93"/>
    </row>
    <row r="94" spans="1:19">
      <c r="A94" s="79" t="s">
        <v>584</v>
      </c>
      <c r="B94" s="79" t="s">
        <v>578</v>
      </c>
      <c r="C94" s="79">
        <v>0.3</v>
      </c>
      <c r="D94" s="79">
        <v>4.4020000000000001</v>
      </c>
      <c r="E94" s="79">
        <v>12.9</v>
      </c>
      <c r="F94" s="79">
        <v>130.1</v>
      </c>
      <c r="G94" s="79">
        <v>270</v>
      </c>
      <c r="H94" s="79">
        <v>90</v>
      </c>
      <c r="I94" s="79" t="s">
        <v>585</v>
      </c>
      <c r="J94"/>
      <c r="K94"/>
      <c r="L94"/>
      <c r="M94"/>
      <c r="N94"/>
      <c r="O94"/>
      <c r="P94"/>
      <c r="Q94"/>
      <c r="R94"/>
      <c r="S94"/>
    </row>
    <row r="95" spans="1:19">
      <c r="A95" s="79" t="s">
        <v>586</v>
      </c>
      <c r="B95" s="79" t="s">
        <v>578</v>
      </c>
      <c r="C95" s="79">
        <v>0.3</v>
      </c>
      <c r="D95" s="79">
        <v>3.12</v>
      </c>
      <c r="E95" s="79">
        <v>12.9</v>
      </c>
      <c r="F95" s="79">
        <v>3739.35</v>
      </c>
      <c r="G95" s="79">
        <v>0</v>
      </c>
      <c r="H95" s="79">
        <v>180</v>
      </c>
      <c r="I95" s="79"/>
      <c r="J95"/>
      <c r="K95"/>
      <c r="L95"/>
      <c r="M95"/>
      <c r="N95"/>
      <c r="O95"/>
      <c r="P95"/>
      <c r="Q95"/>
      <c r="R95"/>
      <c r="S95"/>
    </row>
    <row r="96" spans="1:19">
      <c r="A96" s="79" t="s">
        <v>587</v>
      </c>
      <c r="B96" s="79" t="s">
        <v>588</v>
      </c>
      <c r="C96" s="79">
        <v>0.08</v>
      </c>
      <c r="D96" s="79">
        <v>0.69799999999999995</v>
      </c>
      <c r="E96" s="79">
        <v>0.78</v>
      </c>
      <c r="F96" s="79">
        <v>104.08</v>
      </c>
      <c r="G96" s="79">
        <v>180</v>
      </c>
      <c r="H96" s="79">
        <v>90</v>
      </c>
      <c r="I96" s="79" t="s">
        <v>583</v>
      </c>
      <c r="J96"/>
      <c r="K96"/>
      <c r="L96"/>
      <c r="M96"/>
      <c r="N96"/>
      <c r="O96"/>
      <c r="P96"/>
      <c r="Q96"/>
      <c r="R96"/>
      <c r="S96"/>
    </row>
    <row r="97" spans="1:19">
      <c r="A97" s="79" t="s">
        <v>589</v>
      </c>
      <c r="B97" s="79" t="s">
        <v>588</v>
      </c>
      <c r="C97" s="79">
        <v>0.08</v>
      </c>
      <c r="D97" s="79">
        <v>0.69799999999999995</v>
      </c>
      <c r="E97" s="79">
        <v>0.78</v>
      </c>
      <c r="F97" s="79">
        <v>19.510000000000002</v>
      </c>
      <c r="G97" s="79">
        <v>90</v>
      </c>
      <c r="H97" s="79">
        <v>90</v>
      </c>
      <c r="I97" s="79" t="s">
        <v>581</v>
      </c>
      <c r="J97"/>
      <c r="K97"/>
      <c r="L97"/>
      <c r="M97"/>
      <c r="N97"/>
      <c r="O97"/>
      <c r="P97"/>
      <c r="Q97"/>
      <c r="R97"/>
      <c r="S97"/>
    </row>
    <row r="98" spans="1:19">
      <c r="A98" s="79" t="s">
        <v>590</v>
      </c>
      <c r="B98" s="79" t="s">
        <v>588</v>
      </c>
      <c r="C98" s="79">
        <v>0.08</v>
      </c>
      <c r="D98" s="79">
        <v>0.69799999999999995</v>
      </c>
      <c r="E98" s="79">
        <v>0.78</v>
      </c>
      <c r="F98" s="79">
        <v>26.02</v>
      </c>
      <c r="G98" s="79">
        <v>180</v>
      </c>
      <c r="H98" s="79">
        <v>90</v>
      </c>
      <c r="I98" s="79" t="s">
        <v>583</v>
      </c>
      <c r="J98"/>
      <c r="K98"/>
      <c r="L98"/>
      <c r="M98"/>
      <c r="N98"/>
      <c r="O98"/>
      <c r="P98"/>
      <c r="Q98"/>
      <c r="R98"/>
      <c r="S98"/>
    </row>
    <row r="99" spans="1:19">
      <c r="A99" s="79" t="s">
        <v>591</v>
      </c>
      <c r="B99" s="79" t="s">
        <v>588</v>
      </c>
      <c r="C99" s="79">
        <v>0.08</v>
      </c>
      <c r="D99" s="79">
        <v>0.69799999999999995</v>
      </c>
      <c r="E99" s="79">
        <v>0.78</v>
      </c>
      <c r="F99" s="79">
        <v>78.06</v>
      </c>
      <c r="G99" s="79">
        <v>90</v>
      </c>
      <c r="H99" s="79">
        <v>90</v>
      </c>
      <c r="I99" s="79" t="s">
        <v>581</v>
      </c>
      <c r="J99"/>
      <c r="K99"/>
      <c r="L99"/>
      <c r="M99"/>
      <c r="N99"/>
      <c r="O99"/>
      <c r="P99"/>
      <c r="Q99"/>
      <c r="R99"/>
      <c r="S99"/>
    </row>
    <row r="100" spans="1:19">
      <c r="A100" s="79" t="s">
        <v>592</v>
      </c>
      <c r="B100" s="79" t="s">
        <v>588</v>
      </c>
      <c r="C100" s="79">
        <v>0.08</v>
      </c>
      <c r="D100" s="79">
        <v>0.69799999999999995</v>
      </c>
      <c r="E100" s="79">
        <v>0.78</v>
      </c>
      <c r="F100" s="79">
        <v>26.02</v>
      </c>
      <c r="G100" s="79">
        <v>0</v>
      </c>
      <c r="H100" s="79">
        <v>90</v>
      </c>
      <c r="I100" s="79" t="s">
        <v>579</v>
      </c>
      <c r="J100"/>
      <c r="K100"/>
      <c r="L100"/>
      <c r="M100"/>
      <c r="N100"/>
      <c r="O100"/>
      <c r="P100"/>
      <c r="Q100"/>
      <c r="R100"/>
      <c r="S100"/>
    </row>
    <row r="101" spans="1:19">
      <c r="A101" s="79" t="s">
        <v>593</v>
      </c>
      <c r="B101" s="79" t="s">
        <v>588</v>
      </c>
      <c r="C101" s="79">
        <v>0.08</v>
      </c>
      <c r="D101" s="79">
        <v>0.69799999999999995</v>
      </c>
      <c r="E101" s="79">
        <v>0.78</v>
      </c>
      <c r="F101" s="79">
        <v>19.510000000000002</v>
      </c>
      <c r="G101" s="79">
        <v>90</v>
      </c>
      <c r="H101" s="79">
        <v>90</v>
      </c>
      <c r="I101" s="79" t="s">
        <v>581</v>
      </c>
      <c r="J101"/>
      <c r="K101"/>
      <c r="L101"/>
      <c r="M101"/>
      <c r="N101"/>
      <c r="O101"/>
      <c r="P101"/>
      <c r="Q101"/>
      <c r="R101"/>
      <c r="S101"/>
    </row>
    <row r="102" spans="1:19">
      <c r="A102" s="79" t="s">
        <v>594</v>
      </c>
      <c r="B102" s="79" t="s">
        <v>588</v>
      </c>
      <c r="C102" s="79">
        <v>0.08</v>
      </c>
      <c r="D102" s="79">
        <v>0.69799999999999995</v>
      </c>
      <c r="E102" s="79">
        <v>0.78</v>
      </c>
      <c r="F102" s="79">
        <v>104.08</v>
      </c>
      <c r="G102" s="79">
        <v>0</v>
      </c>
      <c r="H102" s="79">
        <v>90</v>
      </c>
      <c r="I102" s="79" t="s">
        <v>579</v>
      </c>
      <c r="J102"/>
      <c r="K102"/>
      <c r="L102"/>
      <c r="M102"/>
      <c r="N102"/>
      <c r="O102"/>
      <c r="P102"/>
      <c r="Q102"/>
      <c r="R102"/>
      <c r="S102"/>
    </row>
    <row r="103" spans="1:19">
      <c r="A103" s="79" t="s">
        <v>595</v>
      </c>
      <c r="B103" s="79" t="s">
        <v>588</v>
      </c>
      <c r="C103" s="79">
        <v>0.08</v>
      </c>
      <c r="D103" s="79">
        <v>0.69799999999999995</v>
      </c>
      <c r="E103" s="79">
        <v>0.78</v>
      </c>
      <c r="F103" s="79">
        <v>52.04</v>
      </c>
      <c r="G103" s="79">
        <v>180</v>
      </c>
      <c r="H103" s="79">
        <v>90</v>
      </c>
      <c r="I103" s="79" t="s">
        <v>583</v>
      </c>
      <c r="J103"/>
      <c r="K103"/>
      <c r="L103"/>
      <c r="M103"/>
      <c r="N103"/>
      <c r="O103"/>
      <c r="P103"/>
      <c r="Q103"/>
      <c r="R103"/>
      <c r="S103"/>
    </row>
    <row r="104" spans="1:19">
      <c r="A104" s="79" t="s">
        <v>596</v>
      </c>
      <c r="B104" s="79" t="s">
        <v>588</v>
      </c>
      <c r="C104" s="79">
        <v>0.08</v>
      </c>
      <c r="D104" s="79">
        <v>0.69799999999999995</v>
      </c>
      <c r="E104" s="79">
        <v>0.78</v>
      </c>
      <c r="F104" s="79">
        <v>123.59</v>
      </c>
      <c r="G104" s="79">
        <v>0</v>
      </c>
      <c r="H104" s="79">
        <v>90</v>
      </c>
      <c r="I104" s="79" t="s">
        <v>579</v>
      </c>
      <c r="J104"/>
      <c r="K104"/>
      <c r="L104"/>
      <c r="M104"/>
      <c r="N104"/>
      <c r="O104"/>
      <c r="P104"/>
      <c r="Q104"/>
      <c r="R104"/>
      <c r="S104"/>
    </row>
    <row r="105" spans="1:19">
      <c r="A105" s="79" t="s">
        <v>597</v>
      </c>
      <c r="B105" s="79" t="s">
        <v>588</v>
      </c>
      <c r="C105" s="79">
        <v>0.08</v>
      </c>
      <c r="D105" s="79">
        <v>0.69799999999999995</v>
      </c>
      <c r="E105" s="79">
        <v>0.78</v>
      </c>
      <c r="F105" s="79">
        <v>227.67</v>
      </c>
      <c r="G105" s="79">
        <v>270</v>
      </c>
      <c r="H105" s="79">
        <v>90</v>
      </c>
      <c r="I105" s="79" t="s">
        <v>585</v>
      </c>
      <c r="J105"/>
      <c r="K105"/>
      <c r="L105"/>
      <c r="M105"/>
      <c r="N105"/>
      <c r="O105"/>
      <c r="P105"/>
      <c r="Q105"/>
      <c r="R105"/>
      <c r="S105"/>
    </row>
    <row r="106" spans="1:19">
      <c r="A106" s="79" t="s">
        <v>598</v>
      </c>
      <c r="B106" s="79" t="s">
        <v>588</v>
      </c>
      <c r="C106" s="79">
        <v>0.08</v>
      </c>
      <c r="D106" s="79">
        <v>0.69799999999999995</v>
      </c>
      <c r="E106" s="79">
        <v>0.78</v>
      </c>
      <c r="F106" s="79">
        <v>26.02</v>
      </c>
      <c r="G106" s="79">
        <v>180</v>
      </c>
      <c r="H106" s="79">
        <v>90</v>
      </c>
      <c r="I106" s="79" t="s">
        <v>583</v>
      </c>
      <c r="J106"/>
      <c r="K106"/>
      <c r="L106"/>
      <c r="M106"/>
      <c r="N106"/>
      <c r="O106"/>
      <c r="P106"/>
      <c r="Q106"/>
      <c r="R106"/>
      <c r="S106"/>
    </row>
    <row r="107" spans="1:19">
      <c r="A107" s="79" t="s">
        <v>599</v>
      </c>
      <c r="B107" s="79" t="s">
        <v>588</v>
      </c>
      <c r="C107" s="79">
        <v>0.08</v>
      </c>
      <c r="D107" s="79">
        <v>0.69799999999999995</v>
      </c>
      <c r="E107" s="79">
        <v>0.78</v>
      </c>
      <c r="F107" s="79">
        <v>32.5</v>
      </c>
      <c r="G107" s="79">
        <v>180</v>
      </c>
      <c r="H107" s="79">
        <v>90</v>
      </c>
      <c r="I107" s="79" t="s">
        <v>583</v>
      </c>
      <c r="J107"/>
      <c r="K107"/>
      <c r="L107"/>
      <c r="M107"/>
      <c r="N107"/>
      <c r="O107"/>
      <c r="P107"/>
      <c r="Q107"/>
      <c r="R107"/>
      <c r="S107"/>
    </row>
    <row r="108" spans="1:19">
      <c r="A108" s="79" t="s">
        <v>600</v>
      </c>
      <c r="B108" s="79" t="s">
        <v>588</v>
      </c>
      <c r="C108" s="79">
        <v>0.08</v>
      </c>
      <c r="D108" s="79">
        <v>0.69799999999999995</v>
      </c>
      <c r="E108" s="79">
        <v>0.78</v>
      </c>
      <c r="F108" s="79">
        <v>45.53</v>
      </c>
      <c r="G108" s="79">
        <v>0</v>
      </c>
      <c r="H108" s="79">
        <v>90</v>
      </c>
      <c r="I108" s="79" t="s">
        <v>579</v>
      </c>
      <c r="J108"/>
      <c r="K108"/>
      <c r="L108"/>
      <c r="M108"/>
      <c r="N108"/>
      <c r="O108"/>
      <c r="P108"/>
      <c r="Q108"/>
      <c r="R108"/>
      <c r="S108"/>
    </row>
    <row r="109" spans="1:19">
      <c r="A109" s="79" t="s">
        <v>601</v>
      </c>
      <c r="B109" s="79" t="s">
        <v>588</v>
      </c>
      <c r="C109" s="79">
        <v>0.08</v>
      </c>
      <c r="D109" s="79">
        <v>0.69799999999999995</v>
      </c>
      <c r="E109" s="79">
        <v>0.78</v>
      </c>
      <c r="F109" s="79">
        <v>45.53</v>
      </c>
      <c r="G109" s="79">
        <v>180</v>
      </c>
      <c r="H109" s="79">
        <v>90</v>
      </c>
      <c r="I109" s="79" t="s">
        <v>583</v>
      </c>
      <c r="J109"/>
      <c r="K109"/>
      <c r="L109"/>
      <c r="M109"/>
      <c r="N109"/>
      <c r="O109"/>
      <c r="P109"/>
      <c r="Q109"/>
      <c r="R109"/>
      <c r="S109"/>
    </row>
    <row r="110" spans="1:19">
      <c r="A110" s="79" t="s">
        <v>602</v>
      </c>
      <c r="B110" s="79" t="s">
        <v>588</v>
      </c>
      <c r="C110" s="79">
        <v>0.08</v>
      </c>
      <c r="D110" s="79">
        <v>0.69799999999999995</v>
      </c>
      <c r="E110" s="79">
        <v>0.78</v>
      </c>
      <c r="F110" s="79">
        <v>110.58</v>
      </c>
      <c r="G110" s="79">
        <v>90</v>
      </c>
      <c r="H110" s="79">
        <v>90</v>
      </c>
      <c r="I110" s="79" t="s">
        <v>581</v>
      </c>
      <c r="J110"/>
      <c r="K110"/>
      <c r="L110"/>
      <c r="M110"/>
      <c r="N110"/>
      <c r="O110"/>
      <c r="P110"/>
      <c r="Q110"/>
      <c r="R110"/>
      <c r="S110"/>
    </row>
    <row r="111" spans="1:19">
      <c r="A111" s="79" t="s">
        <v>603</v>
      </c>
      <c r="B111" s="79" t="s">
        <v>588</v>
      </c>
      <c r="C111" s="79">
        <v>0.08</v>
      </c>
      <c r="D111" s="79">
        <v>0.69799999999999995</v>
      </c>
      <c r="E111" s="79">
        <v>0.78</v>
      </c>
      <c r="F111" s="79">
        <v>39.03</v>
      </c>
      <c r="G111" s="79">
        <v>0</v>
      </c>
      <c r="H111" s="79">
        <v>90</v>
      </c>
      <c r="I111" s="79" t="s">
        <v>579</v>
      </c>
      <c r="J111"/>
      <c r="K111"/>
      <c r="L111"/>
      <c r="M111"/>
      <c r="N111"/>
      <c r="O111"/>
      <c r="P111"/>
      <c r="Q111"/>
      <c r="R111"/>
      <c r="S111"/>
    </row>
    <row r="112" spans="1:19">
      <c r="A112" s="79" t="s">
        <v>604</v>
      </c>
      <c r="B112" s="79" t="s">
        <v>588</v>
      </c>
      <c r="C112" s="79">
        <v>0.08</v>
      </c>
      <c r="D112" s="79">
        <v>0.69799999999999995</v>
      </c>
      <c r="E112" s="79">
        <v>0.78</v>
      </c>
      <c r="F112" s="79">
        <v>26.02</v>
      </c>
      <c r="G112" s="79">
        <v>90</v>
      </c>
      <c r="H112" s="79">
        <v>90</v>
      </c>
      <c r="I112" s="79" t="s">
        <v>581</v>
      </c>
      <c r="J112"/>
      <c r="K112"/>
      <c r="L112"/>
      <c r="M112"/>
      <c r="N112"/>
      <c r="O112"/>
      <c r="P112"/>
      <c r="Q112"/>
      <c r="R112"/>
      <c r="S112"/>
    </row>
    <row r="113" spans="1:19">
      <c r="A113" s="79" t="s">
        <v>605</v>
      </c>
      <c r="B113" s="79" t="s">
        <v>588</v>
      </c>
      <c r="C113" s="79">
        <v>0.08</v>
      </c>
      <c r="D113" s="79">
        <v>0.69799999999999995</v>
      </c>
      <c r="E113" s="79">
        <v>0.78</v>
      </c>
      <c r="F113" s="79">
        <v>130.1</v>
      </c>
      <c r="G113" s="79">
        <v>90</v>
      </c>
      <c r="H113" s="79">
        <v>90</v>
      </c>
      <c r="I113" s="79" t="s">
        <v>581</v>
      </c>
      <c r="J113"/>
      <c r="K113"/>
      <c r="L113"/>
      <c r="M113"/>
      <c r="N113"/>
      <c r="O113"/>
      <c r="P113"/>
      <c r="Q113"/>
      <c r="R113"/>
      <c r="S113"/>
    </row>
    <row r="114" spans="1:19">
      <c r="A114" s="79" t="s">
        <v>606</v>
      </c>
      <c r="B114" s="79" t="s">
        <v>588</v>
      </c>
      <c r="C114" s="79">
        <v>0.08</v>
      </c>
      <c r="D114" s="79">
        <v>0.69799999999999995</v>
      </c>
      <c r="E114" s="79">
        <v>0.78</v>
      </c>
      <c r="F114" s="79">
        <v>39.03</v>
      </c>
      <c r="G114" s="79">
        <v>0</v>
      </c>
      <c r="H114" s="79">
        <v>90</v>
      </c>
      <c r="I114" s="79" t="s">
        <v>579</v>
      </c>
      <c r="J114"/>
      <c r="K114"/>
      <c r="L114"/>
      <c r="M114"/>
      <c r="N114"/>
      <c r="O114"/>
      <c r="P114"/>
      <c r="Q114"/>
      <c r="R114"/>
      <c r="S114"/>
    </row>
    <row r="115" spans="1:19">
      <c r="A115" s="79" t="s">
        <v>607</v>
      </c>
      <c r="B115" s="79" t="s">
        <v>588</v>
      </c>
      <c r="C115" s="79">
        <v>0.08</v>
      </c>
      <c r="D115" s="79">
        <v>0.69799999999999995</v>
      </c>
      <c r="E115" s="79">
        <v>0.78</v>
      </c>
      <c r="F115" s="79">
        <v>97.57</v>
      </c>
      <c r="G115" s="79">
        <v>0</v>
      </c>
      <c r="H115" s="79">
        <v>90</v>
      </c>
      <c r="I115" s="79" t="s">
        <v>579</v>
      </c>
      <c r="J115"/>
      <c r="K115"/>
      <c r="L115"/>
      <c r="M115"/>
      <c r="N115"/>
      <c r="O115"/>
      <c r="P115"/>
      <c r="Q115"/>
      <c r="R115"/>
      <c r="S115"/>
    </row>
    <row r="116" spans="1:19">
      <c r="A116" s="79" t="s">
        <v>608</v>
      </c>
      <c r="B116" s="79" t="s">
        <v>588</v>
      </c>
      <c r="C116" s="79">
        <v>0.08</v>
      </c>
      <c r="D116" s="79">
        <v>0.69799999999999995</v>
      </c>
      <c r="E116" s="79">
        <v>0.78</v>
      </c>
      <c r="F116" s="79">
        <v>26.02</v>
      </c>
      <c r="G116" s="79">
        <v>0</v>
      </c>
      <c r="H116" s="79">
        <v>90</v>
      </c>
      <c r="I116" s="79" t="s">
        <v>579</v>
      </c>
      <c r="J116"/>
      <c r="K116"/>
      <c r="L116"/>
      <c r="M116"/>
      <c r="N116"/>
      <c r="O116"/>
      <c r="P116"/>
      <c r="Q116"/>
      <c r="R116"/>
      <c r="S116"/>
    </row>
    <row r="117" spans="1:19">
      <c r="A117" s="79" t="s">
        <v>609</v>
      </c>
      <c r="B117" s="79" t="s">
        <v>588</v>
      </c>
      <c r="C117" s="79">
        <v>0.08</v>
      </c>
      <c r="D117" s="79">
        <v>0.69799999999999995</v>
      </c>
      <c r="E117" s="79">
        <v>0.78</v>
      </c>
      <c r="F117" s="79">
        <v>19.510000000000002</v>
      </c>
      <c r="G117" s="79">
        <v>270</v>
      </c>
      <c r="H117" s="79">
        <v>90</v>
      </c>
      <c r="I117" s="79" t="s">
        <v>585</v>
      </c>
      <c r="J117"/>
      <c r="K117"/>
      <c r="L117"/>
      <c r="M117"/>
      <c r="N117"/>
      <c r="O117"/>
      <c r="P117"/>
      <c r="Q117"/>
      <c r="R117"/>
      <c r="S117"/>
    </row>
    <row r="118" spans="1:19">
      <c r="A118" s="79" t="s">
        <v>610</v>
      </c>
      <c r="B118" s="79" t="s">
        <v>588</v>
      </c>
      <c r="C118" s="79">
        <v>0.08</v>
      </c>
      <c r="D118" s="79">
        <v>0.69799999999999995</v>
      </c>
      <c r="E118" s="79">
        <v>0.78</v>
      </c>
      <c r="F118" s="79">
        <v>117.09</v>
      </c>
      <c r="G118" s="79">
        <v>270</v>
      </c>
      <c r="H118" s="79">
        <v>90</v>
      </c>
      <c r="I118" s="79" t="s">
        <v>585</v>
      </c>
      <c r="J118"/>
      <c r="K118"/>
      <c r="L118"/>
      <c r="M118"/>
      <c r="N118"/>
      <c r="O118"/>
      <c r="P118"/>
      <c r="Q118"/>
      <c r="R118"/>
      <c r="S118"/>
    </row>
    <row r="119" spans="1:19">
      <c r="A119" s="79" t="s">
        <v>611</v>
      </c>
      <c r="B119" s="79" t="s">
        <v>588</v>
      </c>
      <c r="C119" s="79">
        <v>0.08</v>
      </c>
      <c r="D119" s="79">
        <v>0.69799999999999995</v>
      </c>
      <c r="E119" s="79">
        <v>0.78</v>
      </c>
      <c r="F119" s="79">
        <v>123.59</v>
      </c>
      <c r="G119" s="79">
        <v>180</v>
      </c>
      <c r="H119" s="79">
        <v>90</v>
      </c>
      <c r="I119" s="79" t="s">
        <v>583</v>
      </c>
      <c r="J119"/>
      <c r="K119"/>
      <c r="L119"/>
      <c r="M119"/>
      <c r="N119"/>
      <c r="O119"/>
      <c r="P119"/>
      <c r="Q119"/>
      <c r="R119"/>
      <c r="S119"/>
    </row>
    <row r="120" spans="1:19">
      <c r="A120" s="79" t="s">
        <v>612</v>
      </c>
      <c r="B120" s="79" t="s">
        <v>588</v>
      </c>
      <c r="C120" s="79">
        <v>0.08</v>
      </c>
      <c r="D120" s="79">
        <v>0.69799999999999995</v>
      </c>
      <c r="E120" s="79">
        <v>0.78</v>
      </c>
      <c r="F120" s="79">
        <v>91.09</v>
      </c>
      <c r="G120" s="79">
        <v>270</v>
      </c>
      <c r="H120" s="79">
        <v>90</v>
      </c>
      <c r="I120" s="79" t="s">
        <v>585</v>
      </c>
      <c r="J120"/>
      <c r="K120"/>
      <c r="L120"/>
      <c r="M120"/>
      <c r="N120"/>
      <c r="O120"/>
      <c r="P120"/>
      <c r="Q120"/>
      <c r="R120"/>
      <c r="S120"/>
    </row>
    <row r="121" spans="1:19">
      <c r="A121" s="79" t="s">
        <v>613</v>
      </c>
      <c r="B121" s="79" t="s">
        <v>588</v>
      </c>
      <c r="C121" s="79">
        <v>0.08</v>
      </c>
      <c r="D121" s="79">
        <v>0.69799999999999995</v>
      </c>
      <c r="E121" s="79">
        <v>0.78</v>
      </c>
      <c r="F121" s="79">
        <v>45.53</v>
      </c>
      <c r="G121" s="79">
        <v>0</v>
      </c>
      <c r="H121" s="79">
        <v>90</v>
      </c>
      <c r="I121" s="79" t="s">
        <v>579</v>
      </c>
      <c r="J121"/>
      <c r="K121"/>
      <c r="L121"/>
      <c r="M121"/>
      <c r="N121"/>
      <c r="O121"/>
      <c r="P121"/>
      <c r="Q121"/>
      <c r="R121"/>
      <c r="S121"/>
    </row>
    <row r="122" spans="1:19">
      <c r="A122" s="79" t="s">
        <v>614</v>
      </c>
      <c r="B122" s="79" t="s">
        <v>588</v>
      </c>
      <c r="C122" s="79">
        <v>0.08</v>
      </c>
      <c r="D122" s="79">
        <v>0.69799999999999995</v>
      </c>
      <c r="E122" s="79">
        <v>0.78</v>
      </c>
      <c r="F122" s="79">
        <v>45.53</v>
      </c>
      <c r="G122" s="79">
        <v>180</v>
      </c>
      <c r="H122" s="79">
        <v>90</v>
      </c>
      <c r="I122" s="79" t="s">
        <v>583</v>
      </c>
      <c r="J122"/>
      <c r="K122"/>
      <c r="L122"/>
      <c r="M122"/>
      <c r="N122"/>
      <c r="O122"/>
      <c r="P122"/>
      <c r="Q122"/>
      <c r="R122"/>
      <c r="S122"/>
    </row>
    <row r="123" spans="1:19">
      <c r="A123" s="79" t="s">
        <v>615</v>
      </c>
      <c r="B123" s="79" t="s">
        <v>588</v>
      </c>
      <c r="C123" s="79">
        <v>0.08</v>
      </c>
      <c r="D123" s="79">
        <v>0.69799999999999995</v>
      </c>
      <c r="E123" s="79">
        <v>0.78</v>
      </c>
      <c r="F123" s="79">
        <v>52.04</v>
      </c>
      <c r="G123" s="79">
        <v>0</v>
      </c>
      <c r="H123" s="79">
        <v>90</v>
      </c>
      <c r="I123" s="79" t="s">
        <v>579</v>
      </c>
      <c r="J123"/>
      <c r="K123"/>
      <c r="L123"/>
      <c r="M123"/>
      <c r="N123"/>
      <c r="O123"/>
      <c r="P123"/>
      <c r="Q123"/>
      <c r="R123"/>
      <c r="S123"/>
    </row>
    <row r="124" spans="1:19">
      <c r="A124" s="79" t="s">
        <v>616</v>
      </c>
      <c r="B124" s="79" t="s">
        <v>588</v>
      </c>
      <c r="C124" s="79">
        <v>0.08</v>
      </c>
      <c r="D124" s="79">
        <v>0.69799999999999995</v>
      </c>
      <c r="E124" s="79">
        <v>0.78</v>
      </c>
      <c r="F124" s="79">
        <v>130.1</v>
      </c>
      <c r="G124" s="79">
        <v>180</v>
      </c>
      <c r="H124" s="79">
        <v>90</v>
      </c>
      <c r="I124" s="79" t="s">
        <v>583</v>
      </c>
      <c r="J124"/>
      <c r="K124"/>
      <c r="L124"/>
      <c r="M124"/>
      <c r="N124"/>
      <c r="O124"/>
      <c r="P124"/>
      <c r="Q124"/>
      <c r="R124"/>
      <c r="S124"/>
    </row>
    <row r="125" spans="1:19">
      <c r="A125" s="79" t="s">
        <v>617</v>
      </c>
      <c r="B125" s="79" t="s">
        <v>588</v>
      </c>
      <c r="C125" s="79">
        <v>0.08</v>
      </c>
      <c r="D125" s="79">
        <v>0.69799999999999995</v>
      </c>
      <c r="E125" s="79">
        <v>0.78</v>
      </c>
      <c r="F125" s="79">
        <v>195.15</v>
      </c>
      <c r="G125" s="79">
        <v>180</v>
      </c>
      <c r="H125" s="79">
        <v>90</v>
      </c>
      <c r="I125" s="79" t="s">
        <v>583</v>
      </c>
      <c r="J125"/>
      <c r="K125"/>
      <c r="L125"/>
      <c r="M125"/>
      <c r="N125"/>
      <c r="O125"/>
      <c r="P125"/>
      <c r="Q125"/>
      <c r="R125"/>
      <c r="S125"/>
    </row>
    <row r="126" spans="1:19">
      <c r="A126" s="79" t="s">
        <v>618</v>
      </c>
      <c r="B126" s="79" t="s">
        <v>588</v>
      </c>
      <c r="C126" s="79">
        <v>0.08</v>
      </c>
      <c r="D126" s="79">
        <v>0.69799999999999995</v>
      </c>
      <c r="E126" s="79">
        <v>0.78</v>
      </c>
      <c r="F126" s="79">
        <v>19.510000000000002</v>
      </c>
      <c r="G126" s="79">
        <v>90</v>
      </c>
      <c r="H126" s="79">
        <v>90</v>
      </c>
      <c r="I126" s="79" t="s">
        <v>581</v>
      </c>
      <c r="J126"/>
      <c r="K126"/>
      <c r="L126"/>
      <c r="M126"/>
      <c r="N126"/>
      <c r="O126"/>
      <c r="P126"/>
      <c r="Q126"/>
      <c r="R126"/>
      <c r="S126"/>
    </row>
    <row r="127" spans="1:19">
      <c r="A127" s="79" t="s">
        <v>619</v>
      </c>
      <c r="B127" s="79" t="s">
        <v>588</v>
      </c>
      <c r="C127" s="79">
        <v>0.08</v>
      </c>
      <c r="D127" s="79">
        <v>0.69799999999999995</v>
      </c>
      <c r="E127" s="79">
        <v>0.78</v>
      </c>
      <c r="F127" s="79">
        <v>32.520000000000003</v>
      </c>
      <c r="G127" s="79">
        <v>180</v>
      </c>
      <c r="H127" s="79">
        <v>90</v>
      </c>
      <c r="I127" s="79" t="s">
        <v>583</v>
      </c>
      <c r="J127"/>
      <c r="K127"/>
      <c r="L127"/>
      <c r="M127"/>
      <c r="N127"/>
      <c r="O127"/>
      <c r="P127"/>
      <c r="Q127"/>
      <c r="R127"/>
      <c r="S127"/>
    </row>
    <row r="128" spans="1:19">
      <c r="A128" s="79" t="s">
        <v>620</v>
      </c>
      <c r="B128" s="79" t="s">
        <v>588</v>
      </c>
      <c r="C128" s="79">
        <v>0.08</v>
      </c>
      <c r="D128" s="79">
        <v>0.69799999999999995</v>
      </c>
      <c r="E128" s="79">
        <v>0.78</v>
      </c>
      <c r="F128" s="79">
        <v>188.66</v>
      </c>
      <c r="G128" s="79">
        <v>90</v>
      </c>
      <c r="H128" s="79">
        <v>90</v>
      </c>
      <c r="I128" s="79" t="s">
        <v>581</v>
      </c>
      <c r="J128"/>
      <c r="K128"/>
      <c r="L128"/>
      <c r="M128"/>
      <c r="N128"/>
      <c r="O128"/>
      <c r="P128"/>
      <c r="Q128"/>
      <c r="R128"/>
      <c r="S128"/>
    </row>
    <row r="129" spans="1:19">
      <c r="A129" s="79" t="s">
        <v>621</v>
      </c>
      <c r="B129" s="79" t="s">
        <v>588</v>
      </c>
      <c r="C129" s="79">
        <v>0.08</v>
      </c>
      <c r="D129" s="79">
        <v>0.69799999999999995</v>
      </c>
      <c r="E129" s="79">
        <v>0.78</v>
      </c>
      <c r="F129" s="79">
        <v>32.520000000000003</v>
      </c>
      <c r="G129" s="79">
        <v>0</v>
      </c>
      <c r="H129" s="79">
        <v>90</v>
      </c>
      <c r="I129" s="79" t="s">
        <v>579</v>
      </c>
      <c r="J129"/>
      <c r="K129"/>
      <c r="L129"/>
      <c r="M129"/>
      <c r="N129"/>
      <c r="O129"/>
      <c r="P129"/>
      <c r="Q129"/>
      <c r="R129"/>
      <c r="S129"/>
    </row>
    <row r="130" spans="1:19">
      <c r="A130" s="79" t="s">
        <v>622</v>
      </c>
      <c r="B130" s="79" t="s">
        <v>588</v>
      </c>
      <c r="C130" s="79">
        <v>0.08</v>
      </c>
      <c r="D130" s="79">
        <v>0.69799999999999995</v>
      </c>
      <c r="E130" s="79">
        <v>0.78</v>
      </c>
      <c r="F130" s="79">
        <v>19.510000000000002</v>
      </c>
      <c r="G130" s="79">
        <v>90</v>
      </c>
      <c r="H130" s="79">
        <v>90</v>
      </c>
      <c r="I130" s="79" t="s">
        <v>581</v>
      </c>
      <c r="J130"/>
      <c r="K130"/>
      <c r="L130"/>
      <c r="M130"/>
      <c r="N130"/>
      <c r="O130"/>
      <c r="P130"/>
      <c r="Q130"/>
      <c r="R130"/>
      <c r="S130"/>
    </row>
    <row r="131" spans="1:19">
      <c r="A131" s="79" t="s">
        <v>623</v>
      </c>
      <c r="B131" s="79" t="s">
        <v>588</v>
      </c>
      <c r="C131" s="79">
        <v>0.08</v>
      </c>
      <c r="D131" s="79">
        <v>0.69799999999999995</v>
      </c>
      <c r="E131" s="79">
        <v>0.78</v>
      </c>
      <c r="F131" s="79">
        <v>195.15</v>
      </c>
      <c r="G131" s="79">
        <v>0</v>
      </c>
      <c r="H131" s="79">
        <v>90</v>
      </c>
      <c r="I131" s="79" t="s">
        <v>579</v>
      </c>
      <c r="J131"/>
      <c r="K131"/>
      <c r="L131"/>
      <c r="M131"/>
      <c r="N131"/>
      <c r="O131"/>
      <c r="P131"/>
      <c r="Q131"/>
      <c r="R131"/>
      <c r="S131"/>
    </row>
    <row r="132" spans="1:19">
      <c r="A132" s="79" t="s">
        <v>624</v>
      </c>
      <c r="B132" s="79" t="s">
        <v>588</v>
      </c>
      <c r="C132" s="79">
        <v>0.08</v>
      </c>
      <c r="D132" s="79">
        <v>0.69799999999999995</v>
      </c>
      <c r="E132" s="79">
        <v>0.78</v>
      </c>
      <c r="F132" s="79">
        <v>26.02</v>
      </c>
      <c r="G132" s="79">
        <v>180</v>
      </c>
      <c r="H132" s="79">
        <v>90</v>
      </c>
      <c r="I132" s="79" t="s">
        <v>583</v>
      </c>
      <c r="J132"/>
      <c r="K132"/>
      <c r="L132"/>
      <c r="M132"/>
      <c r="N132"/>
      <c r="O132"/>
      <c r="P132"/>
      <c r="Q132"/>
      <c r="R132"/>
      <c r="S132"/>
    </row>
    <row r="133" spans="1:19">
      <c r="A133" s="79" t="s">
        <v>625</v>
      </c>
      <c r="B133" s="79" t="s">
        <v>588</v>
      </c>
      <c r="C133" s="79">
        <v>0.08</v>
      </c>
      <c r="D133" s="79">
        <v>0.69799999999999995</v>
      </c>
      <c r="E133" s="79">
        <v>0.78</v>
      </c>
      <c r="F133" s="79">
        <v>19.510000000000002</v>
      </c>
      <c r="G133" s="79">
        <v>270</v>
      </c>
      <c r="H133" s="79">
        <v>90</v>
      </c>
      <c r="I133" s="79" t="s">
        <v>585</v>
      </c>
      <c r="J133"/>
      <c r="K133"/>
      <c r="L133"/>
      <c r="M133"/>
      <c r="N133"/>
      <c r="O133"/>
      <c r="P133"/>
      <c r="Q133"/>
      <c r="R133"/>
      <c r="S133"/>
    </row>
    <row r="134" spans="1:19">
      <c r="A134" s="79" t="s">
        <v>626</v>
      </c>
      <c r="B134" s="79" t="s">
        <v>588</v>
      </c>
      <c r="C134" s="79">
        <v>0.08</v>
      </c>
      <c r="D134" s="79">
        <v>0.69799999999999995</v>
      </c>
      <c r="E134" s="79">
        <v>0.78</v>
      </c>
      <c r="F134" s="79">
        <v>188.66</v>
      </c>
      <c r="G134" s="79">
        <v>270</v>
      </c>
      <c r="H134" s="79">
        <v>90</v>
      </c>
      <c r="I134" s="79" t="s">
        <v>585</v>
      </c>
      <c r="J134"/>
      <c r="K134"/>
      <c r="L134"/>
      <c r="M134"/>
      <c r="N134"/>
      <c r="O134"/>
      <c r="P134"/>
      <c r="Q134"/>
      <c r="R134"/>
      <c r="S134"/>
    </row>
    <row r="135" spans="1:19">
      <c r="A135" s="79" t="s">
        <v>627</v>
      </c>
      <c r="B135" s="79" t="s">
        <v>588</v>
      </c>
      <c r="C135" s="79">
        <v>0.08</v>
      </c>
      <c r="D135" s="79">
        <v>0.69799999999999995</v>
      </c>
      <c r="E135" s="79">
        <v>0.78</v>
      </c>
      <c r="F135" s="79">
        <v>26.02</v>
      </c>
      <c r="G135" s="79">
        <v>0</v>
      </c>
      <c r="H135" s="79">
        <v>90</v>
      </c>
      <c r="I135" s="79" t="s">
        <v>579</v>
      </c>
      <c r="J135"/>
      <c r="K135"/>
      <c r="L135"/>
      <c r="M135"/>
      <c r="N135"/>
      <c r="O135"/>
      <c r="P135"/>
      <c r="Q135"/>
      <c r="R135"/>
      <c r="S135"/>
    </row>
    <row r="136" spans="1:19">
      <c r="A136" s="79" t="s">
        <v>628</v>
      </c>
      <c r="B136" s="79" t="s">
        <v>588</v>
      </c>
      <c r="C136" s="79">
        <v>0.08</v>
      </c>
      <c r="D136" s="79">
        <v>0.69799999999999995</v>
      </c>
      <c r="E136" s="79">
        <v>0.78</v>
      </c>
      <c r="F136" s="79">
        <v>19.510000000000002</v>
      </c>
      <c r="G136" s="79">
        <v>270</v>
      </c>
      <c r="H136" s="79">
        <v>90</v>
      </c>
      <c r="I136" s="79" t="s">
        <v>585</v>
      </c>
      <c r="J136"/>
      <c r="K136"/>
      <c r="L136"/>
      <c r="M136"/>
      <c r="N136"/>
      <c r="O136"/>
      <c r="P136"/>
      <c r="Q136"/>
      <c r="R136"/>
      <c r="S136"/>
    </row>
    <row r="137" spans="1:19">
      <c r="A137" s="79" t="s">
        <v>629</v>
      </c>
      <c r="B137" s="79" t="s">
        <v>588</v>
      </c>
      <c r="C137" s="79">
        <v>0.08</v>
      </c>
      <c r="D137" s="79">
        <v>0.69799999999999995</v>
      </c>
      <c r="E137" s="79">
        <v>0.78</v>
      </c>
      <c r="F137" s="79">
        <v>45.53</v>
      </c>
      <c r="G137" s="79">
        <v>180</v>
      </c>
      <c r="H137" s="79">
        <v>90</v>
      </c>
      <c r="I137" s="79" t="s">
        <v>583</v>
      </c>
      <c r="J137"/>
      <c r="K137"/>
      <c r="L137"/>
      <c r="M137"/>
      <c r="N137"/>
      <c r="O137"/>
      <c r="P137"/>
      <c r="Q137"/>
      <c r="R137"/>
      <c r="S137"/>
    </row>
    <row r="138" spans="1:19">
      <c r="A138" s="79" t="s">
        <v>630</v>
      </c>
      <c r="B138" s="79" t="s">
        <v>588</v>
      </c>
      <c r="C138" s="79">
        <v>0.08</v>
      </c>
      <c r="D138" s="79">
        <v>0.69799999999999995</v>
      </c>
      <c r="E138" s="79">
        <v>0.78</v>
      </c>
      <c r="F138" s="79">
        <v>45.53</v>
      </c>
      <c r="G138" s="79">
        <v>0</v>
      </c>
      <c r="H138" s="79">
        <v>90</v>
      </c>
      <c r="I138" s="79" t="s">
        <v>579</v>
      </c>
      <c r="J138"/>
      <c r="K138"/>
      <c r="L138"/>
      <c r="M138"/>
      <c r="N138"/>
      <c r="O138"/>
      <c r="P138"/>
      <c r="Q138"/>
      <c r="R138"/>
      <c r="S138"/>
    </row>
    <row r="139" spans="1:19">
      <c r="A139" s="79" t="s">
        <v>631</v>
      </c>
      <c r="B139" s="79" t="s">
        <v>588</v>
      </c>
      <c r="C139" s="79">
        <v>0.08</v>
      </c>
      <c r="D139" s="79">
        <v>0.69799999999999995</v>
      </c>
      <c r="E139" s="79">
        <v>0.78</v>
      </c>
      <c r="F139" s="79">
        <v>195.15</v>
      </c>
      <c r="G139" s="79">
        <v>180</v>
      </c>
      <c r="H139" s="79">
        <v>90</v>
      </c>
      <c r="I139" s="79" t="s">
        <v>583</v>
      </c>
      <c r="J139"/>
      <c r="K139"/>
      <c r="L139"/>
      <c r="M139"/>
      <c r="N139"/>
      <c r="O139"/>
      <c r="P139"/>
      <c r="Q139"/>
      <c r="R139"/>
      <c r="S139"/>
    </row>
    <row r="140" spans="1:19">
      <c r="A140" s="79" t="s">
        <v>632</v>
      </c>
      <c r="B140" s="79" t="s">
        <v>588</v>
      </c>
      <c r="C140" s="79">
        <v>0.08</v>
      </c>
      <c r="D140" s="79">
        <v>0.69799999999999995</v>
      </c>
      <c r="E140" s="79">
        <v>0.78</v>
      </c>
      <c r="F140" s="79">
        <v>19.510000000000002</v>
      </c>
      <c r="G140" s="79">
        <v>90</v>
      </c>
      <c r="H140" s="79">
        <v>90</v>
      </c>
      <c r="I140" s="79" t="s">
        <v>581</v>
      </c>
      <c r="J140"/>
      <c r="K140"/>
      <c r="L140"/>
      <c r="M140"/>
      <c r="N140"/>
      <c r="O140"/>
      <c r="P140"/>
      <c r="Q140"/>
      <c r="R140"/>
      <c r="S140"/>
    </row>
    <row r="141" spans="1:19">
      <c r="A141" s="79" t="s">
        <v>633</v>
      </c>
      <c r="B141" s="79" t="s">
        <v>588</v>
      </c>
      <c r="C141" s="79">
        <v>0.08</v>
      </c>
      <c r="D141" s="79">
        <v>0.69799999999999995</v>
      </c>
      <c r="E141" s="79">
        <v>0.78</v>
      </c>
      <c r="F141" s="79">
        <v>32.520000000000003</v>
      </c>
      <c r="G141" s="79">
        <v>180</v>
      </c>
      <c r="H141" s="79">
        <v>90</v>
      </c>
      <c r="I141" s="79" t="s">
        <v>583</v>
      </c>
      <c r="J141"/>
      <c r="K141"/>
      <c r="L141"/>
      <c r="M141"/>
      <c r="N141"/>
      <c r="O141"/>
      <c r="P141"/>
      <c r="Q141"/>
      <c r="R141"/>
      <c r="S141"/>
    </row>
    <row r="142" spans="1:19">
      <c r="A142" s="79" t="s">
        <v>634</v>
      </c>
      <c r="B142" s="79" t="s">
        <v>588</v>
      </c>
      <c r="C142" s="79">
        <v>0.08</v>
      </c>
      <c r="D142" s="79">
        <v>0.69799999999999995</v>
      </c>
      <c r="E142" s="79">
        <v>0.78</v>
      </c>
      <c r="F142" s="79">
        <v>188.66</v>
      </c>
      <c r="G142" s="79">
        <v>90</v>
      </c>
      <c r="H142" s="79">
        <v>90</v>
      </c>
      <c r="I142" s="79" t="s">
        <v>581</v>
      </c>
      <c r="J142"/>
      <c r="K142"/>
      <c r="L142"/>
      <c r="M142"/>
      <c r="N142"/>
      <c r="O142"/>
      <c r="P142"/>
      <c r="Q142"/>
      <c r="R142"/>
      <c r="S142"/>
    </row>
    <row r="143" spans="1:19">
      <c r="A143" s="79" t="s">
        <v>635</v>
      </c>
      <c r="B143" s="79" t="s">
        <v>588</v>
      </c>
      <c r="C143" s="79">
        <v>0.08</v>
      </c>
      <c r="D143" s="79">
        <v>0.69799999999999995</v>
      </c>
      <c r="E143" s="79">
        <v>0.78</v>
      </c>
      <c r="F143" s="79">
        <v>32.520000000000003</v>
      </c>
      <c r="G143" s="79">
        <v>0</v>
      </c>
      <c r="H143" s="79">
        <v>90</v>
      </c>
      <c r="I143" s="79" t="s">
        <v>579</v>
      </c>
      <c r="J143"/>
      <c r="K143"/>
      <c r="L143"/>
      <c r="M143"/>
      <c r="N143"/>
      <c r="O143"/>
      <c r="P143"/>
      <c r="Q143"/>
      <c r="R143"/>
      <c r="S143"/>
    </row>
    <row r="144" spans="1:19">
      <c r="A144" s="79" t="s">
        <v>636</v>
      </c>
      <c r="B144" s="79" t="s">
        <v>588</v>
      </c>
      <c r="C144" s="79">
        <v>0.08</v>
      </c>
      <c r="D144" s="79">
        <v>0.69799999999999995</v>
      </c>
      <c r="E144" s="79">
        <v>0.78</v>
      </c>
      <c r="F144" s="79">
        <v>19.510000000000002</v>
      </c>
      <c r="G144" s="79">
        <v>90</v>
      </c>
      <c r="H144" s="79">
        <v>90</v>
      </c>
      <c r="I144" s="79" t="s">
        <v>581</v>
      </c>
      <c r="J144"/>
      <c r="K144"/>
      <c r="L144"/>
      <c r="M144"/>
      <c r="N144"/>
      <c r="O144"/>
      <c r="P144"/>
      <c r="Q144"/>
      <c r="R144"/>
      <c r="S144"/>
    </row>
    <row r="145" spans="1:19">
      <c r="A145" s="79" t="s">
        <v>637</v>
      </c>
      <c r="B145" s="79" t="s">
        <v>588</v>
      </c>
      <c r="C145" s="79">
        <v>0.08</v>
      </c>
      <c r="D145" s="79">
        <v>0.69799999999999995</v>
      </c>
      <c r="E145" s="79">
        <v>0.78</v>
      </c>
      <c r="F145" s="79">
        <v>195.15</v>
      </c>
      <c r="G145" s="79">
        <v>0</v>
      </c>
      <c r="H145" s="79">
        <v>90</v>
      </c>
      <c r="I145" s="79" t="s">
        <v>579</v>
      </c>
      <c r="J145"/>
      <c r="K145"/>
      <c r="L145"/>
      <c r="M145"/>
      <c r="N145"/>
      <c r="O145"/>
      <c r="P145"/>
      <c r="Q145"/>
      <c r="R145"/>
      <c r="S145"/>
    </row>
    <row r="146" spans="1:19">
      <c r="A146" s="79" t="s">
        <v>638</v>
      </c>
      <c r="B146" s="79" t="s">
        <v>588</v>
      </c>
      <c r="C146" s="79">
        <v>0.08</v>
      </c>
      <c r="D146" s="79">
        <v>0.69799999999999995</v>
      </c>
      <c r="E146" s="79">
        <v>0.78</v>
      </c>
      <c r="F146" s="79">
        <v>26.02</v>
      </c>
      <c r="G146" s="79">
        <v>180</v>
      </c>
      <c r="H146" s="79">
        <v>90</v>
      </c>
      <c r="I146" s="79" t="s">
        <v>583</v>
      </c>
      <c r="J146"/>
      <c r="K146"/>
      <c r="L146"/>
      <c r="M146"/>
      <c r="N146"/>
      <c r="O146"/>
      <c r="P146"/>
      <c r="Q146"/>
      <c r="R146"/>
      <c r="S146"/>
    </row>
    <row r="147" spans="1:19">
      <c r="A147" s="79" t="s">
        <v>639</v>
      </c>
      <c r="B147" s="79" t="s">
        <v>588</v>
      </c>
      <c r="C147" s="79">
        <v>0.08</v>
      </c>
      <c r="D147" s="79">
        <v>0.69799999999999995</v>
      </c>
      <c r="E147" s="79">
        <v>0.78</v>
      </c>
      <c r="F147" s="79">
        <v>19.510000000000002</v>
      </c>
      <c r="G147" s="79">
        <v>270</v>
      </c>
      <c r="H147" s="79">
        <v>90</v>
      </c>
      <c r="I147" s="79" t="s">
        <v>585</v>
      </c>
      <c r="J147"/>
      <c r="K147"/>
      <c r="L147"/>
      <c r="M147"/>
      <c r="N147"/>
      <c r="O147"/>
      <c r="P147"/>
      <c r="Q147"/>
      <c r="R147"/>
      <c r="S147"/>
    </row>
    <row r="148" spans="1:19">
      <c r="A148" s="79" t="s">
        <v>640</v>
      </c>
      <c r="B148" s="79" t="s">
        <v>588</v>
      </c>
      <c r="C148" s="79">
        <v>0.08</v>
      </c>
      <c r="D148" s="79">
        <v>0.69799999999999995</v>
      </c>
      <c r="E148" s="79">
        <v>0.78</v>
      </c>
      <c r="F148" s="79">
        <v>188.66</v>
      </c>
      <c r="G148" s="79">
        <v>270</v>
      </c>
      <c r="H148" s="79">
        <v>90</v>
      </c>
      <c r="I148" s="79" t="s">
        <v>585</v>
      </c>
      <c r="J148"/>
      <c r="K148"/>
      <c r="L148"/>
      <c r="M148"/>
      <c r="N148"/>
      <c r="O148"/>
      <c r="P148"/>
      <c r="Q148"/>
      <c r="R148"/>
      <c r="S148"/>
    </row>
    <row r="149" spans="1:19">
      <c r="A149" s="79" t="s">
        <v>641</v>
      </c>
      <c r="B149" s="79" t="s">
        <v>588</v>
      </c>
      <c r="C149" s="79">
        <v>0.08</v>
      </c>
      <c r="D149" s="79">
        <v>0.69799999999999995</v>
      </c>
      <c r="E149" s="79">
        <v>0.78</v>
      </c>
      <c r="F149" s="79">
        <v>26.02</v>
      </c>
      <c r="G149" s="79">
        <v>0</v>
      </c>
      <c r="H149" s="79">
        <v>90</v>
      </c>
      <c r="I149" s="79" t="s">
        <v>579</v>
      </c>
      <c r="J149"/>
      <c r="K149"/>
      <c r="L149"/>
      <c r="M149"/>
      <c r="N149"/>
      <c r="O149"/>
      <c r="P149"/>
      <c r="Q149"/>
      <c r="R149"/>
      <c r="S149"/>
    </row>
    <row r="150" spans="1:19">
      <c r="A150" s="79" t="s">
        <v>642</v>
      </c>
      <c r="B150" s="79" t="s">
        <v>588</v>
      </c>
      <c r="C150" s="79">
        <v>0.08</v>
      </c>
      <c r="D150" s="79">
        <v>0.69799999999999995</v>
      </c>
      <c r="E150" s="79">
        <v>0.78</v>
      </c>
      <c r="F150" s="79">
        <v>19.510000000000002</v>
      </c>
      <c r="G150" s="79">
        <v>270</v>
      </c>
      <c r="H150" s="79">
        <v>90</v>
      </c>
      <c r="I150" s="79" t="s">
        <v>585</v>
      </c>
      <c r="J150"/>
      <c r="K150"/>
      <c r="L150"/>
      <c r="M150"/>
      <c r="N150"/>
      <c r="O150"/>
      <c r="P150"/>
      <c r="Q150"/>
      <c r="R150"/>
      <c r="S150"/>
    </row>
    <row r="151" spans="1:19">
      <c r="A151" s="79" t="s">
        <v>643</v>
      </c>
      <c r="B151" s="79" t="s">
        <v>588</v>
      </c>
      <c r="C151" s="79">
        <v>0.08</v>
      </c>
      <c r="D151" s="79">
        <v>0.69799999999999995</v>
      </c>
      <c r="E151" s="79">
        <v>0.78</v>
      </c>
      <c r="F151" s="79">
        <v>45.53</v>
      </c>
      <c r="G151" s="79">
        <v>180</v>
      </c>
      <c r="H151" s="79">
        <v>90</v>
      </c>
      <c r="I151" s="79" t="s">
        <v>583</v>
      </c>
      <c r="J151"/>
      <c r="K151"/>
      <c r="L151"/>
      <c r="M151"/>
      <c r="N151"/>
      <c r="O151"/>
      <c r="P151"/>
      <c r="Q151"/>
      <c r="R151"/>
      <c r="S151"/>
    </row>
    <row r="152" spans="1:19">
      <c r="A152" s="79" t="s">
        <v>644</v>
      </c>
      <c r="B152" s="79" t="s">
        <v>588</v>
      </c>
      <c r="C152" s="79">
        <v>0.08</v>
      </c>
      <c r="D152" s="79">
        <v>0.69799999999999995</v>
      </c>
      <c r="E152" s="79">
        <v>0.78</v>
      </c>
      <c r="F152" s="79">
        <v>45.53</v>
      </c>
      <c r="G152" s="79">
        <v>0</v>
      </c>
      <c r="H152" s="79">
        <v>90</v>
      </c>
      <c r="I152" s="79" t="s">
        <v>579</v>
      </c>
      <c r="J152"/>
      <c r="K152"/>
      <c r="L152"/>
      <c r="M152"/>
      <c r="N152"/>
      <c r="O152"/>
      <c r="P152"/>
      <c r="Q152"/>
      <c r="R152"/>
      <c r="S152"/>
    </row>
    <row r="153" spans="1:19">
      <c r="A153" s="79" t="s">
        <v>645</v>
      </c>
      <c r="B153" s="79" t="s">
        <v>588</v>
      </c>
      <c r="C153" s="79">
        <v>0.08</v>
      </c>
      <c r="D153" s="79">
        <v>0.69799999999999995</v>
      </c>
      <c r="E153" s="79">
        <v>0.78</v>
      </c>
      <c r="F153" s="79">
        <v>97.57</v>
      </c>
      <c r="G153" s="79">
        <v>90</v>
      </c>
      <c r="H153" s="79">
        <v>90</v>
      </c>
      <c r="I153" s="79" t="s">
        <v>581</v>
      </c>
      <c r="J153"/>
      <c r="K153"/>
      <c r="L153"/>
      <c r="M153"/>
      <c r="N153"/>
      <c r="O153"/>
      <c r="P153"/>
      <c r="Q153"/>
      <c r="R153"/>
      <c r="S153"/>
    </row>
    <row r="154" spans="1:19">
      <c r="A154" s="79" t="s">
        <v>646</v>
      </c>
      <c r="B154" s="79" t="s">
        <v>588</v>
      </c>
      <c r="C154" s="79">
        <v>0.08</v>
      </c>
      <c r="D154" s="79">
        <v>0.69799999999999995</v>
      </c>
      <c r="E154" s="79">
        <v>0.78</v>
      </c>
      <c r="F154" s="79">
        <v>130.1</v>
      </c>
      <c r="G154" s="79">
        <v>180</v>
      </c>
      <c r="H154" s="79">
        <v>90</v>
      </c>
      <c r="I154" s="79" t="s">
        <v>583</v>
      </c>
      <c r="J154"/>
      <c r="K154"/>
      <c r="L154"/>
      <c r="M154"/>
      <c r="N154"/>
      <c r="O154"/>
      <c r="P154"/>
      <c r="Q154"/>
      <c r="R154"/>
      <c r="S154"/>
    </row>
    <row r="155" spans="1:19">
      <c r="A155" s="79" t="s">
        <v>647</v>
      </c>
      <c r="B155" s="79" t="s">
        <v>648</v>
      </c>
      <c r="C155" s="79">
        <v>0.3</v>
      </c>
      <c r="D155" s="79">
        <v>0.35699999999999998</v>
      </c>
      <c r="E155" s="79">
        <v>0.38</v>
      </c>
      <c r="F155" s="79">
        <v>696.77</v>
      </c>
      <c r="G155" s="79">
        <v>90</v>
      </c>
      <c r="H155" s="79">
        <v>0</v>
      </c>
      <c r="I155" s="79"/>
      <c r="J155"/>
      <c r="K155"/>
      <c r="L155"/>
      <c r="M155"/>
      <c r="N155"/>
      <c r="O155"/>
      <c r="P155"/>
      <c r="Q155"/>
      <c r="R155"/>
      <c r="S155"/>
    </row>
    <row r="156" spans="1:19">
      <c r="A156" s="79" t="s">
        <v>649</v>
      </c>
      <c r="B156" s="79" t="s">
        <v>588</v>
      </c>
      <c r="C156" s="79">
        <v>0.08</v>
      </c>
      <c r="D156" s="79">
        <v>0.69799999999999995</v>
      </c>
      <c r="E156" s="79">
        <v>0.78</v>
      </c>
      <c r="F156" s="79">
        <v>104.08</v>
      </c>
      <c r="G156" s="79">
        <v>180</v>
      </c>
      <c r="H156" s="79">
        <v>90</v>
      </c>
      <c r="I156" s="79" t="s">
        <v>583</v>
      </c>
      <c r="J156"/>
      <c r="K156"/>
      <c r="L156"/>
      <c r="M156"/>
      <c r="N156"/>
      <c r="O156"/>
      <c r="P156"/>
      <c r="Q156"/>
      <c r="R156"/>
      <c r="S156"/>
    </row>
    <row r="157" spans="1:19">
      <c r="A157" s="79" t="s">
        <v>650</v>
      </c>
      <c r="B157" s="79" t="s">
        <v>648</v>
      </c>
      <c r="C157" s="79">
        <v>0.3</v>
      </c>
      <c r="D157" s="79">
        <v>0.35699999999999998</v>
      </c>
      <c r="E157" s="79">
        <v>0.38</v>
      </c>
      <c r="F157" s="79">
        <v>1040.51</v>
      </c>
      <c r="G157" s="79">
        <v>90</v>
      </c>
      <c r="H157" s="79">
        <v>0</v>
      </c>
      <c r="I157" s="79"/>
      <c r="J157"/>
      <c r="K157"/>
      <c r="L157"/>
      <c r="M157"/>
      <c r="N157"/>
      <c r="O157"/>
      <c r="P157"/>
      <c r="Q157"/>
      <c r="R157"/>
      <c r="S157"/>
    </row>
    <row r="158" spans="1:19">
      <c r="A158" s="79" t="s">
        <v>651</v>
      </c>
      <c r="B158" s="79" t="s">
        <v>588</v>
      </c>
      <c r="C158" s="79">
        <v>0.08</v>
      </c>
      <c r="D158" s="79">
        <v>0.69799999999999995</v>
      </c>
      <c r="E158" s="79">
        <v>0.78</v>
      </c>
      <c r="F158" s="79">
        <v>130.1</v>
      </c>
      <c r="G158" s="79">
        <v>0</v>
      </c>
      <c r="H158" s="79">
        <v>90</v>
      </c>
      <c r="I158" s="79" t="s">
        <v>579</v>
      </c>
      <c r="J158"/>
      <c r="K158"/>
      <c r="L158"/>
      <c r="M158"/>
      <c r="N158"/>
      <c r="O158"/>
      <c r="P158"/>
      <c r="Q158"/>
      <c r="R158"/>
      <c r="S158"/>
    </row>
    <row r="159" spans="1:19">
      <c r="A159" s="79" t="s">
        <v>652</v>
      </c>
      <c r="B159" s="79" t="s">
        <v>588</v>
      </c>
      <c r="C159" s="79">
        <v>0.08</v>
      </c>
      <c r="D159" s="79">
        <v>0.69799999999999995</v>
      </c>
      <c r="E159" s="79">
        <v>0.78</v>
      </c>
      <c r="F159" s="79">
        <v>130.1</v>
      </c>
      <c r="G159" s="79">
        <v>90</v>
      </c>
      <c r="H159" s="79">
        <v>90</v>
      </c>
      <c r="I159" s="79" t="s">
        <v>581</v>
      </c>
      <c r="J159"/>
      <c r="K159"/>
      <c r="L159"/>
      <c r="M159"/>
      <c r="N159"/>
      <c r="O159"/>
      <c r="P159"/>
      <c r="Q159"/>
      <c r="R159"/>
      <c r="S159"/>
    </row>
    <row r="160" spans="1:19">
      <c r="A160" s="79" t="s">
        <v>653</v>
      </c>
      <c r="B160" s="79" t="s">
        <v>648</v>
      </c>
      <c r="C160" s="79">
        <v>0.3</v>
      </c>
      <c r="D160" s="79">
        <v>0.35699999999999998</v>
      </c>
      <c r="E160" s="79">
        <v>0.38</v>
      </c>
      <c r="F160" s="79">
        <v>929.03</v>
      </c>
      <c r="G160" s="79">
        <v>180</v>
      </c>
      <c r="H160" s="79">
        <v>0</v>
      </c>
      <c r="I160" s="79"/>
      <c r="J160"/>
      <c r="K160"/>
      <c r="L160"/>
      <c r="M160"/>
      <c r="N160"/>
      <c r="O160"/>
      <c r="P160"/>
      <c r="Q160"/>
      <c r="R160"/>
      <c r="S160"/>
    </row>
    <row r="161" spans="1:19">
      <c r="A161" s="79" t="s">
        <v>654</v>
      </c>
      <c r="B161" s="79" t="s">
        <v>588</v>
      </c>
      <c r="C161" s="79">
        <v>0.08</v>
      </c>
      <c r="D161" s="79">
        <v>0.69799999999999995</v>
      </c>
      <c r="E161" s="79">
        <v>0.78</v>
      </c>
      <c r="F161" s="79">
        <v>39.03</v>
      </c>
      <c r="G161" s="79">
        <v>180</v>
      </c>
      <c r="H161" s="79">
        <v>90</v>
      </c>
      <c r="I161" s="79" t="s">
        <v>583</v>
      </c>
      <c r="J161"/>
      <c r="K161"/>
      <c r="L161"/>
      <c r="M161"/>
      <c r="N161"/>
      <c r="O161"/>
      <c r="P161"/>
      <c r="Q161"/>
      <c r="R161"/>
      <c r="S161"/>
    </row>
    <row r="162" spans="1:19">
      <c r="A162" s="79" t="s">
        <v>655</v>
      </c>
      <c r="B162" s="79" t="s">
        <v>588</v>
      </c>
      <c r="C162" s="79">
        <v>0.08</v>
      </c>
      <c r="D162" s="79">
        <v>0.69799999999999995</v>
      </c>
      <c r="E162" s="79">
        <v>0.78</v>
      </c>
      <c r="F162" s="79">
        <v>32.53</v>
      </c>
      <c r="G162" s="79">
        <v>270</v>
      </c>
      <c r="H162" s="79">
        <v>90</v>
      </c>
      <c r="I162" s="79" t="s">
        <v>585</v>
      </c>
      <c r="J162"/>
      <c r="K162"/>
      <c r="L162"/>
      <c r="M162"/>
      <c r="N162"/>
      <c r="O162"/>
      <c r="P162"/>
      <c r="Q162"/>
      <c r="R162"/>
      <c r="S162"/>
    </row>
    <row r="163" spans="1:19">
      <c r="A163" s="79" t="s">
        <v>656</v>
      </c>
      <c r="B163" s="79" t="s">
        <v>648</v>
      </c>
      <c r="C163" s="79">
        <v>0.3</v>
      </c>
      <c r="D163" s="79">
        <v>0.35699999999999998</v>
      </c>
      <c r="E163" s="79">
        <v>0.38</v>
      </c>
      <c r="F163" s="79">
        <v>69.7</v>
      </c>
      <c r="G163" s="79">
        <v>180</v>
      </c>
      <c r="H163" s="79">
        <v>0</v>
      </c>
      <c r="I163" s="79"/>
      <c r="J163"/>
      <c r="K163"/>
      <c r="L163"/>
      <c r="M163"/>
      <c r="N163"/>
      <c r="O163"/>
      <c r="P163"/>
      <c r="Q163"/>
      <c r="R163"/>
      <c r="S163"/>
    </row>
    <row r="164" spans="1:19">
      <c r="A164" s="79" t="s">
        <v>657</v>
      </c>
      <c r="B164" s="79" t="s">
        <v>588</v>
      </c>
      <c r="C164" s="79">
        <v>0.08</v>
      </c>
      <c r="D164" s="79">
        <v>0.69799999999999995</v>
      </c>
      <c r="E164" s="79">
        <v>0.78</v>
      </c>
      <c r="F164" s="79">
        <v>162.58000000000001</v>
      </c>
      <c r="G164" s="79">
        <v>270</v>
      </c>
      <c r="H164" s="79">
        <v>90</v>
      </c>
      <c r="I164" s="79" t="s">
        <v>585</v>
      </c>
      <c r="J164"/>
      <c r="K164"/>
      <c r="L164"/>
      <c r="M164"/>
      <c r="N164"/>
      <c r="O164"/>
      <c r="P164"/>
      <c r="Q164"/>
      <c r="R164"/>
      <c r="S164"/>
    </row>
    <row r="165" spans="1:19">
      <c r="A165" s="79" t="s">
        <v>658</v>
      </c>
      <c r="B165" s="79" t="s">
        <v>648</v>
      </c>
      <c r="C165" s="79">
        <v>0.3</v>
      </c>
      <c r="D165" s="79">
        <v>0.35699999999999998</v>
      </c>
      <c r="E165" s="79">
        <v>0.38</v>
      </c>
      <c r="F165" s="79">
        <v>348.39</v>
      </c>
      <c r="G165" s="79">
        <v>180</v>
      </c>
      <c r="H165" s="79">
        <v>0</v>
      </c>
      <c r="I165" s="79"/>
      <c r="J165"/>
      <c r="K165"/>
      <c r="L165"/>
      <c r="M165"/>
      <c r="N165"/>
      <c r="O165"/>
      <c r="P165"/>
      <c r="Q165"/>
      <c r="R165"/>
      <c r="S165"/>
    </row>
    <row r="166" spans="1:19">
      <c r="A166" s="79" t="s">
        <v>659</v>
      </c>
      <c r="B166" s="79" t="s">
        <v>588</v>
      </c>
      <c r="C166" s="79">
        <v>0.08</v>
      </c>
      <c r="D166" s="79">
        <v>0.69799999999999995</v>
      </c>
      <c r="E166" s="79">
        <v>0.78</v>
      </c>
      <c r="F166" s="79">
        <v>39.03</v>
      </c>
      <c r="G166" s="79">
        <v>0</v>
      </c>
      <c r="H166" s="79">
        <v>90</v>
      </c>
      <c r="I166" s="79" t="s">
        <v>579</v>
      </c>
      <c r="J166"/>
      <c r="K166"/>
      <c r="L166"/>
      <c r="M166"/>
      <c r="N166"/>
      <c r="O166"/>
      <c r="P166"/>
      <c r="Q166"/>
      <c r="R166"/>
      <c r="S166"/>
    </row>
    <row r="167" spans="1:19">
      <c r="A167" s="79" t="s">
        <v>660</v>
      </c>
      <c r="B167" s="79" t="s">
        <v>588</v>
      </c>
      <c r="C167" s="79">
        <v>0.08</v>
      </c>
      <c r="D167" s="79">
        <v>0.69799999999999995</v>
      </c>
      <c r="E167" s="79">
        <v>0.78</v>
      </c>
      <c r="F167" s="79">
        <v>32.520000000000003</v>
      </c>
      <c r="G167" s="79">
        <v>270</v>
      </c>
      <c r="H167" s="79">
        <v>90</v>
      </c>
      <c r="I167" s="79" t="s">
        <v>585</v>
      </c>
      <c r="J167"/>
      <c r="K167"/>
      <c r="L167"/>
      <c r="M167"/>
      <c r="N167"/>
      <c r="O167"/>
      <c r="P167"/>
      <c r="Q167"/>
      <c r="R167"/>
      <c r="S167"/>
    </row>
    <row r="168" spans="1:19">
      <c r="A168" s="79" t="s">
        <v>661</v>
      </c>
      <c r="B168" s="79" t="s">
        <v>648</v>
      </c>
      <c r="C168" s="79">
        <v>0.3</v>
      </c>
      <c r="D168" s="79">
        <v>0.35699999999999998</v>
      </c>
      <c r="E168" s="79">
        <v>0.38</v>
      </c>
      <c r="F168" s="79">
        <v>69.680000000000007</v>
      </c>
      <c r="G168" s="79">
        <v>180</v>
      </c>
      <c r="H168" s="79">
        <v>0</v>
      </c>
      <c r="I168" s="79"/>
      <c r="J168"/>
      <c r="K168"/>
      <c r="L168"/>
      <c r="M168"/>
      <c r="N168"/>
      <c r="O168"/>
      <c r="P168"/>
      <c r="Q168"/>
      <c r="R168"/>
      <c r="S168"/>
    </row>
    <row r="169" spans="1:19">
      <c r="A169" s="79" t="s">
        <v>662</v>
      </c>
      <c r="B169" s="79" t="s">
        <v>588</v>
      </c>
      <c r="C169" s="79">
        <v>0.08</v>
      </c>
      <c r="D169" s="79">
        <v>0.69799999999999995</v>
      </c>
      <c r="E169" s="79">
        <v>0.78</v>
      </c>
      <c r="F169" s="79">
        <v>78.06</v>
      </c>
      <c r="G169" s="79">
        <v>0</v>
      </c>
      <c r="H169" s="79">
        <v>90</v>
      </c>
      <c r="I169" s="79" t="s">
        <v>579</v>
      </c>
      <c r="J169"/>
      <c r="K169"/>
      <c r="L169"/>
      <c r="M169"/>
      <c r="N169"/>
      <c r="O169"/>
      <c r="P169"/>
      <c r="Q169"/>
      <c r="R169"/>
      <c r="S169"/>
    </row>
    <row r="170" spans="1:19">
      <c r="A170" s="79" t="s">
        <v>663</v>
      </c>
      <c r="B170" s="79" t="s">
        <v>648</v>
      </c>
      <c r="C170" s="79">
        <v>0.3</v>
      </c>
      <c r="D170" s="79">
        <v>0.35699999999999998</v>
      </c>
      <c r="E170" s="79">
        <v>0.38</v>
      </c>
      <c r="F170" s="79">
        <v>83.61</v>
      </c>
      <c r="G170" s="79">
        <v>180</v>
      </c>
      <c r="H170" s="79">
        <v>0</v>
      </c>
      <c r="I170" s="79"/>
      <c r="J170"/>
      <c r="K170"/>
      <c r="L170"/>
      <c r="M170"/>
      <c r="N170"/>
      <c r="O170"/>
      <c r="P170"/>
      <c r="Q170"/>
      <c r="R170"/>
      <c r="S170"/>
    </row>
    <row r="171" spans="1:19">
      <c r="A171" s="79" t="s">
        <v>664</v>
      </c>
      <c r="B171" s="79" t="s">
        <v>588</v>
      </c>
      <c r="C171" s="79">
        <v>0.08</v>
      </c>
      <c r="D171" s="79">
        <v>0.69799999999999995</v>
      </c>
      <c r="E171" s="79">
        <v>0.78</v>
      </c>
      <c r="F171" s="79">
        <v>52.04</v>
      </c>
      <c r="G171" s="79">
        <v>0</v>
      </c>
      <c r="H171" s="79">
        <v>90</v>
      </c>
      <c r="I171" s="79" t="s">
        <v>579</v>
      </c>
      <c r="J171"/>
      <c r="K171"/>
      <c r="L171"/>
      <c r="M171"/>
      <c r="N171"/>
      <c r="O171"/>
      <c r="P171"/>
      <c r="Q171"/>
      <c r="R171"/>
      <c r="S171"/>
    </row>
    <row r="172" spans="1:19">
      <c r="A172" s="79" t="s">
        <v>665</v>
      </c>
      <c r="B172" s="79" t="s">
        <v>588</v>
      </c>
      <c r="C172" s="79">
        <v>0.08</v>
      </c>
      <c r="D172" s="79">
        <v>0.69799999999999995</v>
      </c>
      <c r="E172" s="79">
        <v>0.78</v>
      </c>
      <c r="F172" s="79">
        <v>26.02</v>
      </c>
      <c r="G172" s="79">
        <v>180</v>
      </c>
      <c r="H172" s="79">
        <v>90</v>
      </c>
      <c r="I172" s="79" t="s">
        <v>583</v>
      </c>
      <c r="J172"/>
      <c r="K172"/>
      <c r="L172"/>
      <c r="M172"/>
      <c r="N172"/>
      <c r="O172"/>
      <c r="P172"/>
      <c r="Q172"/>
      <c r="R172"/>
      <c r="S172"/>
    </row>
    <row r="173" spans="1:19">
      <c r="A173" s="79" t="s">
        <v>666</v>
      </c>
      <c r="B173" s="79" t="s">
        <v>648</v>
      </c>
      <c r="C173" s="79">
        <v>0.3</v>
      </c>
      <c r="D173" s="79">
        <v>0.35699999999999998</v>
      </c>
      <c r="E173" s="79">
        <v>0.38</v>
      </c>
      <c r="F173" s="79">
        <v>501.68</v>
      </c>
      <c r="G173" s="79">
        <v>90</v>
      </c>
      <c r="H173" s="79">
        <v>0</v>
      </c>
      <c r="I173" s="79"/>
      <c r="J173"/>
      <c r="K173"/>
      <c r="L173"/>
      <c r="M173"/>
      <c r="N173"/>
      <c r="O173"/>
      <c r="P173"/>
      <c r="Q173"/>
      <c r="R173"/>
      <c r="S173"/>
    </row>
    <row r="174" spans="1:19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</row>
    <row r="175" spans="1:19">
      <c r="A175" s="78"/>
      <c r="B175" s="79" t="s">
        <v>336</v>
      </c>
      <c r="C175" s="79" t="s">
        <v>667</v>
      </c>
      <c r="D175" s="79" t="s">
        <v>668</v>
      </c>
      <c r="E175" s="79" t="s">
        <v>669</v>
      </c>
      <c r="F175" s="79" t="s">
        <v>331</v>
      </c>
      <c r="G175" s="79" t="s">
        <v>670</v>
      </c>
      <c r="H175" s="79" t="s">
        <v>671</v>
      </c>
      <c r="I175" s="79" t="s">
        <v>672</v>
      </c>
      <c r="J175" s="79" t="s">
        <v>574</v>
      </c>
      <c r="K175" s="79" t="s">
        <v>576</v>
      </c>
      <c r="L175"/>
      <c r="M175"/>
      <c r="N175"/>
      <c r="O175"/>
      <c r="P175"/>
      <c r="Q175"/>
      <c r="R175"/>
      <c r="S175"/>
    </row>
    <row r="176" spans="1:19">
      <c r="A176" s="79" t="s">
        <v>673</v>
      </c>
      <c r="B176" s="79" t="s">
        <v>674</v>
      </c>
      <c r="C176" s="79">
        <v>2.96</v>
      </c>
      <c r="D176" s="79">
        <v>11.86</v>
      </c>
      <c r="E176" s="79">
        <v>3.18</v>
      </c>
      <c r="F176" s="79">
        <v>0.40200000000000002</v>
      </c>
      <c r="G176" s="79">
        <v>0.495</v>
      </c>
      <c r="H176" s="79" t="s">
        <v>675</v>
      </c>
      <c r="I176" s="79" t="s">
        <v>595</v>
      </c>
      <c r="J176" s="79">
        <v>180</v>
      </c>
      <c r="K176" s="79" t="s">
        <v>583</v>
      </c>
      <c r="L176"/>
      <c r="M176"/>
      <c r="N176"/>
      <c r="O176"/>
      <c r="P176"/>
      <c r="Q176"/>
      <c r="R176"/>
      <c r="S176"/>
    </row>
    <row r="177" spans="1:19">
      <c r="A177" s="79" t="s">
        <v>676</v>
      </c>
      <c r="B177" s="79" t="s">
        <v>677</v>
      </c>
      <c r="C177" s="79">
        <v>62.63</v>
      </c>
      <c r="D177" s="79">
        <v>62.63</v>
      </c>
      <c r="E177" s="79">
        <v>3.18</v>
      </c>
      <c r="F177" s="79">
        <v>0.40200000000000002</v>
      </c>
      <c r="G177" s="79">
        <v>0.495</v>
      </c>
      <c r="H177" s="79" t="s">
        <v>675</v>
      </c>
      <c r="I177" s="79" t="s">
        <v>597</v>
      </c>
      <c r="J177" s="79">
        <v>270</v>
      </c>
      <c r="K177" s="79" t="s">
        <v>585</v>
      </c>
      <c r="L177"/>
      <c r="M177"/>
      <c r="N177"/>
      <c r="O177"/>
      <c r="P177"/>
      <c r="Q177"/>
      <c r="R177"/>
      <c r="S177"/>
    </row>
    <row r="178" spans="1:19">
      <c r="A178" s="79" t="s">
        <v>678</v>
      </c>
      <c r="B178" s="79" t="s">
        <v>679</v>
      </c>
      <c r="C178" s="79">
        <v>30.42</v>
      </c>
      <c r="D178" s="79">
        <v>30.42</v>
      </c>
      <c r="E178" s="79">
        <v>3.18</v>
      </c>
      <c r="F178" s="79">
        <v>0.40200000000000002</v>
      </c>
      <c r="G178" s="79">
        <v>0.495</v>
      </c>
      <c r="H178" s="79" t="s">
        <v>675</v>
      </c>
      <c r="I178" s="79" t="s">
        <v>602</v>
      </c>
      <c r="J178" s="79">
        <v>90</v>
      </c>
      <c r="K178" s="79" t="s">
        <v>581</v>
      </c>
      <c r="L178"/>
      <c r="M178"/>
      <c r="N178"/>
      <c r="O178"/>
      <c r="P178"/>
      <c r="Q178"/>
      <c r="R178"/>
      <c r="S178"/>
    </row>
    <row r="179" spans="1:19">
      <c r="A179" s="79" t="s">
        <v>680</v>
      </c>
      <c r="B179" s="79" t="s">
        <v>681</v>
      </c>
      <c r="C179" s="79">
        <v>4.91</v>
      </c>
      <c r="D179" s="79">
        <v>24.53</v>
      </c>
      <c r="E179" s="79">
        <v>3.18</v>
      </c>
      <c r="F179" s="79">
        <v>0.501</v>
      </c>
      <c r="G179" s="79">
        <v>0.622</v>
      </c>
      <c r="H179" s="79" t="s">
        <v>675</v>
      </c>
      <c r="I179" s="79" t="s">
        <v>607</v>
      </c>
      <c r="J179" s="79">
        <v>0</v>
      </c>
      <c r="K179" s="79" t="s">
        <v>579</v>
      </c>
      <c r="L179"/>
      <c r="M179"/>
      <c r="N179"/>
      <c r="O179"/>
      <c r="P179"/>
      <c r="Q179"/>
      <c r="R179"/>
      <c r="S179"/>
    </row>
    <row r="180" spans="1:19">
      <c r="A180" s="79" t="s">
        <v>682</v>
      </c>
      <c r="B180" s="79" t="s">
        <v>681</v>
      </c>
      <c r="C180" s="79">
        <v>6.54</v>
      </c>
      <c r="D180" s="79">
        <v>6.54</v>
      </c>
      <c r="E180" s="79">
        <v>3.18</v>
      </c>
      <c r="F180" s="79">
        <v>0.501</v>
      </c>
      <c r="G180" s="79">
        <v>0.622</v>
      </c>
      <c r="H180" s="79" t="s">
        <v>675</v>
      </c>
      <c r="I180" s="79" t="s">
        <v>608</v>
      </c>
      <c r="J180" s="79">
        <v>0</v>
      </c>
      <c r="K180" s="79" t="s">
        <v>579</v>
      </c>
      <c r="L180"/>
      <c r="M180"/>
      <c r="N180"/>
      <c r="O180"/>
      <c r="P180"/>
      <c r="Q180"/>
      <c r="R180"/>
      <c r="S180"/>
    </row>
    <row r="181" spans="1:19">
      <c r="A181" s="79" t="s">
        <v>683</v>
      </c>
      <c r="B181" s="79" t="s">
        <v>677</v>
      </c>
      <c r="C181" s="79">
        <v>4.91</v>
      </c>
      <c r="D181" s="79">
        <v>4.91</v>
      </c>
      <c r="E181" s="79">
        <v>3.18</v>
      </c>
      <c r="F181" s="79">
        <v>0.40200000000000002</v>
      </c>
      <c r="G181" s="79">
        <v>0.495</v>
      </c>
      <c r="H181" s="79" t="s">
        <v>675</v>
      </c>
      <c r="I181" s="79" t="s">
        <v>609</v>
      </c>
      <c r="J181" s="79">
        <v>270</v>
      </c>
      <c r="K181" s="79" t="s">
        <v>585</v>
      </c>
      <c r="L181"/>
      <c r="M181"/>
      <c r="N181"/>
      <c r="O181"/>
      <c r="P181"/>
      <c r="Q181"/>
      <c r="R181"/>
      <c r="S181"/>
    </row>
    <row r="182" spans="1:19">
      <c r="A182" s="79" t="s">
        <v>684</v>
      </c>
      <c r="B182" s="79" t="s">
        <v>677</v>
      </c>
      <c r="C182" s="79">
        <v>4.91</v>
      </c>
      <c r="D182" s="79">
        <v>29.43</v>
      </c>
      <c r="E182" s="79">
        <v>3.18</v>
      </c>
      <c r="F182" s="79">
        <v>0.40200000000000002</v>
      </c>
      <c r="G182" s="79">
        <v>0.495</v>
      </c>
      <c r="H182" s="79" t="s">
        <v>675</v>
      </c>
      <c r="I182" s="79" t="s">
        <v>610</v>
      </c>
      <c r="J182" s="79">
        <v>270</v>
      </c>
      <c r="K182" s="79" t="s">
        <v>585</v>
      </c>
      <c r="L182"/>
      <c r="M182"/>
      <c r="N182"/>
      <c r="O182"/>
      <c r="P182"/>
      <c r="Q182"/>
      <c r="R182"/>
      <c r="S182"/>
    </row>
    <row r="183" spans="1:19">
      <c r="A183" s="79" t="s">
        <v>685</v>
      </c>
      <c r="B183" s="79" t="s">
        <v>677</v>
      </c>
      <c r="C183" s="79">
        <v>25.03</v>
      </c>
      <c r="D183" s="79">
        <v>25.03</v>
      </c>
      <c r="E183" s="79">
        <v>3.18</v>
      </c>
      <c r="F183" s="79">
        <v>0.40200000000000002</v>
      </c>
      <c r="G183" s="79">
        <v>0.495</v>
      </c>
      <c r="H183" s="79" t="s">
        <v>675</v>
      </c>
      <c r="I183" s="79" t="s">
        <v>612</v>
      </c>
      <c r="J183" s="79">
        <v>270</v>
      </c>
      <c r="K183" s="79" t="s">
        <v>585</v>
      </c>
      <c r="L183"/>
      <c r="M183"/>
      <c r="N183"/>
      <c r="O183"/>
      <c r="P183"/>
      <c r="Q183"/>
      <c r="R183"/>
      <c r="S183"/>
    </row>
    <row r="184" spans="1:19">
      <c r="A184" s="79" t="s">
        <v>686</v>
      </c>
      <c r="B184" s="79" t="s">
        <v>674</v>
      </c>
      <c r="C184" s="79">
        <v>35.76</v>
      </c>
      <c r="D184" s="79">
        <v>35.76</v>
      </c>
      <c r="E184" s="79">
        <v>3.18</v>
      </c>
      <c r="F184" s="79">
        <v>0.40200000000000002</v>
      </c>
      <c r="G184" s="79">
        <v>0.495</v>
      </c>
      <c r="H184" s="79" t="s">
        <v>675</v>
      </c>
      <c r="I184" s="79" t="s">
        <v>616</v>
      </c>
      <c r="J184" s="79">
        <v>180</v>
      </c>
      <c r="K184" s="79" t="s">
        <v>583</v>
      </c>
      <c r="L184"/>
      <c r="M184"/>
      <c r="N184"/>
      <c r="O184"/>
      <c r="P184"/>
      <c r="Q184"/>
      <c r="R184"/>
      <c r="S184"/>
    </row>
    <row r="185" spans="1:19">
      <c r="A185" s="79" t="s">
        <v>687</v>
      </c>
      <c r="B185" s="79" t="s">
        <v>674</v>
      </c>
      <c r="C185" s="79">
        <v>4.91</v>
      </c>
      <c r="D185" s="79">
        <v>49.05</v>
      </c>
      <c r="E185" s="79">
        <v>3.18</v>
      </c>
      <c r="F185" s="79">
        <v>0.40200000000000002</v>
      </c>
      <c r="G185" s="79">
        <v>0.495</v>
      </c>
      <c r="H185" s="79" t="s">
        <v>675</v>
      </c>
      <c r="I185" s="79" t="s">
        <v>617</v>
      </c>
      <c r="J185" s="79">
        <v>180</v>
      </c>
      <c r="K185" s="79" t="s">
        <v>583</v>
      </c>
      <c r="L185"/>
      <c r="M185"/>
      <c r="N185"/>
      <c r="O185"/>
      <c r="P185"/>
      <c r="Q185"/>
      <c r="R185"/>
      <c r="S185"/>
    </row>
    <row r="186" spans="1:19">
      <c r="A186" s="79" t="s">
        <v>688</v>
      </c>
      <c r="B186" s="79" t="s">
        <v>679</v>
      </c>
      <c r="C186" s="79">
        <v>4.91</v>
      </c>
      <c r="D186" s="79">
        <v>4.91</v>
      </c>
      <c r="E186" s="79">
        <v>3.18</v>
      </c>
      <c r="F186" s="79">
        <v>0.40200000000000002</v>
      </c>
      <c r="G186" s="79">
        <v>0.495</v>
      </c>
      <c r="H186" s="79" t="s">
        <v>675</v>
      </c>
      <c r="I186" s="79" t="s">
        <v>618</v>
      </c>
      <c r="J186" s="79">
        <v>90</v>
      </c>
      <c r="K186" s="79" t="s">
        <v>581</v>
      </c>
      <c r="L186"/>
      <c r="M186"/>
      <c r="N186"/>
      <c r="O186"/>
      <c r="P186"/>
      <c r="Q186"/>
      <c r="R186"/>
      <c r="S186"/>
    </row>
    <row r="187" spans="1:19">
      <c r="A187" s="79" t="s">
        <v>689</v>
      </c>
      <c r="B187" s="79" t="s">
        <v>674</v>
      </c>
      <c r="C187" s="79">
        <v>8.17</v>
      </c>
      <c r="D187" s="79">
        <v>8.17</v>
      </c>
      <c r="E187" s="79">
        <v>3.18</v>
      </c>
      <c r="F187" s="79">
        <v>0.40200000000000002</v>
      </c>
      <c r="G187" s="79">
        <v>0.495</v>
      </c>
      <c r="H187" s="79" t="s">
        <v>675</v>
      </c>
      <c r="I187" s="79" t="s">
        <v>619</v>
      </c>
      <c r="J187" s="79">
        <v>180</v>
      </c>
      <c r="K187" s="79" t="s">
        <v>583</v>
      </c>
      <c r="L187"/>
      <c r="M187"/>
      <c r="N187"/>
      <c r="O187"/>
      <c r="P187"/>
      <c r="Q187"/>
      <c r="R187"/>
      <c r="S187"/>
    </row>
    <row r="188" spans="1:19">
      <c r="A188" s="79" t="s">
        <v>690</v>
      </c>
      <c r="B188" s="79" t="s">
        <v>679</v>
      </c>
      <c r="C188" s="79">
        <v>4.74</v>
      </c>
      <c r="D188" s="79">
        <v>47.41</v>
      </c>
      <c r="E188" s="79">
        <v>3.18</v>
      </c>
      <c r="F188" s="79">
        <v>0.40200000000000002</v>
      </c>
      <c r="G188" s="79">
        <v>0.495</v>
      </c>
      <c r="H188" s="79" t="s">
        <v>675</v>
      </c>
      <c r="I188" s="79" t="s">
        <v>620</v>
      </c>
      <c r="J188" s="79">
        <v>90</v>
      </c>
      <c r="K188" s="79" t="s">
        <v>581</v>
      </c>
      <c r="L188"/>
      <c r="M188"/>
      <c r="N188"/>
      <c r="O188"/>
      <c r="P188"/>
      <c r="Q188"/>
      <c r="R188"/>
      <c r="S188"/>
    </row>
    <row r="189" spans="1:19">
      <c r="A189" s="79" t="s">
        <v>691</v>
      </c>
      <c r="B189" s="79" t="s">
        <v>681</v>
      </c>
      <c r="C189" s="79">
        <v>8.17</v>
      </c>
      <c r="D189" s="79">
        <v>8.17</v>
      </c>
      <c r="E189" s="79">
        <v>3.18</v>
      </c>
      <c r="F189" s="79">
        <v>0.501</v>
      </c>
      <c r="G189" s="79">
        <v>0.622</v>
      </c>
      <c r="H189" s="79" t="s">
        <v>675</v>
      </c>
      <c r="I189" s="79" t="s">
        <v>621</v>
      </c>
      <c r="J189" s="79">
        <v>0</v>
      </c>
      <c r="K189" s="79" t="s">
        <v>579</v>
      </c>
      <c r="L189"/>
      <c r="M189"/>
      <c r="N189"/>
      <c r="O189"/>
      <c r="P189"/>
      <c r="Q189"/>
      <c r="R189"/>
      <c r="S189"/>
    </row>
    <row r="190" spans="1:19">
      <c r="A190" s="79" t="s">
        <v>692</v>
      </c>
      <c r="B190" s="79" t="s">
        <v>679</v>
      </c>
      <c r="C190" s="79">
        <v>4.91</v>
      </c>
      <c r="D190" s="79">
        <v>4.91</v>
      </c>
      <c r="E190" s="79">
        <v>3.18</v>
      </c>
      <c r="F190" s="79">
        <v>0.40200000000000002</v>
      </c>
      <c r="G190" s="79">
        <v>0.495</v>
      </c>
      <c r="H190" s="79" t="s">
        <v>675</v>
      </c>
      <c r="I190" s="79" t="s">
        <v>622</v>
      </c>
      <c r="J190" s="79">
        <v>90</v>
      </c>
      <c r="K190" s="79" t="s">
        <v>581</v>
      </c>
      <c r="L190"/>
      <c r="M190"/>
      <c r="N190"/>
      <c r="O190"/>
      <c r="P190"/>
      <c r="Q190"/>
      <c r="R190"/>
      <c r="S190"/>
    </row>
    <row r="191" spans="1:19">
      <c r="A191" s="79" t="s">
        <v>693</v>
      </c>
      <c r="B191" s="79" t="s">
        <v>681</v>
      </c>
      <c r="C191" s="79">
        <v>4.91</v>
      </c>
      <c r="D191" s="79">
        <v>49.05</v>
      </c>
      <c r="E191" s="79">
        <v>3.18</v>
      </c>
      <c r="F191" s="79">
        <v>0.501</v>
      </c>
      <c r="G191" s="79">
        <v>0.622</v>
      </c>
      <c r="H191" s="79" t="s">
        <v>675</v>
      </c>
      <c r="I191" s="79" t="s">
        <v>623</v>
      </c>
      <c r="J191" s="79">
        <v>0</v>
      </c>
      <c r="K191" s="79" t="s">
        <v>579</v>
      </c>
      <c r="L191"/>
      <c r="M191"/>
      <c r="N191"/>
      <c r="O191"/>
      <c r="P191"/>
      <c r="Q191"/>
      <c r="R191"/>
      <c r="S191"/>
    </row>
    <row r="192" spans="1:19">
      <c r="A192" s="79" t="s">
        <v>694</v>
      </c>
      <c r="B192" s="79" t="s">
        <v>674</v>
      </c>
      <c r="C192" s="79">
        <v>6.54</v>
      </c>
      <c r="D192" s="79">
        <v>6.54</v>
      </c>
      <c r="E192" s="79">
        <v>3.18</v>
      </c>
      <c r="F192" s="79">
        <v>0.40200000000000002</v>
      </c>
      <c r="G192" s="79">
        <v>0.495</v>
      </c>
      <c r="H192" s="79" t="s">
        <v>675</v>
      </c>
      <c r="I192" s="79" t="s">
        <v>624</v>
      </c>
      <c r="J192" s="79">
        <v>180</v>
      </c>
      <c r="K192" s="79" t="s">
        <v>583</v>
      </c>
      <c r="L192"/>
      <c r="M192"/>
      <c r="N192"/>
      <c r="O192"/>
      <c r="P192"/>
      <c r="Q192"/>
      <c r="R192"/>
      <c r="S192"/>
    </row>
    <row r="193" spans="1:19">
      <c r="A193" s="79" t="s">
        <v>695</v>
      </c>
      <c r="B193" s="79" t="s">
        <v>677</v>
      </c>
      <c r="C193" s="79">
        <v>4.91</v>
      </c>
      <c r="D193" s="79">
        <v>4.91</v>
      </c>
      <c r="E193" s="79">
        <v>3.18</v>
      </c>
      <c r="F193" s="79">
        <v>0.40200000000000002</v>
      </c>
      <c r="G193" s="79">
        <v>0.495</v>
      </c>
      <c r="H193" s="79" t="s">
        <v>675</v>
      </c>
      <c r="I193" s="79" t="s">
        <v>625</v>
      </c>
      <c r="J193" s="79">
        <v>270</v>
      </c>
      <c r="K193" s="79" t="s">
        <v>585</v>
      </c>
      <c r="L193"/>
      <c r="M193"/>
      <c r="N193"/>
      <c r="O193"/>
      <c r="P193"/>
      <c r="Q193"/>
      <c r="R193"/>
      <c r="S193"/>
    </row>
    <row r="194" spans="1:19">
      <c r="A194" s="79" t="s">
        <v>696</v>
      </c>
      <c r="B194" s="79" t="s">
        <v>679</v>
      </c>
      <c r="C194" s="79">
        <v>4.74</v>
      </c>
      <c r="D194" s="79">
        <v>47.41</v>
      </c>
      <c r="E194" s="79">
        <v>3.18</v>
      </c>
      <c r="F194" s="79">
        <v>0.40200000000000002</v>
      </c>
      <c r="G194" s="79">
        <v>0.495</v>
      </c>
      <c r="H194" s="79" t="s">
        <v>675</v>
      </c>
      <c r="I194" s="79" t="s">
        <v>626</v>
      </c>
      <c r="J194" s="79">
        <v>270</v>
      </c>
      <c r="K194" s="79" t="s">
        <v>585</v>
      </c>
      <c r="L194"/>
      <c r="M194"/>
      <c r="N194"/>
      <c r="O194"/>
      <c r="P194"/>
      <c r="Q194"/>
      <c r="R194"/>
      <c r="S194"/>
    </row>
    <row r="195" spans="1:19">
      <c r="A195" s="79" t="s">
        <v>697</v>
      </c>
      <c r="B195" s="79" t="s">
        <v>681</v>
      </c>
      <c r="C195" s="79">
        <v>6.54</v>
      </c>
      <c r="D195" s="79">
        <v>6.54</v>
      </c>
      <c r="E195" s="79">
        <v>3.18</v>
      </c>
      <c r="F195" s="79">
        <v>0.501</v>
      </c>
      <c r="G195" s="79">
        <v>0.622</v>
      </c>
      <c r="H195" s="79" t="s">
        <v>675</v>
      </c>
      <c r="I195" s="79" t="s">
        <v>627</v>
      </c>
      <c r="J195" s="79">
        <v>0</v>
      </c>
      <c r="K195" s="79" t="s">
        <v>579</v>
      </c>
      <c r="L195"/>
      <c r="M195"/>
      <c r="N195"/>
      <c r="O195"/>
      <c r="P195"/>
      <c r="Q195"/>
      <c r="R195"/>
      <c r="S195"/>
    </row>
    <row r="196" spans="1:19">
      <c r="A196" s="79" t="s">
        <v>698</v>
      </c>
      <c r="B196" s="79" t="s">
        <v>677</v>
      </c>
      <c r="C196" s="79">
        <v>4.91</v>
      </c>
      <c r="D196" s="79">
        <v>4.91</v>
      </c>
      <c r="E196" s="79">
        <v>3.18</v>
      </c>
      <c r="F196" s="79">
        <v>0.40200000000000002</v>
      </c>
      <c r="G196" s="79">
        <v>0.495</v>
      </c>
      <c r="H196" s="79" t="s">
        <v>675</v>
      </c>
      <c r="I196" s="79" t="s">
        <v>628</v>
      </c>
      <c r="J196" s="79">
        <v>270</v>
      </c>
      <c r="K196" s="79" t="s">
        <v>585</v>
      </c>
      <c r="L196"/>
      <c r="M196"/>
      <c r="N196"/>
      <c r="O196"/>
      <c r="P196"/>
      <c r="Q196"/>
      <c r="R196"/>
      <c r="S196"/>
    </row>
    <row r="197" spans="1:19">
      <c r="A197" s="79" t="s">
        <v>699</v>
      </c>
      <c r="B197" s="79" t="s">
        <v>674</v>
      </c>
      <c r="C197" s="79">
        <v>4.91</v>
      </c>
      <c r="D197" s="79">
        <v>49.05</v>
      </c>
      <c r="E197" s="79">
        <v>3.18</v>
      </c>
      <c r="F197" s="79">
        <v>0.40200000000000002</v>
      </c>
      <c r="G197" s="79">
        <v>0.495</v>
      </c>
      <c r="H197" s="79" t="s">
        <v>675</v>
      </c>
      <c r="I197" s="79" t="s">
        <v>631</v>
      </c>
      <c r="J197" s="79">
        <v>180</v>
      </c>
      <c r="K197" s="79" t="s">
        <v>583</v>
      </c>
      <c r="L197"/>
      <c r="M197"/>
      <c r="N197"/>
      <c r="O197"/>
      <c r="P197"/>
      <c r="Q197"/>
      <c r="R197"/>
      <c r="S197"/>
    </row>
    <row r="198" spans="1:19">
      <c r="A198" s="79" t="s">
        <v>700</v>
      </c>
      <c r="B198" s="79" t="s">
        <v>679</v>
      </c>
      <c r="C198" s="79">
        <v>4.91</v>
      </c>
      <c r="D198" s="79">
        <v>4.91</v>
      </c>
      <c r="E198" s="79">
        <v>3.18</v>
      </c>
      <c r="F198" s="79">
        <v>0.40200000000000002</v>
      </c>
      <c r="G198" s="79">
        <v>0.495</v>
      </c>
      <c r="H198" s="79" t="s">
        <v>675</v>
      </c>
      <c r="I198" s="79" t="s">
        <v>632</v>
      </c>
      <c r="J198" s="79">
        <v>90</v>
      </c>
      <c r="K198" s="79" t="s">
        <v>581</v>
      </c>
      <c r="L198"/>
      <c r="M198"/>
      <c r="N198"/>
      <c r="O198"/>
      <c r="P198"/>
      <c r="Q198"/>
      <c r="R198"/>
      <c r="S198"/>
    </row>
    <row r="199" spans="1:19">
      <c r="A199" s="79" t="s">
        <v>701</v>
      </c>
      <c r="B199" s="79" t="s">
        <v>674</v>
      </c>
      <c r="C199" s="79">
        <v>8.17</v>
      </c>
      <c r="D199" s="79">
        <v>8.17</v>
      </c>
      <c r="E199" s="79">
        <v>3.18</v>
      </c>
      <c r="F199" s="79">
        <v>0.40200000000000002</v>
      </c>
      <c r="G199" s="79">
        <v>0.495</v>
      </c>
      <c r="H199" s="79" t="s">
        <v>675</v>
      </c>
      <c r="I199" s="79" t="s">
        <v>633</v>
      </c>
      <c r="J199" s="79">
        <v>180</v>
      </c>
      <c r="K199" s="79" t="s">
        <v>583</v>
      </c>
      <c r="L199"/>
      <c r="M199"/>
      <c r="N199"/>
      <c r="O199"/>
      <c r="P199"/>
      <c r="Q199"/>
      <c r="R199"/>
      <c r="S199"/>
    </row>
    <row r="200" spans="1:19">
      <c r="A200" s="79" t="s">
        <v>702</v>
      </c>
      <c r="B200" s="79" t="s">
        <v>679</v>
      </c>
      <c r="C200" s="79">
        <v>4.74</v>
      </c>
      <c r="D200" s="79">
        <v>47.41</v>
      </c>
      <c r="E200" s="79">
        <v>3.18</v>
      </c>
      <c r="F200" s="79">
        <v>0.40200000000000002</v>
      </c>
      <c r="G200" s="79">
        <v>0.495</v>
      </c>
      <c r="H200" s="79" t="s">
        <v>675</v>
      </c>
      <c r="I200" s="79" t="s">
        <v>634</v>
      </c>
      <c r="J200" s="79">
        <v>90</v>
      </c>
      <c r="K200" s="79" t="s">
        <v>581</v>
      </c>
      <c r="L200"/>
      <c r="M200"/>
      <c r="N200"/>
      <c r="O200"/>
      <c r="P200"/>
      <c r="Q200"/>
      <c r="R200"/>
      <c r="S200"/>
    </row>
    <row r="201" spans="1:19">
      <c r="A201" s="79" t="s">
        <v>703</v>
      </c>
      <c r="B201" s="79" t="s">
        <v>681</v>
      </c>
      <c r="C201" s="79">
        <v>8.17</v>
      </c>
      <c r="D201" s="79">
        <v>8.17</v>
      </c>
      <c r="E201" s="79">
        <v>3.18</v>
      </c>
      <c r="F201" s="79">
        <v>0.501</v>
      </c>
      <c r="G201" s="79">
        <v>0.622</v>
      </c>
      <c r="H201" s="79" t="s">
        <v>675</v>
      </c>
      <c r="I201" s="79" t="s">
        <v>635</v>
      </c>
      <c r="J201" s="79">
        <v>0</v>
      </c>
      <c r="K201" s="79" t="s">
        <v>579</v>
      </c>
      <c r="L201"/>
      <c r="M201"/>
      <c r="N201"/>
      <c r="O201"/>
      <c r="P201"/>
      <c r="Q201"/>
      <c r="R201"/>
      <c r="S201"/>
    </row>
    <row r="202" spans="1:19">
      <c r="A202" s="79" t="s">
        <v>704</v>
      </c>
      <c r="B202" s="79" t="s">
        <v>679</v>
      </c>
      <c r="C202" s="79">
        <v>4.91</v>
      </c>
      <c r="D202" s="79">
        <v>4.91</v>
      </c>
      <c r="E202" s="79">
        <v>3.18</v>
      </c>
      <c r="F202" s="79">
        <v>0.40200000000000002</v>
      </c>
      <c r="G202" s="79">
        <v>0.495</v>
      </c>
      <c r="H202" s="79" t="s">
        <v>675</v>
      </c>
      <c r="I202" s="79" t="s">
        <v>636</v>
      </c>
      <c r="J202" s="79">
        <v>90</v>
      </c>
      <c r="K202" s="79" t="s">
        <v>581</v>
      </c>
      <c r="L202"/>
      <c r="M202"/>
      <c r="N202"/>
      <c r="O202"/>
      <c r="P202"/>
      <c r="Q202"/>
      <c r="R202"/>
      <c r="S202"/>
    </row>
    <row r="203" spans="1:19">
      <c r="A203" s="79" t="s">
        <v>705</v>
      </c>
      <c r="B203" s="79" t="s">
        <v>681</v>
      </c>
      <c r="C203" s="79">
        <v>4.91</v>
      </c>
      <c r="D203" s="79">
        <v>49.05</v>
      </c>
      <c r="E203" s="79">
        <v>3.18</v>
      </c>
      <c r="F203" s="79">
        <v>0.501</v>
      </c>
      <c r="G203" s="79">
        <v>0.622</v>
      </c>
      <c r="H203" s="79" t="s">
        <v>675</v>
      </c>
      <c r="I203" s="79" t="s">
        <v>637</v>
      </c>
      <c r="J203" s="79">
        <v>0</v>
      </c>
      <c r="K203" s="79" t="s">
        <v>579</v>
      </c>
      <c r="L203"/>
      <c r="M203"/>
      <c r="N203"/>
      <c r="O203"/>
      <c r="P203"/>
      <c r="Q203"/>
      <c r="R203"/>
      <c r="S203"/>
    </row>
    <row r="204" spans="1:19">
      <c r="A204" s="79" t="s">
        <v>706</v>
      </c>
      <c r="B204" s="79" t="s">
        <v>674</v>
      </c>
      <c r="C204" s="79">
        <v>6.54</v>
      </c>
      <c r="D204" s="79">
        <v>6.54</v>
      </c>
      <c r="E204" s="79">
        <v>3.18</v>
      </c>
      <c r="F204" s="79">
        <v>0.40200000000000002</v>
      </c>
      <c r="G204" s="79">
        <v>0.495</v>
      </c>
      <c r="H204" s="79" t="s">
        <v>675</v>
      </c>
      <c r="I204" s="79" t="s">
        <v>638</v>
      </c>
      <c r="J204" s="79">
        <v>180</v>
      </c>
      <c r="K204" s="79" t="s">
        <v>583</v>
      </c>
      <c r="L204"/>
      <c r="M204"/>
      <c r="N204"/>
      <c r="O204"/>
      <c r="P204"/>
      <c r="Q204"/>
      <c r="R204"/>
      <c r="S204"/>
    </row>
    <row r="205" spans="1:19">
      <c r="A205" s="79" t="s">
        <v>707</v>
      </c>
      <c r="B205" s="79" t="s">
        <v>677</v>
      </c>
      <c r="C205" s="79">
        <v>4.91</v>
      </c>
      <c r="D205" s="79">
        <v>4.91</v>
      </c>
      <c r="E205" s="79">
        <v>3.18</v>
      </c>
      <c r="F205" s="79">
        <v>0.40200000000000002</v>
      </c>
      <c r="G205" s="79">
        <v>0.495</v>
      </c>
      <c r="H205" s="79" t="s">
        <v>675</v>
      </c>
      <c r="I205" s="79" t="s">
        <v>639</v>
      </c>
      <c r="J205" s="79">
        <v>270</v>
      </c>
      <c r="K205" s="79" t="s">
        <v>585</v>
      </c>
      <c r="L205"/>
      <c r="M205"/>
      <c r="N205"/>
      <c r="O205"/>
      <c r="P205"/>
      <c r="Q205"/>
      <c r="R205"/>
      <c r="S205"/>
    </row>
    <row r="206" spans="1:19">
      <c r="A206" s="79" t="s">
        <v>708</v>
      </c>
      <c r="B206" s="79" t="s">
        <v>679</v>
      </c>
      <c r="C206" s="79">
        <v>4.74</v>
      </c>
      <c r="D206" s="79">
        <v>47.41</v>
      </c>
      <c r="E206" s="79">
        <v>3.18</v>
      </c>
      <c r="F206" s="79">
        <v>0.40200000000000002</v>
      </c>
      <c r="G206" s="79">
        <v>0.495</v>
      </c>
      <c r="H206" s="79" t="s">
        <v>675</v>
      </c>
      <c r="I206" s="79" t="s">
        <v>640</v>
      </c>
      <c r="J206" s="79">
        <v>270</v>
      </c>
      <c r="K206" s="79" t="s">
        <v>585</v>
      </c>
      <c r="L206"/>
      <c r="M206"/>
      <c r="N206"/>
      <c r="O206"/>
      <c r="P206"/>
      <c r="Q206"/>
      <c r="R206"/>
      <c r="S206"/>
    </row>
    <row r="207" spans="1:19">
      <c r="A207" s="79" t="s">
        <v>709</v>
      </c>
      <c r="B207" s="79" t="s">
        <v>681</v>
      </c>
      <c r="C207" s="79">
        <v>6.54</v>
      </c>
      <c r="D207" s="79">
        <v>6.54</v>
      </c>
      <c r="E207" s="79">
        <v>3.18</v>
      </c>
      <c r="F207" s="79">
        <v>0.501</v>
      </c>
      <c r="G207" s="79">
        <v>0.622</v>
      </c>
      <c r="H207" s="79" t="s">
        <v>675</v>
      </c>
      <c r="I207" s="79" t="s">
        <v>641</v>
      </c>
      <c r="J207" s="79">
        <v>0</v>
      </c>
      <c r="K207" s="79" t="s">
        <v>579</v>
      </c>
      <c r="L207"/>
      <c r="M207"/>
      <c r="N207"/>
      <c r="O207"/>
      <c r="P207"/>
      <c r="Q207"/>
      <c r="R207"/>
      <c r="S207"/>
    </row>
    <row r="208" spans="1:19">
      <c r="A208" s="79" t="s">
        <v>710</v>
      </c>
      <c r="B208" s="79" t="s">
        <v>677</v>
      </c>
      <c r="C208" s="79">
        <v>4.91</v>
      </c>
      <c r="D208" s="79">
        <v>4.91</v>
      </c>
      <c r="E208" s="79">
        <v>3.18</v>
      </c>
      <c r="F208" s="79">
        <v>0.40200000000000002</v>
      </c>
      <c r="G208" s="79">
        <v>0.495</v>
      </c>
      <c r="H208" s="79" t="s">
        <v>675</v>
      </c>
      <c r="I208" s="79" t="s">
        <v>642</v>
      </c>
      <c r="J208" s="79">
        <v>270</v>
      </c>
      <c r="K208" s="79" t="s">
        <v>585</v>
      </c>
      <c r="L208"/>
      <c r="M208"/>
      <c r="N208"/>
      <c r="O208"/>
      <c r="P208"/>
      <c r="Q208"/>
      <c r="R208"/>
      <c r="S208"/>
    </row>
    <row r="209" spans="1:19">
      <c r="A209" s="79" t="s">
        <v>711</v>
      </c>
      <c r="B209" s="79" t="s">
        <v>674</v>
      </c>
      <c r="C209" s="79">
        <v>35.76</v>
      </c>
      <c r="D209" s="79">
        <v>35.76</v>
      </c>
      <c r="E209" s="79">
        <v>3.18</v>
      </c>
      <c r="F209" s="79">
        <v>0.40200000000000002</v>
      </c>
      <c r="G209" s="79">
        <v>0.495</v>
      </c>
      <c r="H209" s="79" t="s">
        <v>675</v>
      </c>
      <c r="I209" s="79" t="s">
        <v>646</v>
      </c>
      <c r="J209" s="79">
        <v>180</v>
      </c>
      <c r="K209" s="79" t="s">
        <v>583</v>
      </c>
      <c r="L209"/>
      <c r="M209"/>
      <c r="N209"/>
      <c r="O209"/>
      <c r="P209"/>
      <c r="Q209"/>
      <c r="R209"/>
      <c r="S209"/>
    </row>
    <row r="210" spans="1:19">
      <c r="A210" s="79" t="s">
        <v>712</v>
      </c>
      <c r="B210" s="79" t="s">
        <v>674</v>
      </c>
      <c r="C210" s="79">
        <v>9.81</v>
      </c>
      <c r="D210" s="79">
        <v>9.81</v>
      </c>
      <c r="E210" s="79">
        <v>3.18</v>
      </c>
      <c r="F210" s="79">
        <v>0.40200000000000002</v>
      </c>
      <c r="G210" s="79">
        <v>0.495</v>
      </c>
      <c r="H210" s="79" t="s">
        <v>675</v>
      </c>
      <c r="I210" s="79" t="s">
        <v>654</v>
      </c>
      <c r="J210" s="79">
        <v>180</v>
      </c>
      <c r="K210" s="79" t="s">
        <v>583</v>
      </c>
      <c r="L210"/>
      <c r="M210"/>
      <c r="N210"/>
      <c r="O210"/>
      <c r="P210"/>
      <c r="Q210"/>
      <c r="R210"/>
      <c r="S210"/>
    </row>
    <row r="211" spans="1:19">
      <c r="A211" s="79" t="s">
        <v>713</v>
      </c>
      <c r="B211" s="79" t="s">
        <v>677</v>
      </c>
      <c r="C211" s="79">
        <v>8.17</v>
      </c>
      <c r="D211" s="79">
        <v>8.17</v>
      </c>
      <c r="E211" s="79">
        <v>3.18</v>
      </c>
      <c r="F211" s="79">
        <v>0.40200000000000002</v>
      </c>
      <c r="G211" s="79">
        <v>0.495</v>
      </c>
      <c r="H211" s="79" t="s">
        <v>675</v>
      </c>
      <c r="I211" s="79" t="s">
        <v>655</v>
      </c>
      <c r="J211" s="79">
        <v>270</v>
      </c>
      <c r="K211" s="79" t="s">
        <v>585</v>
      </c>
      <c r="L211"/>
      <c r="M211"/>
      <c r="N211"/>
      <c r="O211"/>
      <c r="P211"/>
      <c r="Q211"/>
      <c r="R211"/>
      <c r="S211"/>
    </row>
    <row r="212" spans="1:19">
      <c r="A212" s="79" t="s">
        <v>714</v>
      </c>
      <c r="B212" s="79" t="s">
        <v>677</v>
      </c>
      <c r="C212" s="79">
        <v>8.17</v>
      </c>
      <c r="D212" s="79">
        <v>40.869999999999997</v>
      </c>
      <c r="E212" s="79">
        <v>3.18</v>
      </c>
      <c r="F212" s="79">
        <v>0.40200000000000002</v>
      </c>
      <c r="G212" s="79">
        <v>0.495</v>
      </c>
      <c r="H212" s="79" t="s">
        <v>675</v>
      </c>
      <c r="I212" s="79" t="s">
        <v>657</v>
      </c>
      <c r="J212" s="79">
        <v>270</v>
      </c>
      <c r="K212" s="79" t="s">
        <v>585</v>
      </c>
      <c r="L212"/>
      <c r="M212"/>
      <c r="N212"/>
      <c r="O212"/>
      <c r="P212"/>
      <c r="Q212"/>
      <c r="R212"/>
      <c r="S212"/>
    </row>
    <row r="213" spans="1:19">
      <c r="A213" s="79" t="s">
        <v>715</v>
      </c>
      <c r="B213" s="79" t="s">
        <v>681</v>
      </c>
      <c r="C213" s="79">
        <v>9.81</v>
      </c>
      <c r="D213" s="79">
        <v>9.81</v>
      </c>
      <c r="E213" s="79">
        <v>3.18</v>
      </c>
      <c r="F213" s="79">
        <v>0.501</v>
      </c>
      <c r="G213" s="79">
        <v>0.622</v>
      </c>
      <c r="H213" s="79" t="s">
        <v>675</v>
      </c>
      <c r="I213" s="79" t="s">
        <v>659</v>
      </c>
      <c r="J213" s="79">
        <v>0</v>
      </c>
      <c r="K213" s="79" t="s">
        <v>579</v>
      </c>
      <c r="L213"/>
      <c r="M213"/>
      <c r="N213"/>
      <c r="O213"/>
      <c r="P213"/>
      <c r="Q213"/>
      <c r="R213"/>
      <c r="S213"/>
    </row>
    <row r="214" spans="1:19">
      <c r="A214" s="79" t="s">
        <v>716</v>
      </c>
      <c r="B214" s="79" t="s">
        <v>677</v>
      </c>
      <c r="C214" s="79">
        <v>8.17</v>
      </c>
      <c r="D214" s="79">
        <v>8.17</v>
      </c>
      <c r="E214" s="79">
        <v>3.18</v>
      </c>
      <c r="F214" s="79">
        <v>0.40200000000000002</v>
      </c>
      <c r="G214" s="79">
        <v>0.495</v>
      </c>
      <c r="H214" s="79" t="s">
        <v>675</v>
      </c>
      <c r="I214" s="79" t="s">
        <v>660</v>
      </c>
      <c r="J214" s="79">
        <v>270</v>
      </c>
      <c r="K214" s="79" t="s">
        <v>585</v>
      </c>
      <c r="L214"/>
      <c r="M214"/>
      <c r="N214"/>
      <c r="O214"/>
      <c r="P214"/>
      <c r="Q214"/>
      <c r="R214"/>
      <c r="S214"/>
    </row>
    <row r="215" spans="1:19">
      <c r="A215" s="79" t="s">
        <v>717</v>
      </c>
      <c r="B215" s="79" t="s">
        <v>681</v>
      </c>
      <c r="C215" s="79">
        <v>2.96</v>
      </c>
      <c r="D215" s="79">
        <v>17.77</v>
      </c>
      <c r="E215" s="79">
        <v>3.18</v>
      </c>
      <c r="F215" s="79">
        <v>0.501</v>
      </c>
      <c r="G215" s="79">
        <v>0.622</v>
      </c>
      <c r="H215" s="79" t="s">
        <v>675</v>
      </c>
      <c r="I215" s="79" t="s">
        <v>662</v>
      </c>
      <c r="J215" s="79">
        <v>0</v>
      </c>
      <c r="K215" s="79" t="s">
        <v>579</v>
      </c>
      <c r="L215"/>
      <c r="M215"/>
      <c r="N215"/>
      <c r="O215"/>
      <c r="P215"/>
      <c r="Q215"/>
      <c r="R215"/>
      <c r="S215"/>
    </row>
    <row r="216" spans="1:19">
      <c r="A216" s="79" t="s">
        <v>718</v>
      </c>
      <c r="B216" s="79"/>
      <c r="C216" s="79"/>
      <c r="D216" s="79">
        <v>845.42</v>
      </c>
      <c r="E216" s="79">
        <v>3.18</v>
      </c>
      <c r="F216" s="79">
        <v>0.42399999999999999</v>
      </c>
      <c r="G216" s="79">
        <v>0.52300000000000002</v>
      </c>
      <c r="H216" s="79"/>
      <c r="I216" s="79"/>
      <c r="J216" s="79"/>
      <c r="K216" s="79"/>
      <c r="L216"/>
      <c r="M216"/>
      <c r="N216"/>
      <c r="O216"/>
      <c r="P216"/>
      <c r="Q216"/>
      <c r="R216"/>
      <c r="S216"/>
    </row>
    <row r="217" spans="1:19">
      <c r="A217" s="79" t="s">
        <v>719</v>
      </c>
      <c r="B217" s="79"/>
      <c r="C217" s="79"/>
      <c r="D217" s="79">
        <v>186.18</v>
      </c>
      <c r="E217" s="79">
        <v>3.18</v>
      </c>
      <c r="F217" s="79">
        <v>0.501</v>
      </c>
      <c r="G217" s="79">
        <v>0.622</v>
      </c>
      <c r="H217" s="79"/>
      <c r="I217" s="79"/>
      <c r="J217" s="79"/>
      <c r="K217" s="79"/>
      <c r="L217"/>
      <c r="M217"/>
      <c r="N217"/>
      <c r="O217"/>
      <c r="P217"/>
      <c r="Q217"/>
      <c r="R217"/>
      <c r="S217"/>
    </row>
    <row r="218" spans="1:19">
      <c r="A218" s="79" t="s">
        <v>720</v>
      </c>
      <c r="B218" s="79"/>
      <c r="C218" s="79"/>
      <c r="D218" s="79">
        <v>659.24</v>
      </c>
      <c r="E218" s="79">
        <v>3.18</v>
      </c>
      <c r="F218" s="79">
        <v>0.40200000000000002</v>
      </c>
      <c r="G218" s="79">
        <v>0.495</v>
      </c>
      <c r="H218" s="79"/>
      <c r="I218" s="79"/>
      <c r="J218" s="79"/>
      <c r="K218" s="79"/>
      <c r="L218"/>
      <c r="M218"/>
      <c r="N218"/>
      <c r="O218"/>
      <c r="P218"/>
      <c r="Q218"/>
      <c r="R218"/>
      <c r="S218"/>
    </row>
    <row r="219" spans="1:19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</row>
    <row r="220" spans="1:19">
      <c r="A220" s="78"/>
      <c r="B220" s="79" t="s">
        <v>401</v>
      </c>
      <c r="C220" s="79" t="s">
        <v>721</v>
      </c>
      <c r="D220" s="79" t="s">
        <v>722</v>
      </c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</row>
    <row r="221" spans="1:19">
      <c r="A221" s="79" t="s">
        <v>723</v>
      </c>
      <c r="B221" s="79" t="s">
        <v>724</v>
      </c>
      <c r="C221" s="79">
        <v>1629000.04</v>
      </c>
      <c r="D221" s="79">
        <v>6.1</v>
      </c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</row>
    <row r="222" spans="1:19">
      <c r="A222" s="79" t="s">
        <v>725</v>
      </c>
      <c r="B222" s="79" t="s">
        <v>726</v>
      </c>
      <c r="C222" s="79">
        <v>3906791.1</v>
      </c>
      <c r="D222" s="79">
        <v>0.79</v>
      </c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</row>
    <row r="223" spans="1:19">
      <c r="A223" s="79" t="s">
        <v>727</v>
      </c>
      <c r="B223" s="79" t="s">
        <v>728</v>
      </c>
      <c r="C223" s="79">
        <v>1516839.38</v>
      </c>
      <c r="D223" s="79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</row>
    <row r="224" spans="1:19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</row>
    <row r="225" spans="1:19">
      <c r="A225" s="78"/>
      <c r="B225" s="79" t="s">
        <v>401</v>
      </c>
      <c r="C225" s="79" t="s">
        <v>729</v>
      </c>
      <c r="D225" s="79" t="s">
        <v>730</v>
      </c>
      <c r="E225" s="79" t="s">
        <v>731</v>
      </c>
      <c r="F225" s="79" t="s">
        <v>732</v>
      </c>
      <c r="G225" s="79" t="s">
        <v>722</v>
      </c>
      <c r="H225"/>
      <c r="I225"/>
      <c r="J225"/>
      <c r="K225"/>
      <c r="L225"/>
      <c r="M225"/>
      <c r="N225"/>
      <c r="O225"/>
      <c r="P225"/>
      <c r="Q225"/>
      <c r="R225"/>
      <c r="S225"/>
    </row>
    <row r="226" spans="1:19">
      <c r="A226" s="79" t="s">
        <v>733</v>
      </c>
      <c r="B226" s="79" t="s">
        <v>734</v>
      </c>
      <c r="C226" s="79" t="s">
        <v>735</v>
      </c>
      <c r="D226" s="79" t="s">
        <v>735</v>
      </c>
      <c r="E226" s="79" t="s">
        <v>735</v>
      </c>
      <c r="F226" s="79" t="s">
        <v>735</v>
      </c>
      <c r="G226" s="79" t="s">
        <v>735</v>
      </c>
      <c r="H226"/>
      <c r="I226"/>
      <c r="J226"/>
      <c r="K226"/>
      <c r="L226"/>
      <c r="M226"/>
      <c r="N226"/>
      <c r="O226"/>
      <c r="P226"/>
      <c r="Q226"/>
      <c r="R226"/>
      <c r="S226"/>
    </row>
    <row r="227" spans="1:19">
      <c r="A227" s="79" t="s">
        <v>736</v>
      </c>
      <c r="B227" s="79" t="s">
        <v>734</v>
      </c>
      <c r="C227" s="79" t="s">
        <v>735</v>
      </c>
      <c r="D227" s="79" t="s">
        <v>735</v>
      </c>
      <c r="E227" s="79" t="s">
        <v>735</v>
      </c>
      <c r="F227" s="79" t="s">
        <v>735</v>
      </c>
      <c r="G227" s="79" t="s">
        <v>735</v>
      </c>
      <c r="H227"/>
      <c r="I227"/>
      <c r="J227"/>
      <c r="K227"/>
      <c r="L227"/>
      <c r="M227"/>
      <c r="N227"/>
      <c r="O227"/>
      <c r="P227"/>
      <c r="Q227"/>
      <c r="R227"/>
      <c r="S227"/>
    </row>
    <row r="228" spans="1:19">
      <c r="A228" s="79" t="s">
        <v>737</v>
      </c>
      <c r="B228" s="79" t="s">
        <v>734</v>
      </c>
      <c r="C228" s="79" t="s">
        <v>735</v>
      </c>
      <c r="D228" s="79" t="s">
        <v>735</v>
      </c>
      <c r="E228" s="79" t="s">
        <v>735</v>
      </c>
      <c r="F228" s="79" t="s">
        <v>735</v>
      </c>
      <c r="G228" s="79" t="s">
        <v>735</v>
      </c>
      <c r="H228"/>
      <c r="I228"/>
      <c r="J228"/>
      <c r="K228"/>
      <c r="L228"/>
      <c r="M228"/>
      <c r="N228"/>
      <c r="O228"/>
      <c r="P228"/>
      <c r="Q228"/>
      <c r="R228"/>
      <c r="S228"/>
    </row>
    <row r="229" spans="1:19">
      <c r="A229" s="79" t="s">
        <v>738</v>
      </c>
      <c r="B229" s="79" t="s">
        <v>734</v>
      </c>
      <c r="C229" s="79" t="s">
        <v>735</v>
      </c>
      <c r="D229" s="79" t="s">
        <v>735</v>
      </c>
      <c r="E229" s="79" t="s">
        <v>735</v>
      </c>
      <c r="F229" s="79" t="s">
        <v>735</v>
      </c>
      <c r="G229" s="79" t="s">
        <v>735</v>
      </c>
      <c r="H229"/>
      <c r="I229"/>
      <c r="J229"/>
      <c r="K229"/>
      <c r="L229"/>
      <c r="M229"/>
      <c r="N229"/>
      <c r="O229"/>
      <c r="P229"/>
      <c r="Q229"/>
      <c r="R229"/>
      <c r="S229"/>
    </row>
    <row r="230" spans="1:19">
      <c r="A230" s="79" t="s">
        <v>739</v>
      </c>
      <c r="B230" s="79" t="s">
        <v>734</v>
      </c>
      <c r="C230" s="79" t="s">
        <v>735</v>
      </c>
      <c r="D230" s="79" t="s">
        <v>735</v>
      </c>
      <c r="E230" s="79" t="s">
        <v>735</v>
      </c>
      <c r="F230" s="79" t="s">
        <v>735</v>
      </c>
      <c r="G230" s="79" t="s">
        <v>735</v>
      </c>
      <c r="H230"/>
      <c r="I230"/>
      <c r="J230"/>
      <c r="K230"/>
      <c r="L230"/>
      <c r="M230"/>
      <c r="N230"/>
      <c r="O230"/>
      <c r="P230"/>
      <c r="Q230"/>
      <c r="R230"/>
      <c r="S230"/>
    </row>
    <row r="231" spans="1:19">
      <c r="A231" s="79" t="s">
        <v>740</v>
      </c>
      <c r="B231" s="79" t="s">
        <v>734</v>
      </c>
      <c r="C231" s="79" t="s">
        <v>735</v>
      </c>
      <c r="D231" s="79" t="s">
        <v>735</v>
      </c>
      <c r="E231" s="79" t="s">
        <v>735</v>
      </c>
      <c r="F231" s="79" t="s">
        <v>735</v>
      </c>
      <c r="G231" s="79" t="s">
        <v>735</v>
      </c>
      <c r="H231"/>
      <c r="I231"/>
      <c r="J231"/>
      <c r="K231"/>
      <c r="L231"/>
      <c r="M231"/>
      <c r="N231"/>
      <c r="O231"/>
      <c r="P231"/>
      <c r="Q231"/>
      <c r="R231"/>
      <c r="S231"/>
    </row>
    <row r="232" spans="1:19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</row>
    <row r="233" spans="1:19">
      <c r="A233" s="78"/>
      <c r="B233" s="79" t="s">
        <v>401</v>
      </c>
      <c r="C233" s="79" t="s">
        <v>729</v>
      </c>
      <c r="D233" s="79" t="s">
        <v>722</v>
      </c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</row>
    <row r="234" spans="1:19">
      <c r="A234" s="79" t="s">
        <v>741</v>
      </c>
      <c r="B234" s="79" t="s">
        <v>742</v>
      </c>
      <c r="C234" s="79">
        <v>-99999</v>
      </c>
      <c r="D234" s="79" t="s">
        <v>735</v>
      </c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</row>
    <row r="235" spans="1:19">
      <c r="A235" s="79" t="s">
        <v>743</v>
      </c>
      <c r="B235" s="79" t="s">
        <v>742</v>
      </c>
      <c r="C235" s="79">
        <v>-99999</v>
      </c>
      <c r="D235" s="79" t="s">
        <v>735</v>
      </c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</row>
    <row r="236" spans="1:19">
      <c r="A236" s="79" t="s">
        <v>744</v>
      </c>
      <c r="B236" s="79" t="s">
        <v>742</v>
      </c>
      <c r="C236" s="79">
        <v>-99999</v>
      </c>
      <c r="D236" s="79" t="s">
        <v>735</v>
      </c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</row>
    <row r="237" spans="1:19">
      <c r="A237" s="79" t="s">
        <v>745</v>
      </c>
      <c r="B237" s="79" t="s">
        <v>742</v>
      </c>
      <c r="C237" s="79">
        <v>-99999</v>
      </c>
      <c r="D237" s="79" t="s">
        <v>735</v>
      </c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</row>
    <row r="238" spans="1:19">
      <c r="A238" s="79" t="s">
        <v>746</v>
      </c>
      <c r="B238" s="79" t="s">
        <v>742</v>
      </c>
      <c r="C238" s="79">
        <v>-99999</v>
      </c>
      <c r="D238" s="79" t="s">
        <v>735</v>
      </c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</row>
    <row r="239" spans="1:19">
      <c r="A239" s="79" t="s">
        <v>747</v>
      </c>
      <c r="B239" s="79" t="s">
        <v>742</v>
      </c>
      <c r="C239" s="79">
        <v>-99999</v>
      </c>
      <c r="D239" s="79" t="s">
        <v>735</v>
      </c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</row>
    <row r="240" spans="1:19">
      <c r="A240" s="79" t="s">
        <v>748</v>
      </c>
      <c r="B240" s="79" t="s">
        <v>742</v>
      </c>
      <c r="C240" s="79">
        <v>-99999</v>
      </c>
      <c r="D240" s="79" t="s">
        <v>735</v>
      </c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</row>
    <row r="241" spans="1:19">
      <c r="A241" s="79" t="s">
        <v>749</v>
      </c>
      <c r="B241" s="79" t="s">
        <v>742</v>
      </c>
      <c r="C241" s="79">
        <v>-99999</v>
      </c>
      <c r="D241" s="79" t="s">
        <v>735</v>
      </c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</row>
    <row r="242" spans="1:19">
      <c r="A242" s="79" t="s">
        <v>750</v>
      </c>
      <c r="B242" s="79" t="s">
        <v>742</v>
      </c>
      <c r="C242" s="79">
        <v>-99999</v>
      </c>
      <c r="D242" s="79" t="s">
        <v>735</v>
      </c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</row>
    <row r="243" spans="1:19">
      <c r="A243" s="79" t="s">
        <v>751</v>
      </c>
      <c r="B243" s="79" t="s">
        <v>742</v>
      </c>
      <c r="C243" s="79">
        <v>-99999</v>
      </c>
      <c r="D243" s="79" t="s">
        <v>735</v>
      </c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</row>
    <row r="244" spans="1:19">
      <c r="A244" s="79" t="s">
        <v>752</v>
      </c>
      <c r="B244" s="79" t="s">
        <v>742</v>
      </c>
      <c r="C244" s="79">
        <v>-99999</v>
      </c>
      <c r="D244" s="79" t="s">
        <v>735</v>
      </c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</row>
    <row r="245" spans="1:19">
      <c r="A245" s="79" t="s">
        <v>753</v>
      </c>
      <c r="B245" s="79" t="s">
        <v>742</v>
      </c>
      <c r="C245" s="79">
        <v>-99999</v>
      </c>
      <c r="D245" s="79" t="s">
        <v>735</v>
      </c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</row>
    <row r="246" spans="1:19">
      <c r="A246" s="79" t="s">
        <v>754</v>
      </c>
      <c r="B246" s="79" t="s">
        <v>742</v>
      </c>
      <c r="C246" s="79">
        <v>-99999</v>
      </c>
      <c r="D246" s="79" t="s">
        <v>735</v>
      </c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</row>
    <row r="247" spans="1:19">
      <c r="A247" s="79" t="s">
        <v>755</v>
      </c>
      <c r="B247" s="79" t="s">
        <v>742</v>
      </c>
      <c r="C247" s="79">
        <v>-99999</v>
      </c>
      <c r="D247" s="79" t="s">
        <v>735</v>
      </c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</row>
    <row r="248" spans="1:19">
      <c r="A248" s="79" t="s">
        <v>756</v>
      </c>
      <c r="B248" s="79" t="s">
        <v>742</v>
      </c>
      <c r="C248" s="79">
        <v>-99999</v>
      </c>
      <c r="D248" s="79" t="s">
        <v>735</v>
      </c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</row>
    <row r="249" spans="1:19">
      <c r="A249" s="79" t="s">
        <v>757</v>
      </c>
      <c r="B249" s="79" t="s">
        <v>742</v>
      </c>
      <c r="C249" s="79">
        <v>-99999</v>
      </c>
      <c r="D249" s="79" t="s">
        <v>735</v>
      </c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</row>
    <row r="250" spans="1:19">
      <c r="A250" s="79" t="s">
        <v>758</v>
      </c>
      <c r="B250" s="79" t="s">
        <v>742</v>
      </c>
      <c r="C250" s="79">
        <v>-99999</v>
      </c>
      <c r="D250" s="79" t="s">
        <v>735</v>
      </c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</row>
    <row r="251" spans="1:19">
      <c r="A251" s="79" t="s">
        <v>759</v>
      </c>
      <c r="B251" s="79" t="s">
        <v>742</v>
      </c>
      <c r="C251" s="79">
        <v>-99999</v>
      </c>
      <c r="D251" s="79" t="s">
        <v>735</v>
      </c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</row>
    <row r="252" spans="1:19">
      <c r="A252" s="79" t="s">
        <v>760</v>
      </c>
      <c r="B252" s="79" t="s">
        <v>742</v>
      </c>
      <c r="C252" s="79">
        <v>-99999</v>
      </c>
      <c r="D252" s="79" t="s">
        <v>735</v>
      </c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</row>
    <row r="253" spans="1:19">
      <c r="A253" s="79" t="s">
        <v>761</v>
      </c>
      <c r="B253" s="79" t="s">
        <v>742</v>
      </c>
      <c r="C253" s="79">
        <v>-99999</v>
      </c>
      <c r="D253" s="79" t="s">
        <v>735</v>
      </c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</row>
    <row r="254" spans="1:19">
      <c r="A254" s="79" t="s">
        <v>762</v>
      </c>
      <c r="B254" s="79" t="s">
        <v>742</v>
      </c>
      <c r="C254" s="79">
        <v>-99999</v>
      </c>
      <c r="D254" s="79" t="s">
        <v>735</v>
      </c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</row>
    <row r="255" spans="1:19">
      <c r="A255" s="79" t="s">
        <v>763</v>
      </c>
      <c r="B255" s="79" t="s">
        <v>742</v>
      </c>
      <c r="C255" s="79">
        <v>-99999</v>
      </c>
      <c r="D255" s="79" t="s">
        <v>735</v>
      </c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</row>
    <row r="256" spans="1:19">
      <c r="A256" s="79" t="s">
        <v>764</v>
      </c>
      <c r="B256" s="79" t="s">
        <v>742</v>
      </c>
      <c r="C256" s="79">
        <v>-99999</v>
      </c>
      <c r="D256" s="79" t="s">
        <v>735</v>
      </c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</row>
    <row r="257" spans="1:19">
      <c r="A257" s="79" t="s">
        <v>765</v>
      </c>
      <c r="B257" s="79" t="s">
        <v>742</v>
      </c>
      <c r="C257" s="79">
        <v>-99999</v>
      </c>
      <c r="D257" s="79" t="s">
        <v>735</v>
      </c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</row>
    <row r="258" spans="1:19">
      <c r="A258" s="79" t="s">
        <v>766</v>
      </c>
      <c r="B258" s="79" t="s">
        <v>742</v>
      </c>
      <c r="C258" s="79">
        <v>-99999</v>
      </c>
      <c r="D258" s="79" t="s">
        <v>735</v>
      </c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</row>
    <row r="259" spans="1:19">
      <c r="A259" s="79" t="s">
        <v>767</v>
      </c>
      <c r="B259" s="79" t="s">
        <v>742</v>
      </c>
      <c r="C259" s="79">
        <v>-99999</v>
      </c>
      <c r="D259" s="79" t="s">
        <v>735</v>
      </c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</row>
    <row r="260" spans="1:19">
      <c r="A260" s="79" t="s">
        <v>768</v>
      </c>
      <c r="B260" s="79" t="s">
        <v>742</v>
      </c>
      <c r="C260" s="79">
        <v>-99999</v>
      </c>
      <c r="D260" s="79" t="s">
        <v>735</v>
      </c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</row>
    <row r="261" spans="1:19">
      <c r="A261" s="79" t="s">
        <v>769</v>
      </c>
      <c r="B261" s="79" t="s">
        <v>742</v>
      </c>
      <c r="C261" s="79">
        <v>-99999</v>
      </c>
      <c r="D261" s="79" t="s">
        <v>735</v>
      </c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</row>
    <row r="262" spans="1:19">
      <c r="A262" s="79" t="s">
        <v>770</v>
      </c>
      <c r="B262" s="79" t="s">
        <v>742</v>
      </c>
      <c r="C262" s="79">
        <v>-99999</v>
      </c>
      <c r="D262" s="79" t="s">
        <v>735</v>
      </c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</row>
    <row r="263" spans="1:19">
      <c r="A263" s="79" t="s">
        <v>771</v>
      </c>
      <c r="B263" s="79" t="s">
        <v>742</v>
      </c>
      <c r="C263" s="79">
        <v>-99999</v>
      </c>
      <c r="D263" s="79" t="s">
        <v>735</v>
      </c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</row>
    <row r="264" spans="1:19">
      <c r="A264" s="79" t="s">
        <v>772</v>
      </c>
      <c r="B264" s="79" t="s">
        <v>742</v>
      </c>
      <c r="C264" s="79">
        <v>-99999</v>
      </c>
      <c r="D264" s="79" t="s">
        <v>735</v>
      </c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</row>
    <row r="265" spans="1:19">
      <c r="A265" s="79" t="s">
        <v>773</v>
      </c>
      <c r="B265" s="79" t="s">
        <v>742</v>
      </c>
      <c r="C265" s="79">
        <v>-99999</v>
      </c>
      <c r="D265" s="79" t="s">
        <v>735</v>
      </c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</row>
    <row r="266" spans="1:19">
      <c r="A266" s="79" t="s">
        <v>774</v>
      </c>
      <c r="B266" s="79" t="s">
        <v>742</v>
      </c>
      <c r="C266" s="79">
        <v>-99999</v>
      </c>
      <c r="D266" s="79" t="s">
        <v>735</v>
      </c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</row>
    <row r="267" spans="1:19">
      <c r="A267" s="79" t="s">
        <v>775</v>
      </c>
      <c r="B267" s="79" t="s">
        <v>742</v>
      </c>
      <c r="C267" s="79">
        <v>-99999</v>
      </c>
      <c r="D267" s="79" t="s">
        <v>735</v>
      </c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</row>
    <row r="268" spans="1:19">
      <c r="A268" s="79" t="s">
        <v>776</v>
      </c>
      <c r="B268" s="79" t="s">
        <v>742</v>
      </c>
      <c r="C268" s="79">
        <v>-99999</v>
      </c>
      <c r="D268" s="79" t="s">
        <v>735</v>
      </c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</row>
    <row r="269" spans="1:19">
      <c r="A269" s="79" t="s">
        <v>777</v>
      </c>
      <c r="B269" s="79" t="s">
        <v>742</v>
      </c>
      <c r="C269" s="79">
        <v>-99999</v>
      </c>
      <c r="D269" s="79" t="s">
        <v>735</v>
      </c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</row>
    <row r="270" spans="1:19">
      <c r="A270" s="79" t="s">
        <v>778</v>
      </c>
      <c r="B270" s="79" t="s">
        <v>742</v>
      </c>
      <c r="C270" s="79">
        <v>-99999</v>
      </c>
      <c r="D270" s="79" t="s">
        <v>735</v>
      </c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</row>
    <row r="271" spans="1:19">
      <c r="A271" s="79" t="s">
        <v>779</v>
      </c>
      <c r="B271" s="79" t="s">
        <v>742</v>
      </c>
      <c r="C271" s="79">
        <v>-99999</v>
      </c>
      <c r="D271" s="79" t="s">
        <v>735</v>
      </c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</row>
    <row r="272" spans="1:19">
      <c r="A272" s="79" t="s">
        <v>780</v>
      </c>
      <c r="B272" s="79" t="s">
        <v>742</v>
      </c>
      <c r="C272" s="79">
        <v>-99999</v>
      </c>
      <c r="D272" s="79" t="s">
        <v>735</v>
      </c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</row>
    <row r="273" spans="1:19">
      <c r="A273" s="79" t="s">
        <v>781</v>
      </c>
      <c r="B273" s="79" t="s">
        <v>742</v>
      </c>
      <c r="C273" s="79">
        <v>-99999</v>
      </c>
      <c r="D273" s="79" t="s">
        <v>735</v>
      </c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</row>
    <row r="274" spans="1:19">
      <c r="A274" s="79" t="s">
        <v>782</v>
      </c>
      <c r="B274" s="79" t="s">
        <v>742</v>
      </c>
      <c r="C274" s="79">
        <v>-99999</v>
      </c>
      <c r="D274" s="79" t="s">
        <v>735</v>
      </c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</row>
    <row r="275" spans="1:19">
      <c r="A275" s="79" t="s">
        <v>783</v>
      </c>
      <c r="B275" s="79" t="s">
        <v>742</v>
      </c>
      <c r="C275" s="79">
        <v>-99999</v>
      </c>
      <c r="D275" s="79" t="s">
        <v>735</v>
      </c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</row>
    <row r="276" spans="1:19">
      <c r="A276" s="79" t="s">
        <v>784</v>
      </c>
      <c r="B276" s="79" t="s">
        <v>742</v>
      </c>
      <c r="C276" s="79">
        <v>-99999</v>
      </c>
      <c r="D276" s="79" t="s">
        <v>735</v>
      </c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</row>
    <row r="277" spans="1:19">
      <c r="A277" s="79" t="s">
        <v>785</v>
      </c>
      <c r="B277" s="79" t="s">
        <v>742</v>
      </c>
      <c r="C277" s="79">
        <v>-99999</v>
      </c>
      <c r="D277" s="79" t="s">
        <v>735</v>
      </c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</row>
    <row r="278" spans="1:19">
      <c r="A278" s="79" t="s">
        <v>786</v>
      </c>
      <c r="B278" s="79" t="s">
        <v>742</v>
      </c>
      <c r="C278" s="79">
        <v>-99999</v>
      </c>
      <c r="D278" s="79" t="s">
        <v>735</v>
      </c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</row>
    <row r="279" spans="1:19">
      <c r="A279" s="79" t="s">
        <v>787</v>
      </c>
      <c r="B279" s="79" t="s">
        <v>742</v>
      </c>
      <c r="C279" s="79">
        <v>-99999</v>
      </c>
      <c r="D279" s="79" t="s">
        <v>735</v>
      </c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</row>
    <row r="280" spans="1:19">
      <c r="A280" s="79" t="s">
        <v>788</v>
      </c>
      <c r="B280" s="79" t="s">
        <v>742</v>
      </c>
      <c r="C280" s="79">
        <v>-99999</v>
      </c>
      <c r="D280" s="79" t="s">
        <v>735</v>
      </c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</row>
    <row r="281" spans="1:19">
      <c r="A281" s="79" t="s">
        <v>789</v>
      </c>
      <c r="B281" s="79" t="s">
        <v>742</v>
      </c>
      <c r="C281" s="79">
        <v>-99999</v>
      </c>
      <c r="D281" s="79" t="s">
        <v>735</v>
      </c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</row>
    <row r="282" spans="1:19">
      <c r="A282" s="79" t="s">
        <v>790</v>
      </c>
      <c r="B282" s="79" t="s">
        <v>742</v>
      </c>
      <c r="C282" s="79">
        <v>-99999</v>
      </c>
      <c r="D282" s="79" t="s">
        <v>735</v>
      </c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</row>
    <row r="283" spans="1:19">
      <c r="A283" s="79" t="s">
        <v>791</v>
      </c>
      <c r="B283" s="79" t="s">
        <v>742</v>
      </c>
      <c r="C283" s="79">
        <v>-99999</v>
      </c>
      <c r="D283" s="79" t="s">
        <v>735</v>
      </c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</row>
    <row r="284" spans="1:19">
      <c r="A284" s="79" t="s">
        <v>792</v>
      </c>
      <c r="B284" s="79" t="s">
        <v>742</v>
      </c>
      <c r="C284" s="79">
        <v>-99999</v>
      </c>
      <c r="D284" s="79" t="s">
        <v>735</v>
      </c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</row>
    <row r="285" spans="1:19">
      <c r="A285" s="79" t="s">
        <v>793</v>
      </c>
      <c r="B285" s="79" t="s">
        <v>742</v>
      </c>
      <c r="C285" s="79">
        <v>-99999</v>
      </c>
      <c r="D285" s="79" t="s">
        <v>735</v>
      </c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</row>
    <row r="286" spans="1:19">
      <c r="A286" s="79" t="s">
        <v>794</v>
      </c>
      <c r="B286" s="79" t="s">
        <v>742</v>
      </c>
      <c r="C286" s="79">
        <v>-99999</v>
      </c>
      <c r="D286" s="79" t="s">
        <v>735</v>
      </c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</row>
    <row r="287" spans="1:19">
      <c r="A287" s="79" t="s">
        <v>795</v>
      </c>
      <c r="B287" s="79" t="s">
        <v>742</v>
      </c>
      <c r="C287" s="79">
        <v>-99999</v>
      </c>
      <c r="D287" s="79" t="s">
        <v>735</v>
      </c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</row>
    <row r="288" spans="1:19">
      <c r="A288" s="79" t="s">
        <v>796</v>
      </c>
      <c r="B288" s="79" t="s">
        <v>742</v>
      </c>
      <c r="C288" s="79">
        <v>-99999</v>
      </c>
      <c r="D288" s="79" t="s">
        <v>735</v>
      </c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</row>
    <row r="289" spans="1:19">
      <c r="A289" s="79" t="s">
        <v>797</v>
      </c>
      <c r="B289" s="79" t="s">
        <v>742</v>
      </c>
      <c r="C289" s="79">
        <v>-99999</v>
      </c>
      <c r="D289" s="79" t="s">
        <v>735</v>
      </c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</row>
    <row r="290" spans="1:19">
      <c r="A290" s="79" t="s">
        <v>798</v>
      </c>
      <c r="B290" s="79" t="s">
        <v>742</v>
      </c>
      <c r="C290" s="79">
        <v>-99999</v>
      </c>
      <c r="D290" s="79" t="s">
        <v>735</v>
      </c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</row>
    <row r="291" spans="1:19">
      <c r="A291" s="79" t="s">
        <v>799</v>
      </c>
      <c r="B291" s="79" t="s">
        <v>742</v>
      </c>
      <c r="C291" s="79">
        <v>-99999</v>
      </c>
      <c r="D291" s="79" t="s">
        <v>735</v>
      </c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</row>
    <row r="292" spans="1:19">
      <c r="A292" s="79" t="s">
        <v>800</v>
      </c>
      <c r="B292" s="79" t="s">
        <v>742</v>
      </c>
      <c r="C292" s="79">
        <v>-99999</v>
      </c>
      <c r="D292" s="79" t="s">
        <v>735</v>
      </c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</row>
    <row r="293" spans="1:19">
      <c r="A293" s="79" t="s">
        <v>801</v>
      </c>
      <c r="B293" s="79" t="s">
        <v>742</v>
      </c>
      <c r="C293" s="79">
        <v>-99999</v>
      </c>
      <c r="D293" s="79" t="s">
        <v>735</v>
      </c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</row>
    <row r="294" spans="1:19">
      <c r="A294" s="79" t="s">
        <v>802</v>
      </c>
      <c r="B294" s="79" t="s">
        <v>742</v>
      </c>
      <c r="C294" s="79">
        <v>-99999</v>
      </c>
      <c r="D294" s="79" t="s">
        <v>735</v>
      </c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</row>
    <row r="295" spans="1:19">
      <c r="A295"/>
      <c r="B295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</row>
    <row r="296" spans="1:19">
      <c r="A296" s="78"/>
      <c r="B296" s="79" t="s">
        <v>401</v>
      </c>
      <c r="C296" s="79" t="s">
        <v>803</v>
      </c>
      <c r="D296" s="79" t="s">
        <v>804</v>
      </c>
      <c r="E296" s="79" t="s">
        <v>805</v>
      </c>
      <c r="F296" s="79" t="s">
        <v>806</v>
      </c>
      <c r="G296" s="79" t="s">
        <v>807</v>
      </c>
      <c r="H296" s="79" t="s">
        <v>808</v>
      </c>
      <c r="I296"/>
      <c r="J296"/>
      <c r="K296"/>
      <c r="L296"/>
      <c r="M296"/>
      <c r="N296"/>
      <c r="O296"/>
      <c r="P296"/>
      <c r="Q296"/>
      <c r="R296"/>
      <c r="S296"/>
    </row>
    <row r="297" spans="1:19">
      <c r="A297" s="79" t="s">
        <v>809</v>
      </c>
      <c r="B297" s="79" t="s">
        <v>810</v>
      </c>
      <c r="C297" s="79">
        <v>1</v>
      </c>
      <c r="D297" s="79">
        <v>125</v>
      </c>
      <c r="E297" s="79">
        <v>3.78</v>
      </c>
      <c r="F297" s="79">
        <v>471.95</v>
      </c>
      <c r="G297" s="79">
        <v>1</v>
      </c>
      <c r="H297" s="79" t="s">
        <v>811</v>
      </c>
      <c r="I297"/>
      <c r="J297"/>
      <c r="K297"/>
      <c r="L297"/>
      <c r="M297"/>
      <c r="N297"/>
      <c r="O297"/>
      <c r="P297"/>
      <c r="Q297"/>
      <c r="R297"/>
      <c r="S297"/>
    </row>
    <row r="298" spans="1:19">
      <c r="A298" s="79" t="s">
        <v>812</v>
      </c>
      <c r="B298" s="79" t="s">
        <v>810</v>
      </c>
      <c r="C298" s="79">
        <v>1</v>
      </c>
      <c r="D298" s="79">
        <v>125</v>
      </c>
      <c r="E298" s="79">
        <v>0</v>
      </c>
      <c r="F298" s="79">
        <v>0.01</v>
      </c>
      <c r="G298" s="79">
        <v>1</v>
      </c>
      <c r="H298" s="79" t="s">
        <v>811</v>
      </c>
      <c r="I298"/>
      <c r="J298"/>
      <c r="K298"/>
      <c r="L298"/>
      <c r="M298"/>
      <c r="N298"/>
      <c r="O298"/>
      <c r="P298"/>
      <c r="Q298"/>
      <c r="R298"/>
      <c r="S298"/>
    </row>
    <row r="299" spans="1:19">
      <c r="A299" s="79" t="s">
        <v>813</v>
      </c>
      <c r="B299" s="79" t="s">
        <v>814</v>
      </c>
      <c r="C299" s="79">
        <v>0.61</v>
      </c>
      <c r="D299" s="79">
        <v>1388.3</v>
      </c>
      <c r="E299" s="79">
        <v>16.46</v>
      </c>
      <c r="F299" s="79">
        <v>37570.99</v>
      </c>
      <c r="G299" s="79">
        <v>1</v>
      </c>
      <c r="H299" s="79" t="s">
        <v>815</v>
      </c>
      <c r="I299"/>
      <c r="J299"/>
      <c r="K299"/>
      <c r="L299"/>
      <c r="M299"/>
      <c r="N299"/>
      <c r="O299"/>
      <c r="P299"/>
      <c r="Q299"/>
      <c r="R299"/>
      <c r="S299"/>
    </row>
    <row r="300" spans="1:19">
      <c r="A300" s="79" t="s">
        <v>816</v>
      </c>
      <c r="B300" s="79" t="s">
        <v>817</v>
      </c>
      <c r="C300" s="79">
        <v>0.59</v>
      </c>
      <c r="D300" s="79">
        <v>1109.6500000000001</v>
      </c>
      <c r="E300" s="79">
        <v>5.55</v>
      </c>
      <c r="F300" s="79">
        <v>10414.5</v>
      </c>
      <c r="G300" s="79">
        <v>1</v>
      </c>
      <c r="H300" s="79" t="s">
        <v>815</v>
      </c>
      <c r="I300"/>
      <c r="J300"/>
      <c r="K300"/>
      <c r="L300"/>
      <c r="M300"/>
      <c r="N300"/>
      <c r="O300"/>
      <c r="P300"/>
      <c r="Q300"/>
      <c r="R300"/>
      <c r="S300"/>
    </row>
    <row r="301" spans="1:19">
      <c r="A301" s="79" t="s">
        <v>818</v>
      </c>
      <c r="B301" s="79" t="s">
        <v>817</v>
      </c>
      <c r="C301" s="79">
        <v>0.6</v>
      </c>
      <c r="D301" s="79">
        <v>1017.59</v>
      </c>
      <c r="E301" s="79">
        <v>10.9</v>
      </c>
      <c r="F301" s="79">
        <v>18475.34</v>
      </c>
      <c r="G301" s="79">
        <v>1</v>
      </c>
      <c r="H301" s="79" t="s">
        <v>815</v>
      </c>
      <c r="I301"/>
      <c r="J301"/>
      <c r="K301"/>
      <c r="L301"/>
      <c r="M301"/>
      <c r="N301"/>
      <c r="O301"/>
      <c r="P301"/>
      <c r="Q301"/>
      <c r="R301"/>
      <c r="S301"/>
    </row>
    <row r="302" spans="1:19">
      <c r="A302" s="79" t="s">
        <v>819</v>
      </c>
      <c r="B302" s="79" t="s">
        <v>817</v>
      </c>
      <c r="C302" s="79">
        <v>0.59</v>
      </c>
      <c r="D302" s="79">
        <v>1109.6500000000001</v>
      </c>
      <c r="E302" s="79">
        <v>6.41</v>
      </c>
      <c r="F302" s="79">
        <v>12030.41</v>
      </c>
      <c r="G302" s="79">
        <v>1</v>
      </c>
      <c r="H302" s="79" t="s">
        <v>815</v>
      </c>
      <c r="I302"/>
      <c r="J302"/>
      <c r="K302"/>
      <c r="L302"/>
      <c r="M302"/>
      <c r="N302"/>
      <c r="O302"/>
      <c r="P302"/>
      <c r="Q302"/>
      <c r="R302"/>
      <c r="S302"/>
    </row>
    <row r="303" spans="1:19">
      <c r="A303" s="79" t="s">
        <v>820</v>
      </c>
      <c r="B303" s="79" t="s">
        <v>817</v>
      </c>
      <c r="C303" s="79">
        <v>0.6</v>
      </c>
      <c r="D303" s="79">
        <v>1017.59</v>
      </c>
      <c r="E303" s="79">
        <v>14.11</v>
      </c>
      <c r="F303" s="79">
        <v>23747.360000000001</v>
      </c>
      <c r="G303" s="79">
        <v>1</v>
      </c>
      <c r="H303" s="79" t="s">
        <v>815</v>
      </c>
      <c r="I303"/>
      <c r="J303"/>
      <c r="K303"/>
      <c r="L303"/>
      <c r="M303"/>
      <c r="N303"/>
      <c r="O303"/>
      <c r="P303"/>
      <c r="Q303"/>
      <c r="R303"/>
      <c r="S303"/>
    </row>
    <row r="304" spans="1:19">
      <c r="A304" s="79" t="s">
        <v>821</v>
      </c>
      <c r="B304" s="79" t="s">
        <v>814</v>
      </c>
      <c r="C304" s="79">
        <v>0.62</v>
      </c>
      <c r="D304" s="79">
        <v>1388.3</v>
      </c>
      <c r="E304" s="79">
        <v>49.66</v>
      </c>
      <c r="F304" s="79">
        <v>111653.73</v>
      </c>
      <c r="G304" s="79">
        <v>1</v>
      </c>
      <c r="H304" s="79" t="s">
        <v>815</v>
      </c>
      <c r="I304"/>
      <c r="J304"/>
      <c r="K304"/>
      <c r="L304"/>
      <c r="M304"/>
      <c r="N304"/>
      <c r="O304"/>
      <c r="P304"/>
      <c r="Q304"/>
      <c r="R304"/>
      <c r="S304"/>
    </row>
    <row r="305" spans="1:19">
      <c r="A305"/>
      <c r="B305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</row>
    <row r="306" spans="1:19">
      <c r="A306" s="78"/>
      <c r="B306" s="79" t="s">
        <v>401</v>
      </c>
      <c r="C306" s="79" t="s">
        <v>822</v>
      </c>
      <c r="D306" s="79" t="s">
        <v>823</v>
      </c>
      <c r="E306" s="79" t="s">
        <v>824</v>
      </c>
      <c r="F306" s="79" t="s">
        <v>825</v>
      </c>
      <c r="G306"/>
      <c r="H306"/>
      <c r="I306"/>
      <c r="J306"/>
      <c r="K306"/>
      <c r="L306"/>
      <c r="M306"/>
      <c r="N306"/>
      <c r="O306"/>
      <c r="P306"/>
      <c r="Q306"/>
      <c r="R306"/>
      <c r="S306"/>
    </row>
    <row r="307" spans="1:19">
      <c r="A307" s="79" t="s">
        <v>826</v>
      </c>
      <c r="B307" s="79" t="s">
        <v>827</v>
      </c>
      <c r="C307" s="79" t="s">
        <v>828</v>
      </c>
      <c r="D307" s="79">
        <v>179352</v>
      </c>
      <c r="E307" s="79">
        <v>74.81</v>
      </c>
      <c r="F307" s="79">
        <v>0.9</v>
      </c>
      <c r="G307"/>
      <c r="H307"/>
      <c r="I307"/>
      <c r="J307"/>
      <c r="K307"/>
      <c r="L307"/>
      <c r="M307"/>
      <c r="N307"/>
      <c r="O307"/>
      <c r="P307"/>
      <c r="Q307"/>
      <c r="R307"/>
      <c r="S307"/>
    </row>
    <row r="308" spans="1:19">
      <c r="A308" s="79" t="s">
        <v>829</v>
      </c>
      <c r="B308" s="79" t="s">
        <v>827</v>
      </c>
      <c r="C308" s="79" t="s">
        <v>828</v>
      </c>
      <c r="D308" s="79">
        <v>179352</v>
      </c>
      <c r="E308" s="79">
        <v>21708.02</v>
      </c>
      <c r="F308" s="79">
        <v>0.9</v>
      </c>
      <c r="G308"/>
      <c r="H308"/>
      <c r="I308"/>
      <c r="J308"/>
      <c r="K308"/>
      <c r="L308"/>
      <c r="M308"/>
      <c r="N308"/>
      <c r="O308"/>
      <c r="P308"/>
      <c r="Q308"/>
      <c r="R308"/>
      <c r="S308"/>
    </row>
    <row r="309" spans="1:19">
      <c r="A309" s="79" t="s">
        <v>830</v>
      </c>
      <c r="B309" s="79" t="s">
        <v>827</v>
      </c>
      <c r="C309" s="79" t="s">
        <v>828</v>
      </c>
      <c r="D309" s="79">
        <v>179352</v>
      </c>
      <c r="E309" s="79">
        <v>14927.53</v>
      </c>
      <c r="F309" s="79">
        <v>0.9</v>
      </c>
      <c r="G309"/>
      <c r="H309"/>
      <c r="I309"/>
      <c r="J309"/>
      <c r="K309"/>
      <c r="L309"/>
      <c r="M309"/>
      <c r="N309"/>
      <c r="O309"/>
      <c r="P309"/>
      <c r="Q309"/>
      <c r="R309"/>
      <c r="S309"/>
    </row>
    <row r="310" spans="1:19">
      <c r="A310" s="79" t="s">
        <v>831</v>
      </c>
      <c r="B310" s="79" t="s">
        <v>832</v>
      </c>
      <c r="C310" s="79" t="s">
        <v>828</v>
      </c>
      <c r="D310" s="79">
        <v>179352</v>
      </c>
      <c r="E310" s="79">
        <v>21408.07</v>
      </c>
      <c r="F310" s="79">
        <v>0.87</v>
      </c>
      <c r="G310"/>
      <c r="H310"/>
      <c r="I310"/>
      <c r="J310"/>
      <c r="K310"/>
      <c r="L310"/>
      <c r="M310"/>
      <c r="N310"/>
      <c r="O310"/>
      <c r="P310"/>
      <c r="Q310"/>
      <c r="R310"/>
      <c r="S310"/>
    </row>
    <row r="311" spans="1:19">
      <c r="A311"/>
      <c r="B311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</row>
    <row r="312" spans="1:19">
      <c r="A312" s="78"/>
      <c r="B312" s="79" t="s">
        <v>401</v>
      </c>
      <c r="C312" s="79" t="s">
        <v>833</v>
      </c>
      <c r="D312" s="79" t="s">
        <v>834</v>
      </c>
      <c r="E312" s="79" t="s">
        <v>835</v>
      </c>
      <c r="F312" s="79" t="s">
        <v>836</v>
      </c>
      <c r="G312" s="79" t="s">
        <v>837</v>
      </c>
      <c r="H312"/>
      <c r="I312"/>
      <c r="J312"/>
      <c r="K312"/>
      <c r="L312"/>
      <c r="M312"/>
      <c r="N312"/>
      <c r="O312"/>
      <c r="P312"/>
      <c r="Q312"/>
      <c r="R312"/>
      <c r="S312"/>
    </row>
    <row r="313" spans="1:19">
      <c r="A313" s="79" t="s">
        <v>838</v>
      </c>
      <c r="B313" s="79" t="s">
        <v>839</v>
      </c>
      <c r="C313" s="79">
        <v>3</v>
      </c>
      <c r="D313" s="79">
        <v>845000</v>
      </c>
      <c r="E313" s="79">
        <v>0.8</v>
      </c>
      <c r="F313" s="79">
        <v>0.23</v>
      </c>
      <c r="G313" s="79">
        <v>0.67</v>
      </c>
      <c r="H313"/>
      <c r="I313"/>
      <c r="J313"/>
      <c r="K313"/>
      <c r="L313"/>
      <c r="M313"/>
      <c r="N313"/>
      <c r="O313"/>
      <c r="P313"/>
      <c r="Q313"/>
      <c r="R313"/>
      <c r="S313"/>
    </row>
    <row r="314" spans="1:19">
      <c r="A314"/>
      <c r="B314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</row>
    <row r="315" spans="1:19">
      <c r="A315" s="78"/>
      <c r="B315" s="79" t="s">
        <v>840</v>
      </c>
      <c r="C315" s="79" t="s">
        <v>841</v>
      </c>
      <c r="D315" s="79" t="s">
        <v>842</v>
      </c>
      <c r="E315" s="79" t="s">
        <v>843</v>
      </c>
      <c r="F315" s="79" t="s">
        <v>844</v>
      </c>
      <c r="G315" s="79" t="s">
        <v>845</v>
      </c>
      <c r="H315" s="79" t="s">
        <v>846</v>
      </c>
      <c r="I315"/>
      <c r="J315"/>
      <c r="K315"/>
      <c r="L315"/>
      <c r="M315"/>
      <c r="N315"/>
      <c r="O315"/>
      <c r="P315"/>
      <c r="Q315"/>
      <c r="R315"/>
      <c r="S315"/>
    </row>
    <row r="316" spans="1:19">
      <c r="A316" s="79" t="s">
        <v>847</v>
      </c>
      <c r="B316" s="79">
        <v>206459.84280000001</v>
      </c>
      <c r="C316" s="79">
        <v>181.06030000000001</v>
      </c>
      <c r="D316" s="79">
        <v>1142.2946999999999</v>
      </c>
      <c r="E316" s="79">
        <v>0</v>
      </c>
      <c r="F316" s="79">
        <v>6.9999999999999999E-4</v>
      </c>
      <c r="G316" s="80">
        <v>6889820</v>
      </c>
      <c r="H316" s="79">
        <v>74941.195300000007</v>
      </c>
      <c r="I316"/>
      <c r="J316"/>
      <c r="K316"/>
      <c r="L316"/>
      <c r="M316"/>
      <c r="N316"/>
      <c r="O316"/>
      <c r="P316"/>
      <c r="Q316"/>
      <c r="R316"/>
      <c r="S316"/>
    </row>
    <row r="317" spans="1:19">
      <c r="A317" s="79" t="s">
        <v>848</v>
      </c>
      <c r="B317" s="79">
        <v>184868.9399</v>
      </c>
      <c r="C317" s="79">
        <v>162.072</v>
      </c>
      <c r="D317" s="79">
        <v>1032.4229</v>
      </c>
      <c r="E317" s="79">
        <v>0</v>
      </c>
      <c r="F317" s="79">
        <v>5.9999999999999995E-4</v>
      </c>
      <c r="G317" s="80">
        <v>6227170</v>
      </c>
      <c r="H317" s="79">
        <v>67133.332800000004</v>
      </c>
      <c r="I317"/>
      <c r="J317"/>
      <c r="K317"/>
      <c r="L317"/>
      <c r="M317"/>
      <c r="N317"/>
      <c r="O317"/>
      <c r="P317"/>
      <c r="Q317"/>
      <c r="R317"/>
      <c r="S317"/>
    </row>
    <row r="318" spans="1:19">
      <c r="A318" s="79" t="s">
        <v>849</v>
      </c>
      <c r="B318" s="79">
        <v>208874.24549999999</v>
      </c>
      <c r="C318" s="79">
        <v>182.86539999999999</v>
      </c>
      <c r="D318" s="79">
        <v>1211.5268000000001</v>
      </c>
      <c r="E318" s="79">
        <v>0</v>
      </c>
      <c r="F318" s="79">
        <v>6.9999999999999999E-4</v>
      </c>
      <c r="G318" s="80">
        <v>7307710</v>
      </c>
      <c r="H318" s="79">
        <v>75988.048200000005</v>
      </c>
      <c r="I318"/>
      <c r="J318"/>
      <c r="K318"/>
      <c r="L318"/>
      <c r="M318"/>
      <c r="N318"/>
      <c r="O318"/>
      <c r="P318"/>
      <c r="Q318"/>
      <c r="R318"/>
      <c r="S318"/>
    </row>
    <row r="319" spans="1:19">
      <c r="A319" s="79" t="s">
        <v>850</v>
      </c>
      <c r="B319" s="79">
        <v>200007.73</v>
      </c>
      <c r="C319" s="79">
        <v>174.9718</v>
      </c>
      <c r="D319" s="79">
        <v>1183.5716</v>
      </c>
      <c r="E319" s="79">
        <v>0</v>
      </c>
      <c r="F319" s="79">
        <v>6.9999999999999999E-4</v>
      </c>
      <c r="G319" s="80">
        <v>7139210</v>
      </c>
      <c r="H319" s="79">
        <v>72834.042100000006</v>
      </c>
      <c r="I319"/>
      <c r="J319"/>
      <c r="K319"/>
      <c r="L319"/>
      <c r="M319"/>
      <c r="N319"/>
      <c r="O319"/>
      <c r="P319"/>
      <c r="Q319"/>
      <c r="R319"/>
      <c r="S319"/>
    </row>
    <row r="320" spans="1:19">
      <c r="A320" s="79" t="s">
        <v>462</v>
      </c>
      <c r="B320" s="79">
        <v>207608.40210000001</v>
      </c>
      <c r="C320" s="79">
        <v>181.27959999999999</v>
      </c>
      <c r="D320" s="79">
        <v>1289.6355000000001</v>
      </c>
      <c r="E320" s="79">
        <v>0</v>
      </c>
      <c r="F320" s="79">
        <v>6.9999999999999999E-4</v>
      </c>
      <c r="G320" s="80">
        <v>7779300</v>
      </c>
      <c r="H320" s="79">
        <v>75788.244399999996</v>
      </c>
      <c r="I320"/>
      <c r="J320"/>
      <c r="K320"/>
      <c r="L320"/>
      <c r="M320"/>
      <c r="N320"/>
      <c r="O320"/>
      <c r="P320"/>
      <c r="Q320"/>
      <c r="R320"/>
      <c r="S320"/>
    </row>
    <row r="321" spans="1:19">
      <c r="A321" s="79" t="s">
        <v>851</v>
      </c>
      <c r="B321" s="79">
        <v>200697.33369999999</v>
      </c>
      <c r="C321" s="79">
        <v>175.001</v>
      </c>
      <c r="D321" s="79">
        <v>1290.3646000000001</v>
      </c>
      <c r="E321" s="79">
        <v>0</v>
      </c>
      <c r="F321" s="79">
        <v>6.9999999999999999E-4</v>
      </c>
      <c r="G321" s="80">
        <v>7783920</v>
      </c>
      <c r="H321" s="79">
        <v>73398.536200000002</v>
      </c>
      <c r="I321"/>
      <c r="J321"/>
      <c r="K321"/>
      <c r="L321"/>
      <c r="M321"/>
      <c r="N321"/>
      <c r="O321"/>
      <c r="P321"/>
      <c r="Q321"/>
      <c r="R321"/>
      <c r="S321"/>
    </row>
    <row r="322" spans="1:19">
      <c r="A322" s="79" t="s">
        <v>852</v>
      </c>
      <c r="B322" s="79">
        <v>203734.5264</v>
      </c>
      <c r="C322" s="79">
        <v>177.38069999999999</v>
      </c>
      <c r="D322" s="79">
        <v>1357.9482</v>
      </c>
      <c r="E322" s="79">
        <v>0</v>
      </c>
      <c r="F322" s="79">
        <v>6.9999999999999999E-4</v>
      </c>
      <c r="G322" s="80">
        <v>8191840</v>
      </c>
      <c r="H322" s="79">
        <v>74655.9087</v>
      </c>
      <c r="I322"/>
      <c r="J322"/>
      <c r="K322"/>
      <c r="L322"/>
      <c r="M322"/>
      <c r="N322"/>
      <c r="O322"/>
      <c r="P322"/>
      <c r="Q322"/>
      <c r="R322"/>
      <c r="S322"/>
    </row>
    <row r="323" spans="1:19">
      <c r="A323" s="79" t="s">
        <v>853</v>
      </c>
      <c r="B323" s="79">
        <v>207324.0362</v>
      </c>
      <c r="C323" s="79">
        <v>180.3552</v>
      </c>
      <c r="D323" s="79">
        <v>1408.8422</v>
      </c>
      <c r="E323" s="79">
        <v>0</v>
      </c>
      <c r="F323" s="79">
        <v>6.9999999999999999E-4</v>
      </c>
      <c r="G323" s="80">
        <v>8498990</v>
      </c>
      <c r="H323" s="79">
        <v>76053.519700000004</v>
      </c>
      <c r="I323"/>
      <c r="J323"/>
      <c r="K323"/>
      <c r="L323"/>
      <c r="M323"/>
      <c r="N323"/>
      <c r="O323"/>
      <c r="P323"/>
      <c r="Q323"/>
      <c r="R323"/>
      <c r="S323"/>
    </row>
    <row r="324" spans="1:19">
      <c r="A324" s="79" t="s">
        <v>854</v>
      </c>
      <c r="B324" s="79">
        <v>198519.37179999999</v>
      </c>
      <c r="C324" s="79">
        <v>172.88120000000001</v>
      </c>
      <c r="D324" s="79">
        <v>1315.8504</v>
      </c>
      <c r="E324" s="79">
        <v>0</v>
      </c>
      <c r="F324" s="79">
        <v>6.9999999999999999E-4</v>
      </c>
      <c r="G324" s="80">
        <v>7937850</v>
      </c>
      <c r="H324" s="79">
        <v>72722.496199999994</v>
      </c>
      <c r="I324"/>
      <c r="J324"/>
      <c r="K324"/>
      <c r="L324"/>
      <c r="M324"/>
      <c r="N324"/>
      <c r="O324"/>
      <c r="P324"/>
      <c r="Q324"/>
      <c r="R324"/>
      <c r="S324"/>
    </row>
    <row r="325" spans="1:19">
      <c r="A325" s="79" t="s">
        <v>855</v>
      </c>
      <c r="B325" s="79">
        <v>206610.88639999999</v>
      </c>
      <c r="C325" s="79">
        <v>180.2269</v>
      </c>
      <c r="D325" s="79">
        <v>1315.9511</v>
      </c>
      <c r="E325" s="79">
        <v>0</v>
      </c>
      <c r="F325" s="79">
        <v>6.9999999999999999E-4</v>
      </c>
      <c r="G325" s="80">
        <v>7938210</v>
      </c>
      <c r="H325" s="79">
        <v>75523.290399999998</v>
      </c>
      <c r="I325"/>
      <c r="J325"/>
      <c r="K325"/>
      <c r="L325"/>
      <c r="M325"/>
      <c r="N325"/>
      <c r="O325"/>
      <c r="P325"/>
      <c r="Q325"/>
      <c r="R325"/>
      <c r="S325"/>
    </row>
    <row r="326" spans="1:19">
      <c r="A326" s="79" t="s">
        <v>856</v>
      </c>
      <c r="B326" s="79">
        <v>202318.28150000001</v>
      </c>
      <c r="C326" s="79">
        <v>176.9511</v>
      </c>
      <c r="D326" s="79">
        <v>1204.7566999999999</v>
      </c>
      <c r="E326" s="79">
        <v>0</v>
      </c>
      <c r="F326" s="79">
        <v>6.9999999999999999E-4</v>
      </c>
      <c r="G326" s="80">
        <v>7267040</v>
      </c>
      <c r="H326" s="79">
        <v>73698.362800000003</v>
      </c>
      <c r="I326"/>
      <c r="J326"/>
      <c r="K326"/>
      <c r="L326"/>
      <c r="M326"/>
      <c r="N326"/>
      <c r="O326"/>
      <c r="P326"/>
      <c r="Q326"/>
      <c r="R326"/>
      <c r="S326"/>
    </row>
    <row r="327" spans="1:19">
      <c r="A327" s="79" t="s">
        <v>857</v>
      </c>
      <c r="B327" s="79">
        <v>207757.4711</v>
      </c>
      <c r="C327" s="79">
        <v>182.0514</v>
      </c>
      <c r="D327" s="79">
        <v>1175.7654</v>
      </c>
      <c r="E327" s="79">
        <v>0</v>
      </c>
      <c r="F327" s="79">
        <v>6.9999999999999999E-4</v>
      </c>
      <c r="G327" s="80">
        <v>7091850</v>
      </c>
      <c r="H327" s="79">
        <v>75492.424400000004</v>
      </c>
      <c r="I327"/>
      <c r="J327"/>
      <c r="K327"/>
      <c r="L327"/>
      <c r="M327"/>
      <c r="N327"/>
      <c r="O327"/>
      <c r="P327"/>
      <c r="Q327"/>
      <c r="R327"/>
      <c r="S327"/>
    </row>
    <row r="328" spans="1:19">
      <c r="A328" s="79"/>
      <c r="B328" s="79"/>
      <c r="C328" s="79"/>
      <c r="D328" s="79"/>
      <c r="E328" s="79"/>
      <c r="F328" s="79"/>
      <c r="G328" s="79"/>
      <c r="H328" s="79"/>
      <c r="I328"/>
      <c r="J328"/>
      <c r="K328"/>
      <c r="L328"/>
      <c r="M328"/>
      <c r="N328"/>
      <c r="O328"/>
      <c r="P328"/>
      <c r="Q328"/>
      <c r="R328"/>
      <c r="S328"/>
    </row>
    <row r="329" spans="1:19">
      <c r="A329" s="79" t="s">
        <v>858</v>
      </c>
      <c r="B329" s="80">
        <v>2434780</v>
      </c>
      <c r="C329" s="79">
        <v>2127.0965000000001</v>
      </c>
      <c r="D329" s="79">
        <v>14928.930200000001</v>
      </c>
      <c r="E329" s="79">
        <v>0</v>
      </c>
      <c r="F329" s="79">
        <v>8.3999999999999995E-3</v>
      </c>
      <c r="G329" s="80">
        <v>90052900</v>
      </c>
      <c r="H329" s="79">
        <v>888229.40139999997</v>
      </c>
      <c r="I329"/>
      <c r="J329"/>
      <c r="K329"/>
      <c r="L329"/>
      <c r="M329"/>
      <c r="N329"/>
      <c r="O329"/>
      <c r="P329"/>
      <c r="Q329"/>
      <c r="R329"/>
      <c r="S329"/>
    </row>
    <row r="330" spans="1:19">
      <c r="A330" s="79" t="s">
        <v>859</v>
      </c>
      <c r="B330" s="79">
        <v>184868.9399</v>
      </c>
      <c r="C330" s="79">
        <v>162.072</v>
      </c>
      <c r="D330" s="79">
        <v>1032.4229</v>
      </c>
      <c r="E330" s="79">
        <v>0</v>
      </c>
      <c r="F330" s="79">
        <v>5.9999999999999995E-4</v>
      </c>
      <c r="G330" s="80">
        <v>6227170</v>
      </c>
      <c r="H330" s="79">
        <v>67133.332800000004</v>
      </c>
      <c r="I330"/>
      <c r="J330"/>
      <c r="K330"/>
      <c r="L330"/>
      <c r="M330"/>
      <c r="N330"/>
      <c r="O330"/>
      <c r="P330"/>
      <c r="Q330"/>
      <c r="R330"/>
      <c r="S330"/>
    </row>
    <row r="331" spans="1:19">
      <c r="A331" s="79" t="s">
        <v>860</v>
      </c>
      <c r="B331" s="79">
        <v>208874.24549999999</v>
      </c>
      <c r="C331" s="79">
        <v>182.86539999999999</v>
      </c>
      <c r="D331" s="79">
        <v>1408.8422</v>
      </c>
      <c r="E331" s="79">
        <v>0</v>
      </c>
      <c r="F331" s="79">
        <v>6.9999999999999999E-4</v>
      </c>
      <c r="G331" s="80">
        <v>8498990</v>
      </c>
      <c r="H331" s="79">
        <v>76053.519700000004</v>
      </c>
      <c r="I331"/>
      <c r="J331"/>
      <c r="K331"/>
      <c r="L331"/>
      <c r="M331"/>
      <c r="N331"/>
      <c r="O331"/>
      <c r="P331"/>
      <c r="Q331"/>
      <c r="R331"/>
      <c r="S331"/>
    </row>
    <row r="332" spans="1:19">
      <c r="A332"/>
      <c r="B332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</row>
    <row r="333" spans="1:19">
      <c r="A333" s="78"/>
      <c r="B333" s="79" t="s">
        <v>861</v>
      </c>
      <c r="C333" s="79" t="s">
        <v>862</v>
      </c>
      <c r="D333" s="79" t="s">
        <v>863</v>
      </c>
      <c r="E333" s="79" t="s">
        <v>864</v>
      </c>
      <c r="F333" s="79" t="s">
        <v>865</v>
      </c>
      <c r="G333" s="79" t="s">
        <v>866</v>
      </c>
      <c r="H333" s="79" t="s">
        <v>867</v>
      </c>
      <c r="I333" s="79" t="s">
        <v>868</v>
      </c>
      <c r="J333" s="79" t="s">
        <v>869</v>
      </c>
      <c r="K333" s="79" t="s">
        <v>870</v>
      </c>
      <c r="L333" s="79" t="s">
        <v>871</v>
      </c>
      <c r="M333" s="79" t="s">
        <v>872</v>
      </c>
      <c r="N333" s="79" t="s">
        <v>873</v>
      </c>
      <c r="O333" s="79" t="s">
        <v>874</v>
      </c>
      <c r="P333" s="79" t="s">
        <v>875</v>
      </c>
      <c r="Q333" s="79" t="s">
        <v>876</v>
      </c>
      <c r="R333" s="79" t="s">
        <v>877</v>
      </c>
      <c r="S333" s="79" t="s">
        <v>878</v>
      </c>
    </row>
    <row r="334" spans="1:19">
      <c r="A334" s="79" t="s">
        <v>847</v>
      </c>
      <c r="B334" s="80">
        <v>1412670000000</v>
      </c>
      <c r="C334" s="79">
        <v>911852.571</v>
      </c>
      <c r="D334" s="79" t="s">
        <v>916</v>
      </c>
      <c r="E334" s="79">
        <v>228236.78200000001</v>
      </c>
      <c r="F334" s="79">
        <v>379607.201</v>
      </c>
      <c r="G334" s="79">
        <v>87824.619000000006</v>
      </c>
      <c r="H334" s="79">
        <v>0</v>
      </c>
      <c r="I334" s="79">
        <v>156920.28599999999</v>
      </c>
      <c r="J334" s="79">
        <v>0</v>
      </c>
      <c r="K334" s="79">
        <v>31450.465</v>
      </c>
      <c r="L334" s="79">
        <v>19908.517</v>
      </c>
      <c r="M334" s="79">
        <v>0</v>
      </c>
      <c r="N334" s="79">
        <v>0</v>
      </c>
      <c r="O334" s="79">
        <v>0</v>
      </c>
      <c r="P334" s="79">
        <v>0</v>
      </c>
      <c r="Q334" s="79">
        <v>7405.808</v>
      </c>
      <c r="R334" s="79">
        <v>0</v>
      </c>
      <c r="S334" s="79">
        <v>0</v>
      </c>
    </row>
    <row r="335" spans="1:19">
      <c r="A335" s="79" t="s">
        <v>848</v>
      </c>
      <c r="B335" s="80">
        <v>1276800000000</v>
      </c>
      <c r="C335" s="79">
        <v>896661.20700000005</v>
      </c>
      <c r="D335" s="79" t="s">
        <v>917</v>
      </c>
      <c r="E335" s="79">
        <v>228236.78200000001</v>
      </c>
      <c r="F335" s="79">
        <v>379607.201</v>
      </c>
      <c r="G335" s="79">
        <v>84510.043999999994</v>
      </c>
      <c r="H335" s="79">
        <v>0</v>
      </c>
      <c r="I335" s="79">
        <v>146329.84</v>
      </c>
      <c r="J335" s="79">
        <v>0</v>
      </c>
      <c r="K335" s="79">
        <v>30754.84</v>
      </c>
      <c r="L335" s="79">
        <v>19908.517</v>
      </c>
      <c r="M335" s="79">
        <v>0</v>
      </c>
      <c r="N335" s="79">
        <v>0</v>
      </c>
      <c r="O335" s="79">
        <v>0</v>
      </c>
      <c r="P335" s="79">
        <v>0</v>
      </c>
      <c r="Q335" s="79">
        <v>7280.2780000000002</v>
      </c>
      <c r="R335" s="79">
        <v>0</v>
      </c>
      <c r="S335" s="79">
        <v>0</v>
      </c>
    </row>
    <row r="336" spans="1:19">
      <c r="A336" s="79" t="s">
        <v>849</v>
      </c>
      <c r="B336" s="80">
        <v>1498350000000</v>
      </c>
      <c r="C336" s="79">
        <v>903588.20299999998</v>
      </c>
      <c r="D336" s="79" t="s">
        <v>918</v>
      </c>
      <c r="E336" s="79">
        <v>228236.78200000001</v>
      </c>
      <c r="F336" s="79">
        <v>379607.201</v>
      </c>
      <c r="G336" s="79">
        <v>90757.968999999997</v>
      </c>
      <c r="H336" s="79">
        <v>0</v>
      </c>
      <c r="I336" s="79">
        <v>145816.992</v>
      </c>
      <c r="J336" s="79">
        <v>0</v>
      </c>
      <c r="K336" s="79">
        <v>31300.832999999999</v>
      </c>
      <c r="L336" s="79">
        <v>19908.517</v>
      </c>
      <c r="M336" s="79">
        <v>0</v>
      </c>
      <c r="N336" s="79">
        <v>0</v>
      </c>
      <c r="O336" s="79">
        <v>0</v>
      </c>
      <c r="P336" s="79">
        <v>0</v>
      </c>
      <c r="Q336" s="79">
        <v>7227.8329999999996</v>
      </c>
      <c r="R336" s="79">
        <v>0</v>
      </c>
      <c r="S336" s="79">
        <v>0</v>
      </c>
    </row>
    <row r="337" spans="1:19">
      <c r="A337" s="79" t="s">
        <v>850</v>
      </c>
      <c r="B337" s="80">
        <v>1463810000000</v>
      </c>
      <c r="C337" s="79">
        <v>933601.52500000002</v>
      </c>
      <c r="D337" s="79" t="s">
        <v>919</v>
      </c>
      <c r="E337" s="79">
        <v>228236.78200000001</v>
      </c>
      <c r="F337" s="79">
        <v>379607.201</v>
      </c>
      <c r="G337" s="79">
        <v>88035.17</v>
      </c>
      <c r="H337" s="79">
        <v>0</v>
      </c>
      <c r="I337" s="79">
        <v>177018.00599999999</v>
      </c>
      <c r="J337" s="79">
        <v>0</v>
      </c>
      <c r="K337" s="79">
        <v>33526.394</v>
      </c>
      <c r="L337" s="79">
        <v>19908.517</v>
      </c>
      <c r="M337" s="79">
        <v>0</v>
      </c>
      <c r="N337" s="79">
        <v>0</v>
      </c>
      <c r="O337" s="79">
        <v>0</v>
      </c>
      <c r="P337" s="79">
        <v>0</v>
      </c>
      <c r="Q337" s="79">
        <v>7269.4549999999999</v>
      </c>
      <c r="R337" s="79">
        <v>0</v>
      </c>
      <c r="S337" s="79">
        <v>0</v>
      </c>
    </row>
    <row r="338" spans="1:19">
      <c r="A338" s="79" t="s">
        <v>462</v>
      </c>
      <c r="B338" s="80">
        <v>1595050000000</v>
      </c>
      <c r="C338" s="79">
        <v>953027.54599999997</v>
      </c>
      <c r="D338" s="79" t="s">
        <v>1004</v>
      </c>
      <c r="E338" s="79">
        <v>228236.78200000001</v>
      </c>
      <c r="F338" s="79">
        <v>379607.201</v>
      </c>
      <c r="G338" s="79">
        <v>86387.819000000003</v>
      </c>
      <c r="H338" s="79">
        <v>0</v>
      </c>
      <c r="I338" s="79">
        <v>197399.92600000001</v>
      </c>
      <c r="J338" s="79">
        <v>0</v>
      </c>
      <c r="K338" s="79">
        <v>34201.86</v>
      </c>
      <c r="L338" s="79">
        <v>19908.517</v>
      </c>
      <c r="M338" s="79">
        <v>0</v>
      </c>
      <c r="N338" s="79">
        <v>0</v>
      </c>
      <c r="O338" s="79">
        <v>0</v>
      </c>
      <c r="P338" s="79">
        <v>0</v>
      </c>
      <c r="Q338" s="79">
        <v>7285.4409999999998</v>
      </c>
      <c r="R338" s="79">
        <v>0</v>
      </c>
      <c r="S338" s="79">
        <v>0</v>
      </c>
    </row>
    <row r="339" spans="1:19">
      <c r="A339" s="79" t="s">
        <v>851</v>
      </c>
      <c r="B339" s="80">
        <v>1596000000000</v>
      </c>
      <c r="C339" s="79">
        <v>950023.08799999999</v>
      </c>
      <c r="D339" s="79" t="s">
        <v>1005</v>
      </c>
      <c r="E339" s="79">
        <v>228236.78200000001</v>
      </c>
      <c r="F339" s="79">
        <v>379607.201</v>
      </c>
      <c r="G339" s="79">
        <v>89210.716</v>
      </c>
      <c r="H339" s="79">
        <v>0</v>
      </c>
      <c r="I339" s="79">
        <v>191467.46</v>
      </c>
      <c r="J339" s="79">
        <v>0</v>
      </c>
      <c r="K339" s="79">
        <v>34268.508000000002</v>
      </c>
      <c r="L339" s="79">
        <v>19908.517</v>
      </c>
      <c r="M339" s="79">
        <v>0</v>
      </c>
      <c r="N339" s="79">
        <v>0</v>
      </c>
      <c r="O339" s="79">
        <v>0</v>
      </c>
      <c r="P339" s="79">
        <v>0</v>
      </c>
      <c r="Q339" s="79">
        <v>7323.9049999999997</v>
      </c>
      <c r="R339" s="79">
        <v>0</v>
      </c>
      <c r="S339" s="79">
        <v>0</v>
      </c>
    </row>
    <row r="340" spans="1:19">
      <c r="A340" s="79" t="s">
        <v>852</v>
      </c>
      <c r="B340" s="80">
        <v>1679640000000</v>
      </c>
      <c r="C340" s="79">
        <v>975075.59699999995</v>
      </c>
      <c r="D340" s="79" t="s">
        <v>920</v>
      </c>
      <c r="E340" s="79">
        <v>228236.78200000001</v>
      </c>
      <c r="F340" s="79">
        <v>379607.201</v>
      </c>
      <c r="G340" s="79">
        <v>91069.525999999998</v>
      </c>
      <c r="H340" s="79">
        <v>0</v>
      </c>
      <c r="I340" s="79">
        <v>213579.04699999999</v>
      </c>
      <c r="J340" s="79">
        <v>0</v>
      </c>
      <c r="K340" s="79">
        <v>35401.43</v>
      </c>
      <c r="L340" s="79">
        <v>19908.517</v>
      </c>
      <c r="M340" s="79">
        <v>0</v>
      </c>
      <c r="N340" s="79">
        <v>0</v>
      </c>
      <c r="O340" s="79">
        <v>0</v>
      </c>
      <c r="P340" s="79">
        <v>0</v>
      </c>
      <c r="Q340" s="79">
        <v>7273.0950000000003</v>
      </c>
      <c r="R340" s="79">
        <v>0</v>
      </c>
      <c r="S340" s="79">
        <v>0</v>
      </c>
    </row>
    <row r="341" spans="1:19">
      <c r="A341" s="79" t="s">
        <v>853</v>
      </c>
      <c r="B341" s="80">
        <v>1742610000000</v>
      </c>
      <c r="C341" s="79">
        <v>1009583.313</v>
      </c>
      <c r="D341" s="79" t="s">
        <v>921</v>
      </c>
      <c r="E341" s="79">
        <v>228236.78200000001</v>
      </c>
      <c r="F341" s="79">
        <v>379607.201</v>
      </c>
      <c r="G341" s="79">
        <v>98542.175000000003</v>
      </c>
      <c r="H341" s="79">
        <v>0</v>
      </c>
      <c r="I341" s="79">
        <v>239657.446</v>
      </c>
      <c r="J341" s="79">
        <v>0</v>
      </c>
      <c r="K341" s="79">
        <v>36323.288</v>
      </c>
      <c r="L341" s="79">
        <v>19908.517</v>
      </c>
      <c r="M341" s="79">
        <v>0</v>
      </c>
      <c r="N341" s="79">
        <v>0</v>
      </c>
      <c r="O341" s="79">
        <v>0</v>
      </c>
      <c r="P341" s="79">
        <v>0</v>
      </c>
      <c r="Q341" s="79">
        <v>7307.9040000000005</v>
      </c>
      <c r="R341" s="79">
        <v>0</v>
      </c>
      <c r="S341" s="79">
        <v>0</v>
      </c>
    </row>
    <row r="342" spans="1:19">
      <c r="A342" s="79" t="s">
        <v>854</v>
      </c>
      <c r="B342" s="80">
        <v>1627560000000</v>
      </c>
      <c r="C342" s="79">
        <v>961071.48199999996</v>
      </c>
      <c r="D342" s="79" t="s">
        <v>922</v>
      </c>
      <c r="E342" s="79">
        <v>228236.78200000001</v>
      </c>
      <c r="F342" s="79">
        <v>379607.201</v>
      </c>
      <c r="G342" s="79">
        <v>92292.428</v>
      </c>
      <c r="H342" s="79">
        <v>0</v>
      </c>
      <c r="I342" s="79">
        <v>198775.44699999999</v>
      </c>
      <c r="J342" s="79">
        <v>0</v>
      </c>
      <c r="K342" s="79">
        <v>34944.483</v>
      </c>
      <c r="L342" s="79">
        <v>19908.517</v>
      </c>
      <c r="M342" s="79">
        <v>0</v>
      </c>
      <c r="N342" s="79">
        <v>0</v>
      </c>
      <c r="O342" s="79">
        <v>0</v>
      </c>
      <c r="P342" s="79">
        <v>0</v>
      </c>
      <c r="Q342" s="79">
        <v>7306.6229999999996</v>
      </c>
      <c r="R342" s="79">
        <v>0</v>
      </c>
      <c r="S342" s="79">
        <v>0</v>
      </c>
    </row>
    <row r="343" spans="1:19">
      <c r="A343" s="79" t="s">
        <v>855</v>
      </c>
      <c r="B343" s="80">
        <v>1627630000000</v>
      </c>
      <c r="C343" s="79">
        <v>946844.86100000003</v>
      </c>
      <c r="D343" s="79" t="s">
        <v>923</v>
      </c>
      <c r="E343" s="79">
        <v>228236.78200000001</v>
      </c>
      <c r="F343" s="79">
        <v>379607.201</v>
      </c>
      <c r="G343" s="79">
        <v>88410.585999999996</v>
      </c>
      <c r="H343" s="79">
        <v>0</v>
      </c>
      <c r="I343" s="79">
        <v>190027.37400000001</v>
      </c>
      <c r="J343" s="79">
        <v>0</v>
      </c>
      <c r="K343" s="79">
        <v>33506.904000000002</v>
      </c>
      <c r="L343" s="79">
        <v>19908.517</v>
      </c>
      <c r="M343" s="79">
        <v>0</v>
      </c>
      <c r="N343" s="79">
        <v>0</v>
      </c>
      <c r="O343" s="79">
        <v>0</v>
      </c>
      <c r="P343" s="79">
        <v>0</v>
      </c>
      <c r="Q343" s="79">
        <v>7147.4970000000003</v>
      </c>
      <c r="R343" s="79">
        <v>0</v>
      </c>
      <c r="S343" s="79">
        <v>0</v>
      </c>
    </row>
    <row r="344" spans="1:19">
      <c r="A344" s="79" t="s">
        <v>856</v>
      </c>
      <c r="B344" s="80">
        <v>1490020000000</v>
      </c>
      <c r="C344" s="79">
        <v>922162.772</v>
      </c>
      <c r="D344" s="79" t="s">
        <v>983</v>
      </c>
      <c r="E344" s="79">
        <v>228236.78200000001</v>
      </c>
      <c r="F344" s="79">
        <v>379607.201</v>
      </c>
      <c r="G344" s="79">
        <v>85841.89</v>
      </c>
      <c r="H344" s="79">
        <v>0</v>
      </c>
      <c r="I344" s="79">
        <v>168966.58</v>
      </c>
      <c r="J344" s="79">
        <v>0</v>
      </c>
      <c r="K344" s="79">
        <v>32453.815999999999</v>
      </c>
      <c r="L344" s="79">
        <v>19908.517</v>
      </c>
      <c r="M344" s="79">
        <v>0</v>
      </c>
      <c r="N344" s="79">
        <v>0</v>
      </c>
      <c r="O344" s="79">
        <v>0</v>
      </c>
      <c r="P344" s="79">
        <v>0</v>
      </c>
      <c r="Q344" s="79">
        <v>7147.9859999999999</v>
      </c>
      <c r="R344" s="79">
        <v>0</v>
      </c>
      <c r="S344" s="79">
        <v>0</v>
      </c>
    </row>
    <row r="345" spans="1:19">
      <c r="A345" s="79" t="s">
        <v>857</v>
      </c>
      <c r="B345" s="80">
        <v>1454100000000</v>
      </c>
      <c r="C345" s="79">
        <v>908863.08900000004</v>
      </c>
      <c r="D345" s="79" t="s">
        <v>924</v>
      </c>
      <c r="E345" s="79">
        <v>228236.78200000001</v>
      </c>
      <c r="F345" s="79">
        <v>379607.201</v>
      </c>
      <c r="G345" s="79">
        <v>86817.683000000005</v>
      </c>
      <c r="H345" s="79">
        <v>0</v>
      </c>
      <c r="I345" s="79">
        <v>155280.70800000001</v>
      </c>
      <c r="J345" s="79">
        <v>0</v>
      </c>
      <c r="K345" s="79">
        <v>31263.777999999998</v>
      </c>
      <c r="L345" s="79">
        <v>19908.517</v>
      </c>
      <c r="M345" s="79">
        <v>0</v>
      </c>
      <c r="N345" s="79">
        <v>0</v>
      </c>
      <c r="O345" s="79">
        <v>0</v>
      </c>
      <c r="P345" s="79">
        <v>0</v>
      </c>
      <c r="Q345" s="79">
        <v>7410.0039999999999</v>
      </c>
      <c r="R345" s="79">
        <v>0</v>
      </c>
      <c r="S345" s="79">
        <v>0</v>
      </c>
    </row>
    <row r="346" spans="1:19">
      <c r="A346" s="79"/>
      <c r="B346" s="79"/>
      <c r="C346" s="79"/>
      <c r="D346" s="79"/>
      <c r="E346" s="79"/>
      <c r="F346" s="79"/>
      <c r="G346" s="79"/>
      <c r="H346" s="79"/>
      <c r="I346" s="79"/>
      <c r="J346" s="79"/>
      <c r="K346" s="79"/>
      <c r="L346" s="79"/>
      <c r="M346" s="79"/>
      <c r="N346" s="79"/>
      <c r="O346" s="79"/>
      <c r="P346" s="79"/>
      <c r="Q346" s="79"/>
      <c r="R346" s="79"/>
      <c r="S346" s="79"/>
    </row>
    <row r="347" spans="1:19">
      <c r="A347" s="79" t="s">
        <v>858</v>
      </c>
      <c r="B347" s="80">
        <v>18464200000000</v>
      </c>
      <c r="C347" s="79"/>
      <c r="D347" s="79"/>
      <c r="E347" s="79"/>
      <c r="F347" s="79"/>
      <c r="G347" s="79"/>
      <c r="H347" s="79"/>
      <c r="I347" s="79"/>
      <c r="J347" s="79">
        <v>0</v>
      </c>
      <c r="K347" s="79"/>
      <c r="L347" s="79"/>
      <c r="M347" s="79">
        <v>0</v>
      </c>
      <c r="N347" s="79">
        <v>0</v>
      </c>
      <c r="O347" s="79">
        <v>0</v>
      </c>
      <c r="P347" s="79">
        <v>0</v>
      </c>
      <c r="Q347" s="79"/>
      <c r="R347" s="79">
        <v>0</v>
      </c>
      <c r="S347" s="79">
        <v>0</v>
      </c>
    </row>
    <row r="348" spans="1:19">
      <c r="A348" s="79" t="s">
        <v>859</v>
      </c>
      <c r="B348" s="80">
        <v>1276800000000</v>
      </c>
      <c r="C348" s="79">
        <v>896661.20700000005</v>
      </c>
      <c r="D348" s="79"/>
      <c r="E348" s="79">
        <v>228236.78200000001</v>
      </c>
      <c r="F348" s="79">
        <v>379607.201</v>
      </c>
      <c r="G348" s="79">
        <v>84510.043999999994</v>
      </c>
      <c r="H348" s="79">
        <v>0</v>
      </c>
      <c r="I348" s="79">
        <v>145816.992</v>
      </c>
      <c r="J348" s="79">
        <v>0</v>
      </c>
      <c r="K348" s="79">
        <v>30754.84</v>
      </c>
      <c r="L348" s="79">
        <v>19908.517</v>
      </c>
      <c r="M348" s="79">
        <v>0</v>
      </c>
      <c r="N348" s="79">
        <v>0</v>
      </c>
      <c r="O348" s="79">
        <v>0</v>
      </c>
      <c r="P348" s="79">
        <v>0</v>
      </c>
      <c r="Q348" s="79">
        <v>7147.4970000000003</v>
      </c>
      <c r="R348" s="79">
        <v>0</v>
      </c>
      <c r="S348" s="79">
        <v>0</v>
      </c>
    </row>
    <row r="349" spans="1:19">
      <c r="A349" s="79" t="s">
        <v>860</v>
      </c>
      <c r="B349" s="80">
        <v>1742610000000</v>
      </c>
      <c r="C349" s="79">
        <v>1009583.313</v>
      </c>
      <c r="D349" s="79"/>
      <c r="E349" s="79">
        <v>228236.78200000001</v>
      </c>
      <c r="F349" s="79">
        <v>379607.201</v>
      </c>
      <c r="G349" s="79">
        <v>98542.175000000003</v>
      </c>
      <c r="H349" s="79">
        <v>0</v>
      </c>
      <c r="I349" s="79">
        <v>239657.446</v>
      </c>
      <c r="J349" s="79">
        <v>0</v>
      </c>
      <c r="K349" s="79">
        <v>36323.288</v>
      </c>
      <c r="L349" s="79">
        <v>19908.517</v>
      </c>
      <c r="M349" s="79">
        <v>0</v>
      </c>
      <c r="N349" s="79">
        <v>0</v>
      </c>
      <c r="O349" s="79">
        <v>0</v>
      </c>
      <c r="P349" s="79">
        <v>0</v>
      </c>
      <c r="Q349" s="79">
        <v>7410.0039999999999</v>
      </c>
      <c r="R349" s="79">
        <v>0</v>
      </c>
      <c r="S349" s="79">
        <v>0</v>
      </c>
    </row>
    <row r="350" spans="1:19">
      <c r="A350"/>
      <c r="B350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</row>
    <row r="351" spans="1:19">
      <c r="A351" s="78"/>
      <c r="B351" s="79" t="s">
        <v>889</v>
      </c>
      <c r="C351" s="79" t="s">
        <v>890</v>
      </c>
      <c r="D351" s="79" t="s">
        <v>452</v>
      </c>
      <c r="E351" s="79" t="s">
        <v>453</v>
      </c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</row>
    <row r="352" spans="1:19">
      <c r="A352" s="79" t="s">
        <v>891</v>
      </c>
      <c r="B352" s="79">
        <v>228421.97</v>
      </c>
      <c r="C352" s="79">
        <v>134744.76999999999</v>
      </c>
      <c r="D352" s="79">
        <v>0</v>
      </c>
      <c r="E352" s="79">
        <v>363166.74</v>
      </c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</row>
    <row r="353" spans="1:19">
      <c r="A353" s="79" t="s">
        <v>892</v>
      </c>
      <c r="B353" s="79">
        <v>10.19</v>
      </c>
      <c r="C353" s="79">
        <v>6.01</v>
      </c>
      <c r="D353" s="79">
        <v>0</v>
      </c>
      <c r="E353" s="79">
        <v>16.2</v>
      </c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</row>
    <row r="354" spans="1:19">
      <c r="A354" s="79" t="s">
        <v>893</v>
      </c>
      <c r="B354" s="79">
        <v>10.19</v>
      </c>
      <c r="C354" s="79">
        <v>6.01</v>
      </c>
      <c r="D354" s="79">
        <v>0</v>
      </c>
      <c r="E354" s="79">
        <v>16.2</v>
      </c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</row>
    <row r="355" spans="1:19">
      <c r="A355" s="75"/>
      <c r="B355" s="77"/>
      <c r="C355" s="77"/>
      <c r="D355" s="77"/>
      <c r="E355" s="75"/>
      <c r="F355" s="77"/>
    </row>
    <row r="356" spans="1:19">
      <c r="A356" s="75"/>
      <c r="B356" s="77"/>
      <c r="C356" s="77"/>
      <c r="D356" s="77"/>
      <c r="E356" s="75"/>
      <c r="F356" s="77"/>
    </row>
    <row r="357" spans="1:19">
      <c r="A357" s="75"/>
      <c r="B357" s="77"/>
      <c r="C357" s="77"/>
      <c r="D357" s="77"/>
      <c r="E357" s="75"/>
      <c r="F357" s="77"/>
    </row>
    <row r="358" spans="1:19">
      <c r="A358" s="75"/>
      <c r="B358" s="77"/>
      <c r="C358" s="77"/>
      <c r="D358" s="77"/>
      <c r="E358" s="75"/>
      <c r="F358" s="77"/>
    </row>
    <row r="359" spans="1:19">
      <c r="A359" s="75"/>
      <c r="B359" s="77"/>
      <c r="C359" s="77"/>
      <c r="D359" s="77"/>
      <c r="E359" s="75"/>
      <c r="F359" s="77"/>
    </row>
    <row r="360" spans="1:19">
      <c r="A360" s="75"/>
      <c r="B360" s="77"/>
      <c r="C360" s="77"/>
      <c r="D360" s="77"/>
      <c r="E360" s="75"/>
      <c r="F360" s="77"/>
    </row>
    <row r="361" spans="1:19">
      <c r="A361" s="75"/>
      <c r="B361" s="77"/>
      <c r="C361" s="77"/>
      <c r="D361" s="77"/>
      <c r="E361" s="75"/>
      <c r="F361" s="77"/>
    </row>
    <row r="362" spans="1:19">
      <c r="A362" s="75"/>
      <c r="B362" s="77"/>
      <c r="C362" s="77"/>
      <c r="D362" s="77"/>
      <c r="E362" s="75"/>
      <c r="F362" s="77"/>
    </row>
    <row r="363" spans="1:19">
      <c r="A363" s="75"/>
      <c r="B363" s="77"/>
      <c r="C363" s="77"/>
      <c r="D363" s="77"/>
      <c r="E363" s="75"/>
      <c r="F363" s="77"/>
    </row>
    <row r="364" spans="1:19">
      <c r="A364" s="75"/>
      <c r="B364" s="75"/>
      <c r="C364" s="75"/>
      <c r="D364" s="75"/>
      <c r="E364" s="75"/>
      <c r="F364" s="75"/>
    </row>
    <row r="365" spans="1:19">
      <c r="A365" s="75"/>
      <c r="B365" s="77"/>
      <c r="C365" s="77"/>
      <c r="D365" s="77"/>
      <c r="E365" s="77"/>
      <c r="F365" s="77"/>
    </row>
    <row r="366" spans="1:19">
      <c r="A366" s="75"/>
      <c r="B366" s="77"/>
      <c r="C366" s="77"/>
      <c r="D366" s="77"/>
      <c r="E366" s="75"/>
      <c r="F366" s="77"/>
    </row>
    <row r="367" spans="1:19">
      <c r="A367" s="75"/>
      <c r="B367" s="77"/>
      <c r="C367" s="77"/>
      <c r="D367" s="77"/>
      <c r="E367" s="75"/>
      <c r="F367" s="77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16"/>
  <dimension ref="A1:S367"/>
  <sheetViews>
    <sheetView workbookViewId="0"/>
  </sheetViews>
  <sheetFormatPr defaultRowHeight="10.5"/>
  <cols>
    <col min="1" max="1" width="51.5" style="76" customWidth="1"/>
    <col min="2" max="2" width="31" style="76" customWidth="1"/>
    <col min="3" max="3" width="33.6640625" style="76" customWidth="1"/>
    <col min="4" max="4" width="38.6640625" style="76" customWidth="1"/>
    <col min="5" max="5" width="45.6640625" style="76" customWidth="1"/>
    <col min="6" max="6" width="50" style="76" customWidth="1"/>
    <col min="7" max="7" width="43.6640625" style="76" customWidth="1"/>
    <col min="8" max="8" width="38.33203125" style="76" customWidth="1"/>
    <col min="9" max="9" width="41.83203125" style="76" customWidth="1"/>
    <col min="10" max="10" width="45.83203125" style="76" customWidth="1"/>
    <col min="11" max="11" width="36.5" style="76" customWidth="1"/>
    <col min="12" max="12" width="45.33203125" style="76" customWidth="1"/>
    <col min="13" max="13" width="50.1640625" style="76" customWidth="1"/>
    <col min="14" max="15" width="44.83203125" style="76" customWidth="1"/>
    <col min="16" max="16" width="45.33203125" style="76" customWidth="1"/>
    <col min="17" max="17" width="45.1640625" style="76" customWidth="1"/>
    <col min="18" max="18" width="42.6640625" style="76" customWidth="1"/>
    <col min="19" max="19" width="48.1640625" style="76" customWidth="1"/>
    <col min="20" max="16384" width="9.33203125" style="76"/>
  </cols>
  <sheetData>
    <row r="1" spans="1:19">
      <c r="A1" s="78"/>
      <c r="B1" s="79" t="s">
        <v>489</v>
      </c>
      <c r="C1" s="79" t="s">
        <v>490</v>
      </c>
      <c r="D1" s="79" t="s">
        <v>491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79" t="s">
        <v>492</v>
      </c>
      <c r="B2" s="79">
        <v>35270.42</v>
      </c>
      <c r="C2" s="79">
        <v>1573.01</v>
      </c>
      <c r="D2" s="79">
        <v>1573.01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79" t="s">
        <v>493</v>
      </c>
      <c r="B3" s="79">
        <v>35270.42</v>
      </c>
      <c r="C3" s="79">
        <v>1573.01</v>
      </c>
      <c r="D3" s="79">
        <v>1573.01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79" t="s">
        <v>494</v>
      </c>
      <c r="B4" s="79">
        <v>84739.25</v>
      </c>
      <c r="C4" s="79">
        <v>3779.25</v>
      </c>
      <c r="D4" s="79">
        <v>3779.25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79" t="s">
        <v>495</v>
      </c>
      <c r="B5" s="79">
        <v>84739.25</v>
      </c>
      <c r="C5" s="79">
        <v>3779.25</v>
      </c>
      <c r="D5" s="79">
        <v>3779.25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78"/>
      <c r="B7" s="79" t="s">
        <v>496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79" t="s">
        <v>497</v>
      </c>
      <c r="B8" s="79">
        <v>22422.240000000002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79" t="s">
        <v>498</v>
      </c>
      <c r="B9" s="79">
        <v>22422.240000000002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79" t="s">
        <v>499</v>
      </c>
      <c r="B10" s="79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78"/>
      <c r="B12" s="79" t="s">
        <v>500</v>
      </c>
      <c r="C12" s="79" t="s">
        <v>501</v>
      </c>
      <c r="D12" s="79" t="s">
        <v>502</v>
      </c>
      <c r="E12" s="79" t="s">
        <v>503</v>
      </c>
      <c r="F12" s="79" t="s">
        <v>504</v>
      </c>
      <c r="G12" s="79" t="s">
        <v>505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79" t="s">
        <v>356</v>
      </c>
      <c r="B13" s="79">
        <v>0</v>
      </c>
      <c r="C13" s="79">
        <v>14073.23</v>
      </c>
      <c r="D13" s="79">
        <v>0</v>
      </c>
      <c r="E13" s="79">
        <v>0</v>
      </c>
      <c r="F13" s="79">
        <v>0</v>
      </c>
      <c r="G13" s="79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79" t="s">
        <v>357</v>
      </c>
      <c r="B14" s="79">
        <v>3071.21</v>
      </c>
      <c r="C14" s="79">
        <v>0</v>
      </c>
      <c r="D14" s="79">
        <v>0</v>
      </c>
      <c r="E14" s="79">
        <v>0</v>
      </c>
      <c r="F14" s="79">
        <v>0</v>
      </c>
      <c r="G14" s="79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79" t="s">
        <v>365</v>
      </c>
      <c r="B15" s="79">
        <v>4029.97</v>
      </c>
      <c r="C15" s="79">
        <v>0</v>
      </c>
      <c r="D15" s="79">
        <v>0</v>
      </c>
      <c r="E15" s="79">
        <v>0</v>
      </c>
      <c r="F15" s="79">
        <v>0</v>
      </c>
      <c r="G15" s="79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79" t="s">
        <v>366</v>
      </c>
      <c r="B16" s="79">
        <v>0</v>
      </c>
      <c r="C16" s="79">
        <v>0</v>
      </c>
      <c r="D16" s="79">
        <v>0</v>
      </c>
      <c r="E16" s="79">
        <v>0</v>
      </c>
      <c r="F16" s="79">
        <v>0</v>
      </c>
      <c r="G16" s="79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79" t="s">
        <v>367</v>
      </c>
      <c r="B17" s="79">
        <v>7000.33</v>
      </c>
      <c r="C17" s="79">
        <v>2037.6</v>
      </c>
      <c r="D17" s="79">
        <v>0</v>
      </c>
      <c r="E17" s="79">
        <v>0</v>
      </c>
      <c r="F17" s="79">
        <v>0</v>
      </c>
      <c r="G17" s="79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79" t="s">
        <v>368</v>
      </c>
      <c r="B18" s="79">
        <v>0</v>
      </c>
      <c r="C18" s="79">
        <v>0</v>
      </c>
      <c r="D18" s="79">
        <v>0</v>
      </c>
      <c r="E18" s="79">
        <v>0</v>
      </c>
      <c r="F18" s="79">
        <v>0</v>
      </c>
      <c r="G18" s="79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79" t="s">
        <v>369</v>
      </c>
      <c r="B19" s="79">
        <v>2737.53</v>
      </c>
      <c r="C19" s="79">
        <v>0</v>
      </c>
      <c r="D19" s="79">
        <v>0</v>
      </c>
      <c r="E19" s="79">
        <v>0</v>
      </c>
      <c r="F19" s="79">
        <v>0</v>
      </c>
      <c r="G19" s="79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79" t="s">
        <v>370</v>
      </c>
      <c r="B20" s="79">
        <v>961.46</v>
      </c>
      <c r="C20" s="79">
        <v>0</v>
      </c>
      <c r="D20" s="79">
        <v>0</v>
      </c>
      <c r="E20" s="79">
        <v>0</v>
      </c>
      <c r="F20" s="79">
        <v>0</v>
      </c>
      <c r="G20" s="79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79" t="s">
        <v>371</v>
      </c>
      <c r="B21" s="79">
        <v>575.95000000000005</v>
      </c>
      <c r="C21" s="79">
        <v>0</v>
      </c>
      <c r="D21" s="79">
        <v>0</v>
      </c>
      <c r="E21" s="79">
        <v>0</v>
      </c>
      <c r="F21" s="79">
        <v>0</v>
      </c>
      <c r="G21" s="79">
        <v>22330.14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79" t="s">
        <v>372</v>
      </c>
      <c r="B22" s="79">
        <v>23.58</v>
      </c>
      <c r="C22" s="79">
        <v>0</v>
      </c>
      <c r="D22" s="79">
        <v>0</v>
      </c>
      <c r="E22" s="79">
        <v>0</v>
      </c>
      <c r="F22" s="79">
        <v>0</v>
      </c>
      <c r="G22" s="79">
        <v>2357.8000000000002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79" t="s">
        <v>351</v>
      </c>
      <c r="B23" s="79">
        <v>0</v>
      </c>
      <c r="C23" s="79">
        <v>0</v>
      </c>
      <c r="D23" s="79">
        <v>0</v>
      </c>
      <c r="E23" s="79">
        <v>0</v>
      </c>
      <c r="F23" s="79">
        <v>0</v>
      </c>
      <c r="G23" s="79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79" t="s">
        <v>373</v>
      </c>
      <c r="B24" s="79">
        <v>0</v>
      </c>
      <c r="C24" s="79">
        <v>558.4</v>
      </c>
      <c r="D24" s="79">
        <v>0</v>
      </c>
      <c r="E24" s="79">
        <v>0</v>
      </c>
      <c r="F24" s="79">
        <v>0</v>
      </c>
      <c r="G24" s="79">
        <v>4037.86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79" t="s">
        <v>374</v>
      </c>
      <c r="B25" s="79">
        <v>201.15</v>
      </c>
      <c r="C25" s="79">
        <v>0</v>
      </c>
      <c r="D25" s="79">
        <v>0</v>
      </c>
      <c r="E25" s="79">
        <v>0</v>
      </c>
      <c r="F25" s="79">
        <v>0</v>
      </c>
      <c r="G25" s="79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79" t="s">
        <v>375</v>
      </c>
      <c r="B26" s="79">
        <v>0</v>
      </c>
      <c r="C26" s="79">
        <v>0</v>
      </c>
      <c r="D26" s="79">
        <v>0</v>
      </c>
      <c r="E26" s="79">
        <v>0</v>
      </c>
      <c r="F26" s="79">
        <v>0</v>
      </c>
      <c r="G26" s="79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79"/>
      <c r="B27" s="79"/>
      <c r="C27" s="79"/>
      <c r="D27" s="79"/>
      <c r="E27" s="79"/>
      <c r="F27" s="79"/>
      <c r="G27" s="79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79" t="s">
        <v>376</v>
      </c>
      <c r="B28" s="79">
        <v>18601.189999999999</v>
      </c>
      <c r="C28" s="79">
        <v>16669.22</v>
      </c>
      <c r="D28" s="79">
        <v>0</v>
      </c>
      <c r="E28" s="79">
        <v>0</v>
      </c>
      <c r="F28" s="79">
        <v>0</v>
      </c>
      <c r="G28" s="79">
        <v>28725.8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78"/>
      <c r="B30" s="79" t="s">
        <v>496</v>
      </c>
      <c r="C30" s="79" t="s">
        <v>43</v>
      </c>
      <c r="D30" s="79" t="s">
        <v>506</v>
      </c>
      <c r="E30" s="79" t="s">
        <v>507</v>
      </c>
      <c r="F30" s="79" t="s">
        <v>508</v>
      </c>
      <c r="G30" s="79" t="s">
        <v>509</v>
      </c>
      <c r="H30" s="79" t="s">
        <v>510</v>
      </c>
      <c r="I30" s="79" t="s">
        <v>511</v>
      </c>
      <c r="J30" s="79" t="s">
        <v>512</v>
      </c>
      <c r="K30"/>
      <c r="L30"/>
      <c r="M30"/>
      <c r="N30"/>
      <c r="O30"/>
      <c r="P30"/>
      <c r="Q30"/>
      <c r="R30"/>
      <c r="S30"/>
    </row>
    <row r="31" spans="1:19">
      <c r="A31" s="79" t="s">
        <v>513</v>
      </c>
      <c r="B31" s="79">
        <v>3739.35</v>
      </c>
      <c r="C31" s="79" t="s">
        <v>50</v>
      </c>
      <c r="D31" s="79">
        <v>9120.27</v>
      </c>
      <c r="E31" s="79">
        <v>1</v>
      </c>
      <c r="F31" s="79">
        <v>0</v>
      </c>
      <c r="G31" s="79">
        <v>0</v>
      </c>
      <c r="H31" s="79">
        <v>10.76</v>
      </c>
      <c r="I31" s="79">
        <v>37.17</v>
      </c>
      <c r="J31" s="79">
        <v>8.07</v>
      </c>
      <c r="K31"/>
      <c r="L31"/>
      <c r="M31"/>
      <c r="N31"/>
      <c r="O31"/>
      <c r="P31"/>
      <c r="Q31"/>
      <c r="R31"/>
      <c r="S31"/>
    </row>
    <row r="32" spans="1:19">
      <c r="A32" s="79" t="s">
        <v>514</v>
      </c>
      <c r="B32" s="79">
        <v>27.87</v>
      </c>
      <c r="C32" s="79" t="s">
        <v>50</v>
      </c>
      <c r="D32" s="79">
        <v>118.96</v>
      </c>
      <c r="E32" s="79">
        <v>4</v>
      </c>
      <c r="F32" s="79">
        <v>26.02</v>
      </c>
      <c r="G32" s="79">
        <v>0</v>
      </c>
      <c r="H32" s="79">
        <v>29.05</v>
      </c>
      <c r="I32" s="79">
        <v>13.93</v>
      </c>
      <c r="J32" s="79">
        <v>32.28</v>
      </c>
      <c r="K32"/>
      <c r="L32"/>
      <c r="M32"/>
      <c r="N32"/>
      <c r="O32"/>
      <c r="P32"/>
      <c r="Q32"/>
      <c r="R32"/>
      <c r="S32"/>
    </row>
    <row r="33" spans="1:19">
      <c r="A33" s="79" t="s">
        <v>515</v>
      </c>
      <c r="B33" s="79">
        <v>27.87</v>
      </c>
      <c r="C33" s="79" t="s">
        <v>50</v>
      </c>
      <c r="D33" s="79">
        <v>118.96</v>
      </c>
      <c r="E33" s="79">
        <v>1</v>
      </c>
      <c r="F33" s="79">
        <v>45.53</v>
      </c>
      <c r="G33" s="79">
        <v>0</v>
      </c>
      <c r="H33" s="79">
        <v>29.05</v>
      </c>
      <c r="I33" s="79">
        <v>13.93</v>
      </c>
      <c r="J33" s="79">
        <v>32.28</v>
      </c>
      <c r="K33"/>
      <c r="L33"/>
      <c r="M33"/>
      <c r="N33"/>
      <c r="O33"/>
      <c r="P33"/>
      <c r="Q33"/>
      <c r="R33"/>
      <c r="S33"/>
    </row>
    <row r="34" spans="1:19">
      <c r="A34" s="79" t="s">
        <v>516</v>
      </c>
      <c r="B34" s="79">
        <v>27.87</v>
      </c>
      <c r="C34" s="79" t="s">
        <v>50</v>
      </c>
      <c r="D34" s="79">
        <v>118.96</v>
      </c>
      <c r="E34" s="79">
        <v>4</v>
      </c>
      <c r="F34" s="79">
        <v>19.510000000000002</v>
      </c>
      <c r="G34" s="79">
        <v>0</v>
      </c>
      <c r="H34" s="79">
        <v>29.05</v>
      </c>
      <c r="I34" s="79">
        <v>13.93</v>
      </c>
      <c r="J34" s="79">
        <v>32.28</v>
      </c>
      <c r="K34"/>
      <c r="L34"/>
      <c r="M34"/>
      <c r="N34"/>
      <c r="O34"/>
      <c r="P34"/>
      <c r="Q34"/>
      <c r="R34"/>
      <c r="S34"/>
    </row>
    <row r="35" spans="1:19">
      <c r="A35" s="79" t="s">
        <v>517</v>
      </c>
      <c r="B35" s="79">
        <v>27.87</v>
      </c>
      <c r="C35" s="79" t="s">
        <v>50</v>
      </c>
      <c r="D35" s="79">
        <v>118.96</v>
      </c>
      <c r="E35" s="79">
        <v>1</v>
      </c>
      <c r="F35" s="79">
        <v>45.53</v>
      </c>
      <c r="G35" s="79">
        <v>0</v>
      </c>
      <c r="H35" s="79">
        <v>29.05</v>
      </c>
      <c r="I35" s="79">
        <v>13.93</v>
      </c>
      <c r="J35" s="79">
        <v>32.28</v>
      </c>
      <c r="K35"/>
      <c r="L35"/>
      <c r="M35"/>
      <c r="N35"/>
      <c r="O35"/>
      <c r="P35"/>
      <c r="Q35"/>
      <c r="R35"/>
      <c r="S35"/>
    </row>
    <row r="36" spans="1:19">
      <c r="A36" s="79" t="s">
        <v>518</v>
      </c>
      <c r="B36" s="79">
        <v>27.87</v>
      </c>
      <c r="C36" s="79" t="s">
        <v>50</v>
      </c>
      <c r="D36" s="79">
        <v>118.96</v>
      </c>
      <c r="E36" s="79">
        <v>4</v>
      </c>
      <c r="F36" s="79">
        <v>26.02</v>
      </c>
      <c r="G36" s="79">
        <v>0</v>
      </c>
      <c r="H36" s="79">
        <v>29.05</v>
      </c>
      <c r="I36" s="79">
        <v>13.93</v>
      </c>
      <c r="J36" s="79">
        <v>32.28</v>
      </c>
      <c r="K36"/>
      <c r="L36"/>
      <c r="M36"/>
      <c r="N36"/>
      <c r="O36"/>
      <c r="P36"/>
      <c r="Q36"/>
      <c r="R36"/>
      <c r="S36"/>
    </row>
    <row r="37" spans="1:19">
      <c r="A37" s="79" t="s">
        <v>519</v>
      </c>
      <c r="B37" s="79">
        <v>13.94</v>
      </c>
      <c r="C37" s="79" t="s">
        <v>50</v>
      </c>
      <c r="D37" s="79">
        <v>59.5</v>
      </c>
      <c r="E37" s="79">
        <v>4</v>
      </c>
      <c r="F37" s="79">
        <v>13.01</v>
      </c>
      <c r="G37" s="79">
        <v>2.96</v>
      </c>
      <c r="H37" s="79">
        <v>11.84</v>
      </c>
      <c r="I37" s="79">
        <v>13.95</v>
      </c>
      <c r="J37" s="79">
        <v>8.07</v>
      </c>
      <c r="K37"/>
      <c r="L37"/>
      <c r="M37"/>
      <c r="N37"/>
      <c r="O37"/>
      <c r="P37"/>
      <c r="Q37"/>
      <c r="R37"/>
      <c r="S37"/>
    </row>
    <row r="38" spans="1:19">
      <c r="A38" s="79" t="s">
        <v>520</v>
      </c>
      <c r="B38" s="79">
        <v>1474.81</v>
      </c>
      <c r="C38" s="79" t="s">
        <v>50</v>
      </c>
      <c r="D38" s="79">
        <v>6294.92</v>
      </c>
      <c r="E38" s="79">
        <v>1</v>
      </c>
      <c r="F38" s="79">
        <v>409.78</v>
      </c>
      <c r="G38" s="79">
        <v>62.63</v>
      </c>
      <c r="H38" s="79">
        <v>13.99</v>
      </c>
      <c r="I38" s="79">
        <v>18.59</v>
      </c>
      <c r="J38" s="79">
        <v>1.08</v>
      </c>
      <c r="K38"/>
      <c r="L38"/>
      <c r="M38"/>
      <c r="N38"/>
      <c r="O38"/>
      <c r="P38"/>
      <c r="Q38"/>
      <c r="R38"/>
      <c r="S38"/>
    </row>
    <row r="39" spans="1:19">
      <c r="A39" s="79" t="s">
        <v>521</v>
      </c>
      <c r="B39" s="79">
        <v>569.03</v>
      </c>
      <c r="C39" s="79" t="s">
        <v>50</v>
      </c>
      <c r="D39" s="79">
        <v>2428.79</v>
      </c>
      <c r="E39" s="79">
        <v>1</v>
      </c>
      <c r="F39" s="79">
        <v>91.07</v>
      </c>
      <c r="G39" s="79">
        <v>0</v>
      </c>
      <c r="H39" s="79">
        <v>10.76</v>
      </c>
      <c r="I39" s="79">
        <v>92.59</v>
      </c>
      <c r="J39" s="79">
        <v>0</v>
      </c>
      <c r="K39"/>
      <c r="L39"/>
      <c r="M39"/>
      <c r="N39"/>
      <c r="O39"/>
      <c r="P39"/>
      <c r="Q39"/>
      <c r="R39"/>
      <c r="S39"/>
    </row>
    <row r="40" spans="1:19">
      <c r="A40" s="79" t="s">
        <v>522</v>
      </c>
      <c r="B40" s="79">
        <v>1235.6099999999999</v>
      </c>
      <c r="C40" s="79" t="s">
        <v>50</v>
      </c>
      <c r="D40" s="79">
        <v>5273.95</v>
      </c>
      <c r="E40" s="79">
        <v>1</v>
      </c>
      <c r="F40" s="79">
        <v>110.58</v>
      </c>
      <c r="G40" s="79">
        <v>30.42</v>
      </c>
      <c r="H40" s="79">
        <v>10.76</v>
      </c>
      <c r="I40" s="79">
        <v>46.51</v>
      </c>
      <c r="J40" s="79">
        <v>8.07</v>
      </c>
      <c r="K40"/>
      <c r="L40"/>
      <c r="M40"/>
      <c r="N40"/>
      <c r="O40"/>
      <c r="P40"/>
      <c r="Q40"/>
      <c r="R40"/>
      <c r="S40"/>
    </row>
    <row r="41" spans="1:19">
      <c r="A41" s="79" t="s">
        <v>523</v>
      </c>
      <c r="B41" s="79">
        <v>55.74</v>
      </c>
      <c r="C41" s="79" t="s">
        <v>50</v>
      </c>
      <c r="D41" s="79">
        <v>237.91</v>
      </c>
      <c r="E41" s="79">
        <v>1</v>
      </c>
      <c r="F41" s="79">
        <v>65.05</v>
      </c>
      <c r="G41" s="79">
        <v>0</v>
      </c>
      <c r="H41" s="79">
        <v>23.67</v>
      </c>
      <c r="I41" s="79">
        <v>18.59</v>
      </c>
      <c r="J41" s="79">
        <v>53.8</v>
      </c>
      <c r="K41"/>
      <c r="L41"/>
      <c r="M41"/>
      <c r="N41"/>
      <c r="O41"/>
      <c r="P41"/>
      <c r="Q41"/>
      <c r="R41"/>
      <c r="S41"/>
    </row>
    <row r="42" spans="1:19">
      <c r="A42" s="79" t="s">
        <v>524</v>
      </c>
      <c r="B42" s="79">
        <v>55.74</v>
      </c>
      <c r="C42" s="79" t="s">
        <v>50</v>
      </c>
      <c r="D42" s="79">
        <v>237.91</v>
      </c>
      <c r="E42" s="79">
        <v>5</v>
      </c>
      <c r="F42" s="79">
        <v>26.02</v>
      </c>
      <c r="G42" s="79">
        <v>0</v>
      </c>
      <c r="H42" s="79">
        <v>23.67</v>
      </c>
      <c r="I42" s="79">
        <v>18.59</v>
      </c>
      <c r="J42" s="79">
        <v>53.8</v>
      </c>
      <c r="K42"/>
      <c r="L42"/>
      <c r="M42"/>
      <c r="N42"/>
      <c r="O42"/>
      <c r="P42"/>
      <c r="Q42"/>
      <c r="R42"/>
      <c r="S42"/>
    </row>
    <row r="43" spans="1:19">
      <c r="A43" s="79" t="s">
        <v>525</v>
      </c>
      <c r="B43" s="79">
        <v>55.74</v>
      </c>
      <c r="C43" s="79" t="s">
        <v>50</v>
      </c>
      <c r="D43" s="79">
        <v>237.91</v>
      </c>
      <c r="E43" s="79">
        <v>1</v>
      </c>
      <c r="F43" s="79">
        <v>39.03</v>
      </c>
      <c r="G43" s="79">
        <v>0</v>
      </c>
      <c r="H43" s="79">
        <v>23.67</v>
      </c>
      <c r="I43" s="79">
        <v>18.59</v>
      </c>
      <c r="J43" s="79">
        <v>53.8</v>
      </c>
      <c r="K43"/>
      <c r="L43"/>
      <c r="M43"/>
      <c r="N43"/>
      <c r="O43"/>
      <c r="P43"/>
      <c r="Q43"/>
      <c r="R43"/>
      <c r="S43"/>
    </row>
    <row r="44" spans="1:19">
      <c r="A44" s="79" t="s">
        <v>526</v>
      </c>
      <c r="B44" s="79">
        <v>222.97</v>
      </c>
      <c r="C44" s="79" t="s">
        <v>50</v>
      </c>
      <c r="D44" s="79">
        <v>951.7</v>
      </c>
      <c r="E44" s="79">
        <v>1</v>
      </c>
      <c r="F44" s="79">
        <v>0</v>
      </c>
      <c r="G44" s="79">
        <v>0</v>
      </c>
      <c r="H44" s="79">
        <v>23.67</v>
      </c>
      <c r="I44" s="79">
        <v>18.59</v>
      </c>
      <c r="J44" s="79">
        <v>53.8</v>
      </c>
      <c r="K44"/>
      <c r="L44"/>
      <c r="M44"/>
      <c r="N44"/>
      <c r="O44"/>
      <c r="P44"/>
      <c r="Q44"/>
      <c r="R44"/>
      <c r="S44"/>
    </row>
    <row r="45" spans="1:19">
      <c r="A45" s="79" t="s">
        <v>527</v>
      </c>
      <c r="B45" s="79">
        <v>20.9</v>
      </c>
      <c r="C45" s="79" t="s">
        <v>50</v>
      </c>
      <c r="D45" s="79">
        <v>89.21</v>
      </c>
      <c r="E45" s="79">
        <v>5</v>
      </c>
      <c r="F45" s="79">
        <v>19.510000000000002</v>
      </c>
      <c r="G45" s="79">
        <v>4.91</v>
      </c>
      <c r="H45" s="79">
        <v>8.61</v>
      </c>
      <c r="I45" s="79">
        <v>10.45</v>
      </c>
      <c r="J45" s="79">
        <v>10.76</v>
      </c>
      <c r="K45"/>
      <c r="L45"/>
      <c r="M45"/>
      <c r="N45"/>
      <c r="O45"/>
      <c r="P45"/>
      <c r="Q45"/>
      <c r="R45"/>
      <c r="S45"/>
    </row>
    <row r="46" spans="1:19">
      <c r="A46" s="79" t="s">
        <v>528</v>
      </c>
      <c r="B46" s="79">
        <v>27.87</v>
      </c>
      <c r="C46" s="79" t="s">
        <v>50</v>
      </c>
      <c r="D46" s="79">
        <v>118.96</v>
      </c>
      <c r="E46" s="79">
        <v>1</v>
      </c>
      <c r="F46" s="79">
        <v>45.53</v>
      </c>
      <c r="G46" s="79">
        <v>11.44</v>
      </c>
      <c r="H46" s="79">
        <v>8.61</v>
      </c>
      <c r="I46" s="79">
        <v>13.93</v>
      </c>
      <c r="J46" s="79">
        <v>10.76</v>
      </c>
      <c r="K46"/>
      <c r="L46"/>
      <c r="M46"/>
      <c r="N46"/>
      <c r="O46"/>
      <c r="P46"/>
      <c r="Q46"/>
      <c r="R46"/>
      <c r="S46"/>
    </row>
    <row r="47" spans="1:19">
      <c r="A47" s="79" t="s">
        <v>529</v>
      </c>
      <c r="B47" s="79">
        <v>20.9</v>
      </c>
      <c r="C47" s="79" t="s">
        <v>50</v>
      </c>
      <c r="D47" s="79">
        <v>89.21</v>
      </c>
      <c r="E47" s="79">
        <v>6</v>
      </c>
      <c r="F47" s="79">
        <v>19.510000000000002</v>
      </c>
      <c r="G47" s="79">
        <v>4.91</v>
      </c>
      <c r="H47" s="79">
        <v>8.61</v>
      </c>
      <c r="I47" s="79">
        <v>10.45</v>
      </c>
      <c r="J47" s="79">
        <v>10.76</v>
      </c>
      <c r="K47"/>
      <c r="L47"/>
      <c r="M47"/>
      <c r="N47"/>
      <c r="O47"/>
      <c r="P47"/>
      <c r="Q47"/>
      <c r="R47"/>
      <c r="S47"/>
    </row>
    <row r="48" spans="1:19">
      <c r="A48" s="79" t="s">
        <v>530</v>
      </c>
      <c r="B48" s="79">
        <v>617.96</v>
      </c>
      <c r="C48" s="79" t="s">
        <v>50</v>
      </c>
      <c r="D48" s="79">
        <v>2637.63</v>
      </c>
      <c r="E48" s="79">
        <v>1</v>
      </c>
      <c r="F48" s="79">
        <v>214.68</v>
      </c>
      <c r="G48" s="79">
        <v>25.03</v>
      </c>
      <c r="H48" s="79">
        <v>8.61</v>
      </c>
      <c r="I48" s="79">
        <v>46.51</v>
      </c>
      <c r="J48" s="79">
        <v>10.76</v>
      </c>
      <c r="K48"/>
      <c r="L48"/>
      <c r="M48"/>
      <c r="N48"/>
      <c r="O48"/>
      <c r="P48"/>
      <c r="Q48"/>
      <c r="R48"/>
      <c r="S48"/>
    </row>
    <row r="49" spans="1:19">
      <c r="A49" s="79" t="s">
        <v>531</v>
      </c>
      <c r="B49" s="79">
        <v>668.77</v>
      </c>
      <c r="C49" s="79" t="s">
        <v>50</v>
      </c>
      <c r="D49" s="79">
        <v>2854.51</v>
      </c>
      <c r="E49" s="79">
        <v>1</v>
      </c>
      <c r="F49" s="79">
        <v>0</v>
      </c>
      <c r="G49" s="79">
        <v>0</v>
      </c>
      <c r="H49" s="79">
        <v>10.76</v>
      </c>
      <c r="I49" s="79">
        <v>18.59</v>
      </c>
      <c r="J49" s="79">
        <v>10.76</v>
      </c>
      <c r="K49"/>
      <c r="L49"/>
      <c r="M49"/>
      <c r="N49"/>
      <c r="O49"/>
      <c r="P49"/>
      <c r="Q49"/>
      <c r="R49"/>
      <c r="S49"/>
    </row>
    <row r="50" spans="1:19">
      <c r="A50" s="79" t="s">
        <v>532</v>
      </c>
      <c r="B50" s="79">
        <v>569.03</v>
      </c>
      <c r="C50" s="79" t="s">
        <v>50</v>
      </c>
      <c r="D50" s="79">
        <v>2428.79</v>
      </c>
      <c r="E50" s="79">
        <v>1</v>
      </c>
      <c r="F50" s="79">
        <v>91.07</v>
      </c>
      <c r="G50" s="79">
        <v>0</v>
      </c>
      <c r="H50" s="79">
        <v>10.76</v>
      </c>
      <c r="I50" s="79">
        <v>92.59</v>
      </c>
      <c r="J50" s="79">
        <v>0</v>
      </c>
      <c r="K50"/>
      <c r="L50"/>
      <c r="M50"/>
      <c r="N50"/>
      <c r="O50"/>
      <c r="P50"/>
      <c r="Q50"/>
      <c r="R50"/>
      <c r="S50"/>
    </row>
    <row r="51" spans="1:19">
      <c r="A51" s="79" t="s">
        <v>533</v>
      </c>
      <c r="B51" s="79">
        <v>1012.64</v>
      </c>
      <c r="C51" s="79" t="s">
        <v>50</v>
      </c>
      <c r="D51" s="79">
        <v>4322.24</v>
      </c>
      <c r="E51" s="79">
        <v>1</v>
      </c>
      <c r="F51" s="79">
        <v>182.14</v>
      </c>
      <c r="G51" s="79">
        <v>35.76</v>
      </c>
      <c r="H51" s="79">
        <v>10.76</v>
      </c>
      <c r="I51" s="79">
        <v>18.59</v>
      </c>
      <c r="J51" s="79">
        <v>8.07</v>
      </c>
      <c r="K51"/>
      <c r="L51"/>
      <c r="M51"/>
      <c r="N51"/>
      <c r="O51"/>
      <c r="P51"/>
      <c r="Q51"/>
      <c r="R51"/>
      <c r="S51"/>
    </row>
    <row r="52" spans="1:19">
      <c r="A52" s="79" t="s">
        <v>534</v>
      </c>
      <c r="B52" s="79">
        <v>20.9</v>
      </c>
      <c r="C52" s="79" t="s">
        <v>50</v>
      </c>
      <c r="D52" s="79">
        <v>89.21</v>
      </c>
      <c r="E52" s="79">
        <v>10</v>
      </c>
      <c r="F52" s="79">
        <v>19.510000000000002</v>
      </c>
      <c r="G52" s="79">
        <v>4.91</v>
      </c>
      <c r="H52" s="79">
        <v>7.53</v>
      </c>
      <c r="I52" s="79">
        <v>13.93</v>
      </c>
      <c r="J52" s="79">
        <v>10.76</v>
      </c>
      <c r="K52"/>
      <c r="L52"/>
      <c r="M52"/>
      <c r="N52"/>
      <c r="O52"/>
      <c r="P52"/>
      <c r="Q52"/>
      <c r="R52"/>
      <c r="S52"/>
    </row>
    <row r="53" spans="1:19">
      <c r="A53" s="79" t="s">
        <v>535</v>
      </c>
      <c r="B53" s="79">
        <v>34.840000000000003</v>
      </c>
      <c r="C53" s="79" t="s">
        <v>50</v>
      </c>
      <c r="D53" s="79">
        <v>148.71</v>
      </c>
      <c r="E53" s="79">
        <v>1</v>
      </c>
      <c r="F53" s="79">
        <v>52.04</v>
      </c>
      <c r="G53" s="79">
        <v>13.08</v>
      </c>
      <c r="H53" s="79">
        <v>7.53</v>
      </c>
      <c r="I53" s="79">
        <v>23.2</v>
      </c>
      <c r="J53" s="79">
        <v>10.76</v>
      </c>
      <c r="K53"/>
      <c r="L53"/>
      <c r="M53"/>
      <c r="N53"/>
      <c r="O53"/>
      <c r="P53"/>
      <c r="Q53"/>
      <c r="R53"/>
      <c r="S53"/>
    </row>
    <row r="54" spans="1:19">
      <c r="A54" s="79" t="s">
        <v>536</v>
      </c>
      <c r="B54" s="79">
        <v>20.21</v>
      </c>
      <c r="C54" s="79" t="s">
        <v>50</v>
      </c>
      <c r="D54" s="79">
        <v>86.26</v>
      </c>
      <c r="E54" s="79">
        <v>10</v>
      </c>
      <c r="F54" s="79">
        <v>18.87</v>
      </c>
      <c r="G54" s="79">
        <v>4.74</v>
      </c>
      <c r="H54" s="79">
        <v>7.53</v>
      </c>
      <c r="I54" s="79">
        <v>13.48</v>
      </c>
      <c r="J54" s="79">
        <v>10.76</v>
      </c>
      <c r="K54"/>
      <c r="L54"/>
      <c r="M54"/>
      <c r="N54"/>
      <c r="O54"/>
      <c r="P54"/>
      <c r="Q54"/>
      <c r="R54"/>
      <c r="S54"/>
    </row>
    <row r="55" spans="1:19">
      <c r="A55" s="79" t="s">
        <v>537</v>
      </c>
      <c r="B55" s="79">
        <v>34.840000000000003</v>
      </c>
      <c r="C55" s="79" t="s">
        <v>50</v>
      </c>
      <c r="D55" s="79">
        <v>148.71</v>
      </c>
      <c r="E55" s="79">
        <v>1</v>
      </c>
      <c r="F55" s="79">
        <v>52.04</v>
      </c>
      <c r="G55" s="79">
        <v>13.08</v>
      </c>
      <c r="H55" s="79">
        <v>7.53</v>
      </c>
      <c r="I55" s="79">
        <v>23.2</v>
      </c>
      <c r="J55" s="79">
        <v>10.76</v>
      </c>
      <c r="K55"/>
      <c r="L55"/>
      <c r="M55"/>
      <c r="N55"/>
      <c r="O55"/>
      <c r="P55"/>
      <c r="Q55"/>
      <c r="R55"/>
      <c r="S55"/>
    </row>
    <row r="56" spans="1:19">
      <c r="A56" s="79" t="s">
        <v>538</v>
      </c>
      <c r="B56" s="79">
        <v>20.9</v>
      </c>
      <c r="C56" s="79" t="s">
        <v>50</v>
      </c>
      <c r="D56" s="79">
        <v>89.21</v>
      </c>
      <c r="E56" s="79">
        <v>10</v>
      </c>
      <c r="F56" s="79">
        <v>19.510000000000002</v>
      </c>
      <c r="G56" s="79">
        <v>4.91</v>
      </c>
      <c r="H56" s="79">
        <v>7.53</v>
      </c>
      <c r="I56" s="79">
        <v>13.93</v>
      </c>
      <c r="J56" s="79">
        <v>10.76</v>
      </c>
      <c r="K56"/>
      <c r="L56"/>
      <c r="M56"/>
      <c r="N56"/>
      <c r="O56"/>
      <c r="P56"/>
      <c r="Q56"/>
      <c r="R56"/>
      <c r="S56"/>
    </row>
    <row r="57" spans="1:19">
      <c r="A57" s="79" t="s">
        <v>539</v>
      </c>
      <c r="B57" s="79">
        <v>487.74</v>
      </c>
      <c r="C57" s="79" t="s">
        <v>50</v>
      </c>
      <c r="D57" s="79">
        <v>2081.8200000000002</v>
      </c>
      <c r="E57" s="79">
        <v>1</v>
      </c>
      <c r="F57" s="79">
        <v>0</v>
      </c>
      <c r="G57" s="79">
        <v>0</v>
      </c>
      <c r="H57" s="79">
        <v>9.68</v>
      </c>
      <c r="I57" s="79">
        <v>4.6399999999999997</v>
      </c>
      <c r="J57" s="79">
        <v>16.149999999999999</v>
      </c>
      <c r="K57"/>
      <c r="L57"/>
      <c r="M57"/>
      <c r="N57"/>
      <c r="O57"/>
      <c r="P57"/>
      <c r="Q57"/>
      <c r="R57"/>
      <c r="S57"/>
    </row>
    <row r="58" spans="1:19">
      <c r="A58" s="79" t="s">
        <v>540</v>
      </c>
      <c r="B58" s="79">
        <v>27.87</v>
      </c>
      <c r="C58" s="79" t="s">
        <v>50</v>
      </c>
      <c r="D58" s="79">
        <v>118.96</v>
      </c>
      <c r="E58" s="79">
        <v>1</v>
      </c>
      <c r="F58" s="79">
        <v>45.53</v>
      </c>
      <c r="G58" s="79">
        <v>11.44</v>
      </c>
      <c r="H58" s="79">
        <v>7.53</v>
      </c>
      <c r="I58" s="79">
        <v>18.59</v>
      </c>
      <c r="J58" s="79">
        <v>10.76</v>
      </c>
      <c r="K58"/>
      <c r="L58"/>
      <c r="M58"/>
      <c r="N58"/>
      <c r="O58"/>
      <c r="P58"/>
      <c r="Q58"/>
      <c r="R58"/>
      <c r="S58"/>
    </row>
    <row r="59" spans="1:19">
      <c r="A59" s="79" t="s">
        <v>541</v>
      </c>
      <c r="B59" s="79">
        <v>20.21</v>
      </c>
      <c r="C59" s="79" t="s">
        <v>50</v>
      </c>
      <c r="D59" s="79">
        <v>86.26</v>
      </c>
      <c r="E59" s="79">
        <v>10</v>
      </c>
      <c r="F59" s="79">
        <v>18.87</v>
      </c>
      <c r="G59" s="79">
        <v>4.74</v>
      </c>
      <c r="H59" s="79">
        <v>7.53</v>
      </c>
      <c r="I59" s="79">
        <v>13.48</v>
      </c>
      <c r="J59" s="79">
        <v>10.76</v>
      </c>
      <c r="K59"/>
      <c r="L59"/>
      <c r="M59"/>
      <c r="N59"/>
      <c r="O59"/>
      <c r="P59"/>
      <c r="Q59"/>
      <c r="R59"/>
      <c r="S59"/>
    </row>
    <row r="60" spans="1:19">
      <c r="A60" s="79" t="s">
        <v>542</v>
      </c>
      <c r="B60" s="79">
        <v>27.87</v>
      </c>
      <c r="C60" s="79" t="s">
        <v>50</v>
      </c>
      <c r="D60" s="79">
        <v>118.96</v>
      </c>
      <c r="E60" s="79">
        <v>1</v>
      </c>
      <c r="F60" s="79">
        <v>45.53</v>
      </c>
      <c r="G60" s="79">
        <v>11.44</v>
      </c>
      <c r="H60" s="79">
        <v>7.53</v>
      </c>
      <c r="I60" s="79">
        <v>18.59</v>
      </c>
      <c r="J60" s="79">
        <v>10.76</v>
      </c>
      <c r="K60"/>
      <c r="L60"/>
      <c r="M60"/>
      <c r="N60"/>
      <c r="O60"/>
      <c r="P60"/>
      <c r="Q60"/>
      <c r="R60"/>
      <c r="S60"/>
    </row>
    <row r="61" spans="1:19">
      <c r="A61" s="79" t="s">
        <v>543</v>
      </c>
      <c r="B61" s="79">
        <v>905.8</v>
      </c>
      <c r="C61" s="79" t="s">
        <v>50</v>
      </c>
      <c r="D61" s="79">
        <v>3866.25</v>
      </c>
      <c r="E61" s="79">
        <v>1</v>
      </c>
      <c r="F61" s="79">
        <v>0</v>
      </c>
      <c r="G61" s="79">
        <v>0</v>
      </c>
      <c r="H61" s="79">
        <v>10.76</v>
      </c>
      <c r="I61" s="79">
        <v>18.59</v>
      </c>
      <c r="J61" s="79">
        <v>8.07</v>
      </c>
      <c r="K61"/>
      <c r="L61"/>
      <c r="M61"/>
      <c r="N61"/>
      <c r="O61"/>
      <c r="P61"/>
      <c r="Q61"/>
      <c r="R61"/>
      <c r="S61"/>
    </row>
    <row r="62" spans="1:19">
      <c r="A62" s="79" t="s">
        <v>544</v>
      </c>
      <c r="B62" s="79">
        <v>264.77</v>
      </c>
      <c r="C62" s="79" t="s">
        <v>50</v>
      </c>
      <c r="D62" s="79">
        <v>1129.43</v>
      </c>
      <c r="E62" s="79">
        <v>1</v>
      </c>
      <c r="F62" s="79">
        <v>0</v>
      </c>
      <c r="G62" s="79">
        <v>0</v>
      </c>
      <c r="H62" s="79">
        <v>15.06</v>
      </c>
      <c r="I62" s="79">
        <v>3.72</v>
      </c>
      <c r="J62" s="79">
        <v>32.28</v>
      </c>
      <c r="K62"/>
      <c r="L62"/>
      <c r="M62"/>
      <c r="N62"/>
      <c r="O62"/>
      <c r="P62"/>
      <c r="Q62"/>
      <c r="R62"/>
      <c r="S62"/>
    </row>
    <row r="63" spans="1:19">
      <c r="A63" s="79" t="s">
        <v>545</v>
      </c>
      <c r="B63" s="79">
        <v>566.71</v>
      </c>
      <c r="C63" s="79" t="s">
        <v>50</v>
      </c>
      <c r="D63" s="79">
        <v>2418.88</v>
      </c>
      <c r="E63" s="79">
        <v>1</v>
      </c>
      <c r="F63" s="79">
        <v>45.53</v>
      </c>
      <c r="G63" s="79">
        <v>0</v>
      </c>
      <c r="H63" s="79">
        <v>10.76</v>
      </c>
      <c r="I63" s="79">
        <v>92.59</v>
      </c>
      <c r="J63" s="79">
        <v>0</v>
      </c>
      <c r="K63"/>
      <c r="L63"/>
      <c r="M63"/>
      <c r="N63"/>
      <c r="O63"/>
      <c r="P63"/>
      <c r="Q63"/>
      <c r="R63"/>
      <c r="S63"/>
    </row>
    <row r="64" spans="1:19">
      <c r="A64" s="79" t="s">
        <v>546</v>
      </c>
      <c r="B64" s="79">
        <v>566.71</v>
      </c>
      <c r="C64" s="79" t="s">
        <v>50</v>
      </c>
      <c r="D64" s="79">
        <v>2418.88</v>
      </c>
      <c r="E64" s="79">
        <v>1</v>
      </c>
      <c r="F64" s="79">
        <v>45.53</v>
      </c>
      <c r="G64" s="79">
        <v>0</v>
      </c>
      <c r="H64" s="79">
        <v>10.76</v>
      </c>
      <c r="I64" s="79">
        <v>92.59</v>
      </c>
      <c r="J64" s="79">
        <v>0</v>
      </c>
      <c r="K64"/>
      <c r="L64"/>
      <c r="M64"/>
      <c r="N64"/>
      <c r="O64"/>
      <c r="P64"/>
      <c r="Q64"/>
      <c r="R64"/>
      <c r="S64"/>
    </row>
    <row r="65" spans="1:19">
      <c r="A65" s="79" t="s">
        <v>547</v>
      </c>
      <c r="B65" s="79">
        <v>20.9</v>
      </c>
      <c r="C65" s="79" t="s">
        <v>50</v>
      </c>
      <c r="D65" s="79">
        <v>89.21</v>
      </c>
      <c r="E65" s="79">
        <v>10</v>
      </c>
      <c r="F65" s="79">
        <v>19.510000000000002</v>
      </c>
      <c r="G65" s="79">
        <v>4.91</v>
      </c>
      <c r="H65" s="79">
        <v>7.53</v>
      </c>
      <c r="I65" s="79">
        <v>13.93</v>
      </c>
      <c r="J65" s="79">
        <v>10.76</v>
      </c>
      <c r="K65"/>
      <c r="L65"/>
      <c r="M65"/>
      <c r="N65"/>
      <c r="O65"/>
      <c r="P65"/>
      <c r="Q65"/>
      <c r="R65"/>
      <c r="S65"/>
    </row>
    <row r="66" spans="1:19">
      <c r="A66" s="79" t="s">
        <v>548</v>
      </c>
      <c r="B66" s="79">
        <v>34.840000000000003</v>
      </c>
      <c r="C66" s="79" t="s">
        <v>50</v>
      </c>
      <c r="D66" s="79">
        <v>148.71</v>
      </c>
      <c r="E66" s="79">
        <v>1</v>
      </c>
      <c r="F66" s="79">
        <v>52.04</v>
      </c>
      <c r="G66" s="79">
        <v>13.08</v>
      </c>
      <c r="H66" s="79">
        <v>7.53</v>
      </c>
      <c r="I66" s="79">
        <v>23.2</v>
      </c>
      <c r="J66" s="79">
        <v>10.76</v>
      </c>
      <c r="K66"/>
      <c r="L66"/>
      <c r="M66"/>
      <c r="N66"/>
      <c r="O66"/>
      <c r="P66"/>
      <c r="Q66"/>
      <c r="R66"/>
      <c r="S66"/>
    </row>
    <row r="67" spans="1:19">
      <c r="A67" s="79" t="s">
        <v>549</v>
      </c>
      <c r="B67" s="79">
        <v>20.21</v>
      </c>
      <c r="C67" s="79" t="s">
        <v>50</v>
      </c>
      <c r="D67" s="79">
        <v>86.26</v>
      </c>
      <c r="E67" s="79">
        <v>10</v>
      </c>
      <c r="F67" s="79">
        <v>18.87</v>
      </c>
      <c r="G67" s="79">
        <v>4.74</v>
      </c>
      <c r="H67" s="79">
        <v>7.53</v>
      </c>
      <c r="I67" s="79">
        <v>13.48</v>
      </c>
      <c r="J67" s="79">
        <v>10.76</v>
      </c>
      <c r="K67"/>
      <c r="L67"/>
      <c r="M67"/>
      <c r="N67"/>
      <c r="O67"/>
      <c r="P67"/>
      <c r="Q67"/>
      <c r="R67"/>
      <c r="S67"/>
    </row>
    <row r="68" spans="1:19">
      <c r="A68" s="79" t="s">
        <v>550</v>
      </c>
      <c r="B68" s="79">
        <v>34.840000000000003</v>
      </c>
      <c r="C68" s="79" t="s">
        <v>50</v>
      </c>
      <c r="D68" s="79">
        <v>148.71</v>
      </c>
      <c r="E68" s="79">
        <v>1</v>
      </c>
      <c r="F68" s="79">
        <v>52.04</v>
      </c>
      <c r="G68" s="79">
        <v>13.08</v>
      </c>
      <c r="H68" s="79">
        <v>7.53</v>
      </c>
      <c r="I68" s="79">
        <v>23.2</v>
      </c>
      <c r="J68" s="79">
        <v>10.76</v>
      </c>
      <c r="K68"/>
      <c r="L68"/>
      <c r="M68"/>
      <c r="N68"/>
      <c r="O68"/>
      <c r="P68"/>
      <c r="Q68"/>
      <c r="R68"/>
      <c r="S68"/>
    </row>
    <row r="69" spans="1:19">
      <c r="A69" s="79" t="s">
        <v>551</v>
      </c>
      <c r="B69" s="79">
        <v>20.9</v>
      </c>
      <c r="C69" s="79" t="s">
        <v>50</v>
      </c>
      <c r="D69" s="79">
        <v>89.21</v>
      </c>
      <c r="E69" s="79">
        <v>10</v>
      </c>
      <c r="F69" s="79">
        <v>19.510000000000002</v>
      </c>
      <c r="G69" s="79">
        <v>4.91</v>
      </c>
      <c r="H69" s="79">
        <v>7.53</v>
      </c>
      <c r="I69" s="79">
        <v>13.93</v>
      </c>
      <c r="J69" s="79">
        <v>10.76</v>
      </c>
      <c r="K69"/>
      <c r="L69"/>
      <c r="M69"/>
      <c r="N69"/>
      <c r="O69"/>
      <c r="P69"/>
      <c r="Q69"/>
      <c r="R69"/>
      <c r="S69"/>
    </row>
    <row r="70" spans="1:19">
      <c r="A70" s="79" t="s">
        <v>552</v>
      </c>
      <c r="B70" s="79">
        <v>487.74</v>
      </c>
      <c r="C70" s="79" t="s">
        <v>50</v>
      </c>
      <c r="D70" s="79">
        <v>2081.8200000000002</v>
      </c>
      <c r="E70" s="79">
        <v>1</v>
      </c>
      <c r="F70" s="79">
        <v>0</v>
      </c>
      <c r="G70" s="79">
        <v>0</v>
      </c>
      <c r="H70" s="79">
        <v>4.3</v>
      </c>
      <c r="I70" s="79">
        <v>18.59</v>
      </c>
      <c r="J70" s="79">
        <v>53.8</v>
      </c>
      <c r="K70"/>
      <c r="L70"/>
      <c r="M70"/>
      <c r="N70"/>
      <c r="O70"/>
      <c r="P70"/>
      <c r="Q70"/>
      <c r="R70"/>
      <c r="S70"/>
    </row>
    <row r="71" spans="1:19">
      <c r="A71" s="79" t="s">
        <v>553</v>
      </c>
      <c r="B71" s="79">
        <v>27.87</v>
      </c>
      <c r="C71" s="79" t="s">
        <v>50</v>
      </c>
      <c r="D71" s="79">
        <v>118.96</v>
      </c>
      <c r="E71" s="79">
        <v>1</v>
      </c>
      <c r="F71" s="79">
        <v>45.53</v>
      </c>
      <c r="G71" s="79">
        <v>11.44</v>
      </c>
      <c r="H71" s="79">
        <v>7.53</v>
      </c>
      <c r="I71" s="79">
        <v>18.59</v>
      </c>
      <c r="J71" s="79">
        <v>10.76</v>
      </c>
      <c r="K71"/>
      <c r="L71"/>
      <c r="M71"/>
      <c r="N71"/>
      <c r="O71"/>
      <c r="P71"/>
      <c r="Q71"/>
      <c r="R71"/>
      <c r="S71"/>
    </row>
    <row r="72" spans="1:19">
      <c r="A72" s="79" t="s">
        <v>554</v>
      </c>
      <c r="B72" s="79">
        <v>20.21</v>
      </c>
      <c r="C72" s="79" t="s">
        <v>50</v>
      </c>
      <c r="D72" s="79">
        <v>86.26</v>
      </c>
      <c r="E72" s="79">
        <v>10</v>
      </c>
      <c r="F72" s="79">
        <v>18.87</v>
      </c>
      <c r="G72" s="79">
        <v>4.74</v>
      </c>
      <c r="H72" s="79">
        <v>7.53</v>
      </c>
      <c r="I72" s="79">
        <v>13.48</v>
      </c>
      <c r="J72" s="79">
        <v>10.76</v>
      </c>
      <c r="K72"/>
      <c r="L72"/>
      <c r="M72"/>
      <c r="N72"/>
      <c r="O72"/>
      <c r="P72"/>
      <c r="Q72"/>
      <c r="R72"/>
      <c r="S72"/>
    </row>
    <row r="73" spans="1:19">
      <c r="A73" s="79" t="s">
        <v>555</v>
      </c>
      <c r="B73" s="79">
        <v>27.87</v>
      </c>
      <c r="C73" s="79" t="s">
        <v>50</v>
      </c>
      <c r="D73" s="79">
        <v>118.96</v>
      </c>
      <c r="E73" s="79">
        <v>1</v>
      </c>
      <c r="F73" s="79">
        <v>45.53</v>
      </c>
      <c r="G73" s="79">
        <v>11.44</v>
      </c>
      <c r="H73" s="79">
        <v>7.53</v>
      </c>
      <c r="I73" s="79">
        <v>18.59</v>
      </c>
      <c r="J73" s="79">
        <v>10.76</v>
      </c>
      <c r="K73"/>
      <c r="L73"/>
      <c r="M73"/>
      <c r="N73"/>
      <c r="O73"/>
      <c r="P73"/>
      <c r="Q73"/>
      <c r="R73"/>
      <c r="S73"/>
    </row>
    <row r="74" spans="1:19">
      <c r="A74" s="79" t="s">
        <v>556</v>
      </c>
      <c r="B74" s="79">
        <v>905.8</v>
      </c>
      <c r="C74" s="79" t="s">
        <v>50</v>
      </c>
      <c r="D74" s="79">
        <v>3866.22</v>
      </c>
      <c r="E74" s="79">
        <v>1</v>
      </c>
      <c r="F74" s="79">
        <v>0</v>
      </c>
      <c r="G74" s="79">
        <v>0</v>
      </c>
      <c r="H74" s="79">
        <v>10.76</v>
      </c>
      <c r="I74" s="79">
        <v>18.59</v>
      </c>
      <c r="J74" s="79">
        <v>8.07</v>
      </c>
      <c r="K74"/>
      <c r="L74"/>
      <c r="M74"/>
      <c r="N74"/>
      <c r="O74"/>
      <c r="P74"/>
      <c r="Q74"/>
      <c r="R74"/>
      <c r="S74"/>
    </row>
    <row r="75" spans="1:19">
      <c r="A75" s="79" t="s">
        <v>557</v>
      </c>
      <c r="B75" s="79">
        <v>264.77</v>
      </c>
      <c r="C75" s="79" t="s">
        <v>50</v>
      </c>
      <c r="D75" s="79">
        <v>1129.43</v>
      </c>
      <c r="E75" s="79">
        <v>1</v>
      </c>
      <c r="F75" s="79">
        <v>0</v>
      </c>
      <c r="G75" s="79">
        <v>0</v>
      </c>
      <c r="H75" s="79">
        <v>15.06</v>
      </c>
      <c r="I75" s="79">
        <v>3.72</v>
      </c>
      <c r="J75" s="79">
        <v>32.28</v>
      </c>
      <c r="K75"/>
      <c r="L75"/>
      <c r="M75"/>
      <c r="N75"/>
      <c r="O75"/>
      <c r="P75"/>
      <c r="Q75"/>
      <c r="R75"/>
      <c r="S75"/>
    </row>
    <row r="76" spans="1:19">
      <c r="A76" s="79" t="s">
        <v>558</v>
      </c>
      <c r="B76" s="79">
        <v>566.71</v>
      </c>
      <c r="C76" s="79" t="s">
        <v>50</v>
      </c>
      <c r="D76" s="79">
        <v>2418.88</v>
      </c>
      <c r="E76" s="79">
        <v>1</v>
      </c>
      <c r="F76" s="79">
        <v>45.53</v>
      </c>
      <c r="G76" s="79">
        <v>0</v>
      </c>
      <c r="H76" s="79">
        <v>10.76</v>
      </c>
      <c r="I76" s="79">
        <v>92.59</v>
      </c>
      <c r="J76" s="79">
        <v>0</v>
      </c>
      <c r="K76"/>
      <c r="L76"/>
      <c r="M76"/>
      <c r="N76"/>
      <c r="O76"/>
      <c r="P76"/>
      <c r="Q76"/>
      <c r="R76"/>
      <c r="S76"/>
    </row>
    <row r="77" spans="1:19">
      <c r="A77" s="79" t="s">
        <v>559</v>
      </c>
      <c r="B77" s="79">
        <v>566.71</v>
      </c>
      <c r="C77" s="79" t="s">
        <v>50</v>
      </c>
      <c r="D77" s="79">
        <v>2418.88</v>
      </c>
      <c r="E77" s="79">
        <v>1</v>
      </c>
      <c r="F77" s="79">
        <v>45.53</v>
      </c>
      <c r="G77" s="79">
        <v>0</v>
      </c>
      <c r="H77" s="79">
        <v>10.76</v>
      </c>
      <c r="I77" s="79">
        <v>92.59</v>
      </c>
      <c r="J77" s="79">
        <v>0</v>
      </c>
      <c r="K77"/>
      <c r="L77"/>
      <c r="M77"/>
      <c r="N77"/>
      <c r="O77"/>
      <c r="P77"/>
      <c r="Q77"/>
      <c r="R77"/>
      <c r="S77"/>
    </row>
    <row r="78" spans="1:19">
      <c r="A78" s="79" t="s">
        <v>560</v>
      </c>
      <c r="B78" s="79">
        <v>696.77</v>
      </c>
      <c r="C78" s="79" t="s">
        <v>50</v>
      </c>
      <c r="D78" s="79">
        <v>2974.04</v>
      </c>
      <c r="E78" s="79">
        <v>1</v>
      </c>
      <c r="F78" s="79">
        <v>227.67</v>
      </c>
      <c r="G78" s="79">
        <v>35.76</v>
      </c>
      <c r="H78" s="79">
        <v>9.68</v>
      </c>
      <c r="I78" s="79">
        <v>1.39</v>
      </c>
      <c r="J78" s="79">
        <v>2.69</v>
      </c>
      <c r="K78"/>
      <c r="L78"/>
      <c r="M78"/>
      <c r="N78"/>
      <c r="O78"/>
      <c r="P78"/>
      <c r="Q78"/>
      <c r="R78"/>
      <c r="S78"/>
    </row>
    <row r="79" spans="1:19">
      <c r="A79" s="79" t="s">
        <v>561</v>
      </c>
      <c r="B79" s="79">
        <v>1040.51</v>
      </c>
      <c r="C79" s="79" t="s">
        <v>50</v>
      </c>
      <c r="D79" s="79">
        <v>4441.2299999999996</v>
      </c>
      <c r="E79" s="79">
        <v>1</v>
      </c>
      <c r="F79" s="79">
        <v>104.08</v>
      </c>
      <c r="G79" s="79">
        <v>0</v>
      </c>
      <c r="H79" s="79">
        <v>10.76</v>
      </c>
      <c r="I79" s="79">
        <v>18.59</v>
      </c>
      <c r="J79" s="79">
        <v>8.07</v>
      </c>
      <c r="K79"/>
      <c r="L79"/>
      <c r="M79"/>
      <c r="N79"/>
      <c r="O79"/>
      <c r="P79"/>
      <c r="Q79"/>
      <c r="R79"/>
      <c r="S79"/>
    </row>
    <row r="80" spans="1:19">
      <c r="A80" s="79" t="s">
        <v>562</v>
      </c>
      <c r="B80" s="79">
        <v>929.03</v>
      </c>
      <c r="C80" s="79" t="s">
        <v>50</v>
      </c>
      <c r="D80" s="79">
        <v>3965.37</v>
      </c>
      <c r="E80" s="79">
        <v>1</v>
      </c>
      <c r="F80" s="79">
        <v>260.2</v>
      </c>
      <c r="G80" s="79">
        <v>0</v>
      </c>
      <c r="H80" s="79">
        <v>12.91</v>
      </c>
      <c r="I80" s="79">
        <v>18.59</v>
      </c>
      <c r="J80" s="79">
        <v>538.25170000000003</v>
      </c>
      <c r="K80"/>
      <c r="L80"/>
      <c r="M80"/>
      <c r="N80"/>
      <c r="O80"/>
      <c r="P80"/>
      <c r="Q80"/>
      <c r="R80"/>
      <c r="S80"/>
    </row>
    <row r="81" spans="1:19">
      <c r="A81" s="79" t="s">
        <v>563</v>
      </c>
      <c r="B81" s="79">
        <v>69.7</v>
      </c>
      <c r="C81" s="79" t="s">
        <v>50</v>
      </c>
      <c r="D81" s="79">
        <v>297.5</v>
      </c>
      <c r="E81" s="79">
        <v>1</v>
      </c>
      <c r="F81" s="79">
        <v>71.56</v>
      </c>
      <c r="G81" s="79">
        <v>17.98</v>
      </c>
      <c r="H81" s="79">
        <v>11.84</v>
      </c>
      <c r="I81" s="79">
        <v>18.59</v>
      </c>
      <c r="J81" s="79">
        <v>8.07</v>
      </c>
      <c r="K81"/>
      <c r="L81"/>
      <c r="M81"/>
      <c r="N81"/>
      <c r="O81"/>
      <c r="P81"/>
      <c r="Q81"/>
      <c r="R81"/>
      <c r="S81"/>
    </row>
    <row r="82" spans="1:19">
      <c r="A82" s="79" t="s">
        <v>564</v>
      </c>
      <c r="B82" s="79">
        <v>69.680000000000007</v>
      </c>
      <c r="C82" s="79" t="s">
        <v>50</v>
      </c>
      <c r="D82" s="79">
        <v>297.41000000000003</v>
      </c>
      <c r="E82" s="79">
        <v>5</v>
      </c>
      <c r="F82" s="79">
        <v>32.520000000000003</v>
      </c>
      <c r="G82" s="79">
        <v>8.17</v>
      </c>
      <c r="H82" s="79">
        <v>11.84</v>
      </c>
      <c r="I82" s="79">
        <v>18.59</v>
      </c>
      <c r="J82" s="79">
        <v>8.07</v>
      </c>
      <c r="K82"/>
      <c r="L82"/>
      <c r="M82"/>
      <c r="N82"/>
      <c r="O82"/>
      <c r="P82"/>
      <c r="Q82"/>
      <c r="R82"/>
      <c r="S82"/>
    </row>
    <row r="83" spans="1:19">
      <c r="A83" s="79" t="s">
        <v>565</v>
      </c>
      <c r="B83" s="79">
        <v>69.680000000000007</v>
      </c>
      <c r="C83" s="79" t="s">
        <v>50</v>
      </c>
      <c r="D83" s="79">
        <v>297.41000000000003</v>
      </c>
      <c r="E83" s="79">
        <v>1</v>
      </c>
      <c r="F83" s="79">
        <v>71.55</v>
      </c>
      <c r="G83" s="79">
        <v>17.98</v>
      </c>
      <c r="H83" s="79">
        <v>11.84</v>
      </c>
      <c r="I83" s="79">
        <v>18.59</v>
      </c>
      <c r="J83" s="79">
        <v>8.07</v>
      </c>
      <c r="K83"/>
      <c r="L83"/>
      <c r="M83"/>
      <c r="N83"/>
      <c r="O83"/>
      <c r="P83"/>
      <c r="Q83"/>
      <c r="R83"/>
      <c r="S83"/>
    </row>
    <row r="84" spans="1:19">
      <c r="A84" s="79" t="s">
        <v>566</v>
      </c>
      <c r="B84" s="79">
        <v>13.94</v>
      </c>
      <c r="C84" s="79" t="s">
        <v>50</v>
      </c>
      <c r="D84" s="79">
        <v>59.5</v>
      </c>
      <c r="E84" s="79">
        <v>6</v>
      </c>
      <c r="F84" s="79">
        <v>13.01</v>
      </c>
      <c r="G84" s="79">
        <v>2.96</v>
      </c>
      <c r="H84" s="79">
        <v>11.84</v>
      </c>
      <c r="I84" s="79">
        <v>13.95</v>
      </c>
      <c r="J84" s="79">
        <v>8.07</v>
      </c>
      <c r="K84"/>
      <c r="L84"/>
      <c r="M84"/>
      <c r="N84"/>
      <c r="O84"/>
      <c r="P84"/>
      <c r="Q84"/>
      <c r="R84"/>
      <c r="S84"/>
    </row>
    <row r="85" spans="1:19">
      <c r="A85" s="79" t="s">
        <v>567</v>
      </c>
      <c r="B85" s="79">
        <v>501.68</v>
      </c>
      <c r="C85" s="79" t="s">
        <v>50</v>
      </c>
      <c r="D85" s="79">
        <v>2141.3200000000002</v>
      </c>
      <c r="E85" s="79">
        <v>1</v>
      </c>
      <c r="F85" s="79">
        <v>78.06</v>
      </c>
      <c r="G85" s="79">
        <v>0</v>
      </c>
      <c r="H85" s="79">
        <v>10.76</v>
      </c>
      <c r="I85" s="79">
        <v>92.59</v>
      </c>
      <c r="J85" s="79">
        <v>328.44540000000001</v>
      </c>
      <c r="K85"/>
      <c r="L85"/>
      <c r="M85"/>
      <c r="N85"/>
      <c r="O85"/>
      <c r="P85"/>
      <c r="Q85"/>
      <c r="R85"/>
      <c r="S85"/>
    </row>
    <row r="86" spans="1:19">
      <c r="A86" s="79" t="s">
        <v>453</v>
      </c>
      <c r="B86" s="79">
        <v>22422.240000000002</v>
      </c>
      <c r="C86" s="79"/>
      <c r="D86" s="79">
        <v>88862.77</v>
      </c>
      <c r="E86" s="79"/>
      <c r="F86" s="79">
        <v>5184.43</v>
      </c>
      <c r="G86" s="79">
        <v>845.42</v>
      </c>
      <c r="H86" s="79">
        <v>11.31</v>
      </c>
      <c r="I86" s="79">
        <v>14.17</v>
      </c>
      <c r="J86" s="79">
        <v>39.179699999999997</v>
      </c>
      <c r="K86"/>
      <c r="L86"/>
      <c r="M86"/>
      <c r="N86"/>
      <c r="O86"/>
      <c r="P86"/>
      <c r="Q86"/>
      <c r="R86"/>
      <c r="S86"/>
    </row>
    <row r="87" spans="1:19">
      <c r="A87" s="79" t="s">
        <v>568</v>
      </c>
      <c r="B87" s="79">
        <v>22422.240000000002</v>
      </c>
      <c r="C87" s="79"/>
      <c r="D87" s="79">
        <v>88862.77</v>
      </c>
      <c r="E87" s="79"/>
      <c r="F87" s="79">
        <v>5184.43</v>
      </c>
      <c r="G87" s="79">
        <v>845.42</v>
      </c>
      <c r="H87" s="79">
        <v>11.31</v>
      </c>
      <c r="I87" s="79">
        <v>14.17</v>
      </c>
      <c r="J87" s="79">
        <v>39.179699999999997</v>
      </c>
      <c r="K87"/>
      <c r="L87"/>
      <c r="M87"/>
      <c r="N87"/>
      <c r="O87"/>
      <c r="P87"/>
      <c r="Q87"/>
      <c r="R87"/>
      <c r="S87"/>
    </row>
    <row r="88" spans="1:19">
      <c r="A88" s="79" t="s">
        <v>569</v>
      </c>
      <c r="B88" s="79">
        <v>0</v>
      </c>
      <c r="C88" s="79"/>
      <c r="D88" s="79">
        <v>0</v>
      </c>
      <c r="E88" s="79"/>
      <c r="F88" s="79">
        <v>0</v>
      </c>
      <c r="G88" s="79">
        <v>0</v>
      </c>
      <c r="H88" s="79"/>
      <c r="I88" s="79"/>
      <c r="J88" s="79"/>
      <c r="K88"/>
      <c r="L88"/>
      <c r="M88"/>
      <c r="N88"/>
      <c r="O88"/>
      <c r="P88"/>
      <c r="Q88"/>
      <c r="R88"/>
      <c r="S88"/>
    </row>
    <row r="89" spans="1:19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</row>
    <row r="90" spans="1:19">
      <c r="A90" s="78"/>
      <c r="B90" s="79" t="s">
        <v>336</v>
      </c>
      <c r="C90" s="79" t="s">
        <v>570</v>
      </c>
      <c r="D90" s="79" t="s">
        <v>571</v>
      </c>
      <c r="E90" s="79" t="s">
        <v>572</v>
      </c>
      <c r="F90" s="79" t="s">
        <v>573</v>
      </c>
      <c r="G90" s="79" t="s">
        <v>574</v>
      </c>
      <c r="H90" s="79" t="s">
        <v>575</v>
      </c>
      <c r="I90" s="79" t="s">
        <v>576</v>
      </c>
      <c r="J90"/>
      <c r="K90"/>
      <c r="L90"/>
      <c r="M90"/>
      <c r="N90"/>
      <c r="O90"/>
      <c r="P90"/>
      <c r="Q90"/>
      <c r="R90"/>
      <c r="S90"/>
    </row>
    <row r="91" spans="1:19">
      <c r="A91" s="79" t="s">
        <v>577</v>
      </c>
      <c r="B91" s="79" t="s">
        <v>578</v>
      </c>
      <c r="C91" s="79">
        <v>0.3</v>
      </c>
      <c r="D91" s="79">
        <v>4.4020000000000001</v>
      </c>
      <c r="E91" s="79">
        <v>12.9</v>
      </c>
      <c r="F91" s="79">
        <v>170.98</v>
      </c>
      <c r="G91" s="79">
        <v>0</v>
      </c>
      <c r="H91" s="79">
        <v>90</v>
      </c>
      <c r="I91" s="79" t="s">
        <v>579</v>
      </c>
      <c r="J91"/>
      <c r="K91"/>
      <c r="L91"/>
      <c r="M91"/>
      <c r="N91"/>
      <c r="O91"/>
      <c r="P91"/>
      <c r="Q91"/>
      <c r="R91"/>
      <c r="S91"/>
    </row>
    <row r="92" spans="1:19">
      <c r="A92" s="79" t="s">
        <v>580</v>
      </c>
      <c r="B92" s="79" t="s">
        <v>578</v>
      </c>
      <c r="C92" s="79">
        <v>0.3</v>
      </c>
      <c r="D92" s="79">
        <v>4.4020000000000001</v>
      </c>
      <c r="E92" s="79">
        <v>12.9</v>
      </c>
      <c r="F92" s="79">
        <v>130.1</v>
      </c>
      <c r="G92" s="79">
        <v>90</v>
      </c>
      <c r="H92" s="79">
        <v>90</v>
      </c>
      <c r="I92" s="79" t="s">
        <v>581</v>
      </c>
      <c r="J92"/>
      <c r="K92"/>
      <c r="L92"/>
      <c r="M92"/>
      <c r="N92"/>
      <c r="O92"/>
      <c r="P92"/>
      <c r="Q92"/>
      <c r="R92"/>
      <c r="S92"/>
    </row>
    <row r="93" spans="1:19">
      <c r="A93" s="79" t="s">
        <v>582</v>
      </c>
      <c r="B93" s="79" t="s">
        <v>578</v>
      </c>
      <c r="C93" s="79">
        <v>0.3</v>
      </c>
      <c r="D93" s="79">
        <v>4.4020000000000001</v>
      </c>
      <c r="E93" s="79">
        <v>12.9</v>
      </c>
      <c r="F93" s="79">
        <v>170.98</v>
      </c>
      <c r="G93" s="79">
        <v>180</v>
      </c>
      <c r="H93" s="79">
        <v>90</v>
      </c>
      <c r="I93" s="79" t="s">
        <v>583</v>
      </c>
      <c r="J93"/>
      <c r="K93"/>
      <c r="L93"/>
      <c r="M93"/>
      <c r="N93"/>
      <c r="O93"/>
      <c r="P93"/>
      <c r="Q93"/>
      <c r="R93"/>
      <c r="S93"/>
    </row>
    <row r="94" spans="1:19">
      <c r="A94" s="79" t="s">
        <v>584</v>
      </c>
      <c r="B94" s="79" t="s">
        <v>578</v>
      </c>
      <c r="C94" s="79">
        <v>0.3</v>
      </c>
      <c r="D94" s="79">
        <v>4.4020000000000001</v>
      </c>
      <c r="E94" s="79">
        <v>12.9</v>
      </c>
      <c r="F94" s="79">
        <v>130.1</v>
      </c>
      <c r="G94" s="79">
        <v>270</v>
      </c>
      <c r="H94" s="79">
        <v>90</v>
      </c>
      <c r="I94" s="79" t="s">
        <v>585</v>
      </c>
      <c r="J94"/>
      <c r="K94"/>
      <c r="L94"/>
      <c r="M94"/>
      <c r="N94"/>
      <c r="O94"/>
      <c r="P94"/>
      <c r="Q94"/>
      <c r="R94"/>
      <c r="S94"/>
    </row>
    <row r="95" spans="1:19">
      <c r="A95" s="79" t="s">
        <v>586</v>
      </c>
      <c r="B95" s="79" t="s">
        <v>578</v>
      </c>
      <c r="C95" s="79">
        <v>0.3</v>
      </c>
      <c r="D95" s="79">
        <v>3.12</v>
      </c>
      <c r="E95" s="79">
        <v>12.9</v>
      </c>
      <c r="F95" s="79">
        <v>3739.35</v>
      </c>
      <c r="G95" s="79">
        <v>0</v>
      </c>
      <c r="H95" s="79">
        <v>180</v>
      </c>
      <c r="I95" s="79"/>
      <c r="J95"/>
      <c r="K95"/>
      <c r="L95"/>
      <c r="M95"/>
      <c r="N95"/>
      <c r="O95"/>
      <c r="P95"/>
      <c r="Q95"/>
      <c r="R95"/>
      <c r="S95"/>
    </row>
    <row r="96" spans="1:19">
      <c r="A96" s="79" t="s">
        <v>587</v>
      </c>
      <c r="B96" s="79" t="s">
        <v>588</v>
      </c>
      <c r="C96" s="79">
        <v>0.08</v>
      </c>
      <c r="D96" s="79">
        <v>0.69799999999999995</v>
      </c>
      <c r="E96" s="79">
        <v>0.78</v>
      </c>
      <c r="F96" s="79">
        <v>104.08</v>
      </c>
      <c r="G96" s="79">
        <v>180</v>
      </c>
      <c r="H96" s="79">
        <v>90</v>
      </c>
      <c r="I96" s="79" t="s">
        <v>583</v>
      </c>
      <c r="J96"/>
      <c r="K96"/>
      <c r="L96"/>
      <c r="M96"/>
      <c r="N96"/>
      <c r="O96"/>
      <c r="P96"/>
      <c r="Q96"/>
      <c r="R96"/>
      <c r="S96"/>
    </row>
    <row r="97" spans="1:19">
      <c r="A97" s="79" t="s">
        <v>589</v>
      </c>
      <c r="B97" s="79" t="s">
        <v>588</v>
      </c>
      <c r="C97" s="79">
        <v>0.08</v>
      </c>
      <c r="D97" s="79">
        <v>0.69799999999999995</v>
      </c>
      <c r="E97" s="79">
        <v>0.78</v>
      </c>
      <c r="F97" s="79">
        <v>19.510000000000002</v>
      </c>
      <c r="G97" s="79">
        <v>90</v>
      </c>
      <c r="H97" s="79">
        <v>90</v>
      </c>
      <c r="I97" s="79" t="s">
        <v>581</v>
      </c>
      <c r="J97"/>
      <c r="K97"/>
      <c r="L97"/>
      <c r="M97"/>
      <c r="N97"/>
      <c r="O97"/>
      <c r="P97"/>
      <c r="Q97"/>
      <c r="R97"/>
      <c r="S97"/>
    </row>
    <row r="98" spans="1:19">
      <c r="A98" s="79" t="s">
        <v>590</v>
      </c>
      <c r="B98" s="79" t="s">
        <v>588</v>
      </c>
      <c r="C98" s="79">
        <v>0.08</v>
      </c>
      <c r="D98" s="79">
        <v>0.69799999999999995</v>
      </c>
      <c r="E98" s="79">
        <v>0.78</v>
      </c>
      <c r="F98" s="79">
        <v>26.02</v>
      </c>
      <c r="G98" s="79">
        <v>180</v>
      </c>
      <c r="H98" s="79">
        <v>90</v>
      </c>
      <c r="I98" s="79" t="s">
        <v>583</v>
      </c>
      <c r="J98"/>
      <c r="K98"/>
      <c r="L98"/>
      <c r="M98"/>
      <c r="N98"/>
      <c r="O98"/>
      <c r="P98"/>
      <c r="Q98"/>
      <c r="R98"/>
      <c r="S98"/>
    </row>
    <row r="99" spans="1:19">
      <c r="A99" s="79" t="s">
        <v>591</v>
      </c>
      <c r="B99" s="79" t="s">
        <v>588</v>
      </c>
      <c r="C99" s="79">
        <v>0.08</v>
      </c>
      <c r="D99" s="79">
        <v>0.69799999999999995</v>
      </c>
      <c r="E99" s="79">
        <v>0.78</v>
      </c>
      <c r="F99" s="79">
        <v>78.06</v>
      </c>
      <c r="G99" s="79">
        <v>90</v>
      </c>
      <c r="H99" s="79">
        <v>90</v>
      </c>
      <c r="I99" s="79" t="s">
        <v>581</v>
      </c>
      <c r="J99"/>
      <c r="K99"/>
      <c r="L99"/>
      <c r="M99"/>
      <c r="N99"/>
      <c r="O99"/>
      <c r="P99"/>
      <c r="Q99"/>
      <c r="R99"/>
      <c r="S99"/>
    </row>
    <row r="100" spans="1:19">
      <c r="A100" s="79" t="s">
        <v>592</v>
      </c>
      <c r="B100" s="79" t="s">
        <v>588</v>
      </c>
      <c r="C100" s="79">
        <v>0.08</v>
      </c>
      <c r="D100" s="79">
        <v>0.69799999999999995</v>
      </c>
      <c r="E100" s="79">
        <v>0.78</v>
      </c>
      <c r="F100" s="79">
        <v>26.02</v>
      </c>
      <c r="G100" s="79">
        <v>0</v>
      </c>
      <c r="H100" s="79">
        <v>90</v>
      </c>
      <c r="I100" s="79" t="s">
        <v>579</v>
      </c>
      <c r="J100"/>
      <c r="K100"/>
      <c r="L100"/>
      <c r="M100"/>
      <c r="N100"/>
      <c r="O100"/>
      <c r="P100"/>
      <c r="Q100"/>
      <c r="R100"/>
      <c r="S100"/>
    </row>
    <row r="101" spans="1:19">
      <c r="A101" s="79" t="s">
        <v>593</v>
      </c>
      <c r="B101" s="79" t="s">
        <v>588</v>
      </c>
      <c r="C101" s="79">
        <v>0.08</v>
      </c>
      <c r="D101" s="79">
        <v>0.69799999999999995</v>
      </c>
      <c r="E101" s="79">
        <v>0.78</v>
      </c>
      <c r="F101" s="79">
        <v>19.510000000000002</v>
      </c>
      <c r="G101" s="79">
        <v>90</v>
      </c>
      <c r="H101" s="79">
        <v>90</v>
      </c>
      <c r="I101" s="79" t="s">
        <v>581</v>
      </c>
      <c r="J101"/>
      <c r="K101"/>
      <c r="L101"/>
      <c r="M101"/>
      <c r="N101"/>
      <c r="O101"/>
      <c r="P101"/>
      <c r="Q101"/>
      <c r="R101"/>
      <c r="S101"/>
    </row>
    <row r="102" spans="1:19">
      <c r="A102" s="79" t="s">
        <v>594</v>
      </c>
      <c r="B102" s="79" t="s">
        <v>588</v>
      </c>
      <c r="C102" s="79">
        <v>0.08</v>
      </c>
      <c r="D102" s="79">
        <v>0.69799999999999995</v>
      </c>
      <c r="E102" s="79">
        <v>0.78</v>
      </c>
      <c r="F102" s="79">
        <v>104.08</v>
      </c>
      <c r="G102" s="79">
        <v>0</v>
      </c>
      <c r="H102" s="79">
        <v>90</v>
      </c>
      <c r="I102" s="79" t="s">
        <v>579</v>
      </c>
      <c r="J102"/>
      <c r="K102"/>
      <c r="L102"/>
      <c r="M102"/>
      <c r="N102"/>
      <c r="O102"/>
      <c r="P102"/>
      <c r="Q102"/>
      <c r="R102"/>
      <c r="S102"/>
    </row>
    <row r="103" spans="1:19">
      <c r="A103" s="79" t="s">
        <v>595</v>
      </c>
      <c r="B103" s="79" t="s">
        <v>588</v>
      </c>
      <c r="C103" s="79">
        <v>0.08</v>
      </c>
      <c r="D103" s="79">
        <v>0.69799999999999995</v>
      </c>
      <c r="E103" s="79">
        <v>0.78</v>
      </c>
      <c r="F103" s="79">
        <v>52.04</v>
      </c>
      <c r="G103" s="79">
        <v>180</v>
      </c>
      <c r="H103" s="79">
        <v>90</v>
      </c>
      <c r="I103" s="79" t="s">
        <v>583</v>
      </c>
      <c r="J103"/>
      <c r="K103"/>
      <c r="L103"/>
      <c r="M103"/>
      <c r="N103"/>
      <c r="O103"/>
      <c r="P103"/>
      <c r="Q103"/>
      <c r="R103"/>
      <c r="S103"/>
    </row>
    <row r="104" spans="1:19">
      <c r="A104" s="79" t="s">
        <v>596</v>
      </c>
      <c r="B104" s="79" t="s">
        <v>588</v>
      </c>
      <c r="C104" s="79">
        <v>0.08</v>
      </c>
      <c r="D104" s="79">
        <v>0.69799999999999995</v>
      </c>
      <c r="E104" s="79">
        <v>0.78</v>
      </c>
      <c r="F104" s="79">
        <v>123.59</v>
      </c>
      <c r="G104" s="79">
        <v>0</v>
      </c>
      <c r="H104" s="79">
        <v>90</v>
      </c>
      <c r="I104" s="79" t="s">
        <v>579</v>
      </c>
      <c r="J104"/>
      <c r="K104"/>
      <c r="L104"/>
      <c r="M104"/>
      <c r="N104"/>
      <c r="O104"/>
      <c r="P104"/>
      <c r="Q104"/>
      <c r="R104"/>
      <c r="S104"/>
    </row>
    <row r="105" spans="1:19">
      <c r="A105" s="79" t="s">
        <v>597</v>
      </c>
      <c r="B105" s="79" t="s">
        <v>588</v>
      </c>
      <c r="C105" s="79">
        <v>0.08</v>
      </c>
      <c r="D105" s="79">
        <v>0.69799999999999995</v>
      </c>
      <c r="E105" s="79">
        <v>0.78</v>
      </c>
      <c r="F105" s="79">
        <v>227.67</v>
      </c>
      <c r="G105" s="79">
        <v>270</v>
      </c>
      <c r="H105" s="79">
        <v>90</v>
      </c>
      <c r="I105" s="79" t="s">
        <v>585</v>
      </c>
      <c r="J105"/>
      <c r="K105"/>
      <c r="L105"/>
      <c r="M105"/>
      <c r="N105"/>
      <c r="O105"/>
      <c r="P105"/>
      <c r="Q105"/>
      <c r="R105"/>
      <c r="S105"/>
    </row>
    <row r="106" spans="1:19">
      <c r="A106" s="79" t="s">
        <v>598</v>
      </c>
      <c r="B106" s="79" t="s">
        <v>588</v>
      </c>
      <c r="C106" s="79">
        <v>0.08</v>
      </c>
      <c r="D106" s="79">
        <v>0.69799999999999995</v>
      </c>
      <c r="E106" s="79">
        <v>0.78</v>
      </c>
      <c r="F106" s="79">
        <v>26.02</v>
      </c>
      <c r="G106" s="79">
        <v>180</v>
      </c>
      <c r="H106" s="79">
        <v>90</v>
      </c>
      <c r="I106" s="79" t="s">
        <v>583</v>
      </c>
      <c r="J106"/>
      <c r="K106"/>
      <c r="L106"/>
      <c r="M106"/>
      <c r="N106"/>
      <c r="O106"/>
      <c r="P106"/>
      <c r="Q106"/>
      <c r="R106"/>
      <c r="S106"/>
    </row>
    <row r="107" spans="1:19">
      <c r="A107" s="79" t="s">
        <v>599</v>
      </c>
      <c r="B107" s="79" t="s">
        <v>588</v>
      </c>
      <c r="C107" s="79">
        <v>0.08</v>
      </c>
      <c r="D107" s="79">
        <v>0.69799999999999995</v>
      </c>
      <c r="E107" s="79">
        <v>0.78</v>
      </c>
      <c r="F107" s="79">
        <v>32.5</v>
      </c>
      <c r="G107" s="79">
        <v>180</v>
      </c>
      <c r="H107" s="79">
        <v>90</v>
      </c>
      <c r="I107" s="79" t="s">
        <v>583</v>
      </c>
      <c r="J107"/>
      <c r="K107"/>
      <c r="L107"/>
      <c r="M107"/>
      <c r="N107"/>
      <c r="O107"/>
      <c r="P107"/>
      <c r="Q107"/>
      <c r="R107"/>
      <c r="S107"/>
    </row>
    <row r="108" spans="1:19">
      <c r="A108" s="79" t="s">
        <v>600</v>
      </c>
      <c r="B108" s="79" t="s">
        <v>588</v>
      </c>
      <c r="C108" s="79">
        <v>0.08</v>
      </c>
      <c r="D108" s="79">
        <v>0.69799999999999995</v>
      </c>
      <c r="E108" s="79">
        <v>0.78</v>
      </c>
      <c r="F108" s="79">
        <v>45.53</v>
      </c>
      <c r="G108" s="79">
        <v>0</v>
      </c>
      <c r="H108" s="79">
        <v>90</v>
      </c>
      <c r="I108" s="79" t="s">
        <v>579</v>
      </c>
      <c r="J108"/>
      <c r="K108"/>
      <c r="L108"/>
      <c r="M108"/>
      <c r="N108"/>
      <c r="O108"/>
      <c r="P108"/>
      <c r="Q108"/>
      <c r="R108"/>
      <c r="S108"/>
    </row>
    <row r="109" spans="1:19">
      <c r="A109" s="79" t="s">
        <v>601</v>
      </c>
      <c r="B109" s="79" t="s">
        <v>588</v>
      </c>
      <c r="C109" s="79">
        <v>0.08</v>
      </c>
      <c r="D109" s="79">
        <v>0.69799999999999995</v>
      </c>
      <c r="E109" s="79">
        <v>0.78</v>
      </c>
      <c r="F109" s="79">
        <v>45.53</v>
      </c>
      <c r="G109" s="79">
        <v>180</v>
      </c>
      <c r="H109" s="79">
        <v>90</v>
      </c>
      <c r="I109" s="79" t="s">
        <v>583</v>
      </c>
      <c r="J109"/>
      <c r="K109"/>
      <c r="L109"/>
      <c r="M109"/>
      <c r="N109"/>
      <c r="O109"/>
      <c r="P109"/>
      <c r="Q109"/>
      <c r="R109"/>
      <c r="S109"/>
    </row>
    <row r="110" spans="1:19">
      <c r="A110" s="79" t="s">
        <v>602</v>
      </c>
      <c r="B110" s="79" t="s">
        <v>588</v>
      </c>
      <c r="C110" s="79">
        <v>0.08</v>
      </c>
      <c r="D110" s="79">
        <v>0.69799999999999995</v>
      </c>
      <c r="E110" s="79">
        <v>0.78</v>
      </c>
      <c r="F110" s="79">
        <v>110.58</v>
      </c>
      <c r="G110" s="79">
        <v>90</v>
      </c>
      <c r="H110" s="79">
        <v>90</v>
      </c>
      <c r="I110" s="79" t="s">
        <v>581</v>
      </c>
      <c r="J110"/>
      <c r="K110"/>
      <c r="L110"/>
      <c r="M110"/>
      <c r="N110"/>
      <c r="O110"/>
      <c r="P110"/>
      <c r="Q110"/>
      <c r="R110"/>
      <c r="S110"/>
    </row>
    <row r="111" spans="1:19">
      <c r="A111" s="79" t="s">
        <v>603</v>
      </c>
      <c r="B111" s="79" t="s">
        <v>588</v>
      </c>
      <c r="C111" s="79">
        <v>0.08</v>
      </c>
      <c r="D111" s="79">
        <v>0.69799999999999995</v>
      </c>
      <c r="E111" s="79">
        <v>0.78</v>
      </c>
      <c r="F111" s="79">
        <v>39.03</v>
      </c>
      <c r="G111" s="79">
        <v>0</v>
      </c>
      <c r="H111" s="79">
        <v>90</v>
      </c>
      <c r="I111" s="79" t="s">
        <v>579</v>
      </c>
      <c r="J111"/>
      <c r="K111"/>
      <c r="L111"/>
      <c r="M111"/>
      <c r="N111"/>
      <c r="O111"/>
      <c r="P111"/>
      <c r="Q111"/>
      <c r="R111"/>
      <c r="S111"/>
    </row>
    <row r="112" spans="1:19">
      <c r="A112" s="79" t="s">
        <v>604</v>
      </c>
      <c r="B112" s="79" t="s">
        <v>588</v>
      </c>
      <c r="C112" s="79">
        <v>0.08</v>
      </c>
      <c r="D112" s="79">
        <v>0.69799999999999995</v>
      </c>
      <c r="E112" s="79">
        <v>0.78</v>
      </c>
      <c r="F112" s="79">
        <v>26.02</v>
      </c>
      <c r="G112" s="79">
        <v>90</v>
      </c>
      <c r="H112" s="79">
        <v>90</v>
      </c>
      <c r="I112" s="79" t="s">
        <v>581</v>
      </c>
      <c r="J112"/>
      <c r="K112"/>
      <c r="L112"/>
      <c r="M112"/>
      <c r="N112"/>
      <c r="O112"/>
      <c r="P112"/>
      <c r="Q112"/>
      <c r="R112"/>
      <c r="S112"/>
    </row>
    <row r="113" spans="1:19">
      <c r="A113" s="79" t="s">
        <v>605</v>
      </c>
      <c r="B113" s="79" t="s">
        <v>588</v>
      </c>
      <c r="C113" s="79">
        <v>0.08</v>
      </c>
      <c r="D113" s="79">
        <v>0.69799999999999995</v>
      </c>
      <c r="E113" s="79">
        <v>0.78</v>
      </c>
      <c r="F113" s="79">
        <v>130.1</v>
      </c>
      <c r="G113" s="79">
        <v>90</v>
      </c>
      <c r="H113" s="79">
        <v>90</v>
      </c>
      <c r="I113" s="79" t="s">
        <v>581</v>
      </c>
      <c r="J113"/>
      <c r="K113"/>
      <c r="L113"/>
      <c r="M113"/>
      <c r="N113"/>
      <c r="O113"/>
      <c r="P113"/>
      <c r="Q113"/>
      <c r="R113"/>
      <c r="S113"/>
    </row>
    <row r="114" spans="1:19">
      <c r="A114" s="79" t="s">
        <v>606</v>
      </c>
      <c r="B114" s="79" t="s">
        <v>588</v>
      </c>
      <c r="C114" s="79">
        <v>0.08</v>
      </c>
      <c r="D114" s="79">
        <v>0.69799999999999995</v>
      </c>
      <c r="E114" s="79">
        <v>0.78</v>
      </c>
      <c r="F114" s="79">
        <v>39.03</v>
      </c>
      <c r="G114" s="79">
        <v>0</v>
      </c>
      <c r="H114" s="79">
        <v>90</v>
      </c>
      <c r="I114" s="79" t="s">
        <v>579</v>
      </c>
      <c r="J114"/>
      <c r="K114"/>
      <c r="L114"/>
      <c r="M114"/>
      <c r="N114"/>
      <c r="O114"/>
      <c r="P114"/>
      <c r="Q114"/>
      <c r="R114"/>
      <c r="S114"/>
    </row>
    <row r="115" spans="1:19">
      <c r="A115" s="79" t="s">
        <v>607</v>
      </c>
      <c r="B115" s="79" t="s">
        <v>588</v>
      </c>
      <c r="C115" s="79">
        <v>0.08</v>
      </c>
      <c r="D115" s="79">
        <v>0.69799999999999995</v>
      </c>
      <c r="E115" s="79">
        <v>0.78</v>
      </c>
      <c r="F115" s="79">
        <v>97.57</v>
      </c>
      <c r="G115" s="79">
        <v>0</v>
      </c>
      <c r="H115" s="79">
        <v>90</v>
      </c>
      <c r="I115" s="79" t="s">
        <v>579</v>
      </c>
      <c r="J115"/>
      <c r="K115"/>
      <c r="L115"/>
      <c r="M115"/>
      <c r="N115"/>
      <c r="O115"/>
      <c r="P115"/>
      <c r="Q115"/>
      <c r="R115"/>
      <c r="S115"/>
    </row>
    <row r="116" spans="1:19">
      <c r="A116" s="79" t="s">
        <v>608</v>
      </c>
      <c r="B116" s="79" t="s">
        <v>588</v>
      </c>
      <c r="C116" s="79">
        <v>0.08</v>
      </c>
      <c r="D116" s="79">
        <v>0.69799999999999995</v>
      </c>
      <c r="E116" s="79">
        <v>0.78</v>
      </c>
      <c r="F116" s="79">
        <v>26.02</v>
      </c>
      <c r="G116" s="79">
        <v>0</v>
      </c>
      <c r="H116" s="79">
        <v>90</v>
      </c>
      <c r="I116" s="79" t="s">
        <v>579</v>
      </c>
      <c r="J116"/>
      <c r="K116"/>
      <c r="L116"/>
      <c r="M116"/>
      <c r="N116"/>
      <c r="O116"/>
      <c r="P116"/>
      <c r="Q116"/>
      <c r="R116"/>
      <c r="S116"/>
    </row>
    <row r="117" spans="1:19">
      <c r="A117" s="79" t="s">
        <v>609</v>
      </c>
      <c r="B117" s="79" t="s">
        <v>588</v>
      </c>
      <c r="C117" s="79">
        <v>0.08</v>
      </c>
      <c r="D117" s="79">
        <v>0.69799999999999995</v>
      </c>
      <c r="E117" s="79">
        <v>0.78</v>
      </c>
      <c r="F117" s="79">
        <v>19.510000000000002</v>
      </c>
      <c r="G117" s="79">
        <v>270</v>
      </c>
      <c r="H117" s="79">
        <v>90</v>
      </c>
      <c r="I117" s="79" t="s">
        <v>585</v>
      </c>
      <c r="J117"/>
      <c r="K117"/>
      <c r="L117"/>
      <c r="M117"/>
      <c r="N117"/>
      <c r="O117"/>
      <c r="P117"/>
      <c r="Q117"/>
      <c r="R117"/>
      <c r="S117"/>
    </row>
    <row r="118" spans="1:19">
      <c r="A118" s="79" t="s">
        <v>610</v>
      </c>
      <c r="B118" s="79" t="s">
        <v>588</v>
      </c>
      <c r="C118" s="79">
        <v>0.08</v>
      </c>
      <c r="D118" s="79">
        <v>0.69799999999999995</v>
      </c>
      <c r="E118" s="79">
        <v>0.78</v>
      </c>
      <c r="F118" s="79">
        <v>117.09</v>
      </c>
      <c r="G118" s="79">
        <v>270</v>
      </c>
      <c r="H118" s="79">
        <v>90</v>
      </c>
      <c r="I118" s="79" t="s">
        <v>585</v>
      </c>
      <c r="J118"/>
      <c r="K118"/>
      <c r="L118"/>
      <c r="M118"/>
      <c r="N118"/>
      <c r="O118"/>
      <c r="P118"/>
      <c r="Q118"/>
      <c r="R118"/>
      <c r="S118"/>
    </row>
    <row r="119" spans="1:19">
      <c r="A119" s="79" t="s">
        <v>611</v>
      </c>
      <c r="B119" s="79" t="s">
        <v>588</v>
      </c>
      <c r="C119" s="79">
        <v>0.08</v>
      </c>
      <c r="D119" s="79">
        <v>0.69799999999999995</v>
      </c>
      <c r="E119" s="79">
        <v>0.78</v>
      </c>
      <c r="F119" s="79">
        <v>123.59</v>
      </c>
      <c r="G119" s="79">
        <v>180</v>
      </c>
      <c r="H119" s="79">
        <v>90</v>
      </c>
      <c r="I119" s="79" t="s">
        <v>583</v>
      </c>
      <c r="J119"/>
      <c r="K119"/>
      <c r="L119"/>
      <c r="M119"/>
      <c r="N119"/>
      <c r="O119"/>
      <c r="P119"/>
      <c r="Q119"/>
      <c r="R119"/>
      <c r="S119"/>
    </row>
    <row r="120" spans="1:19">
      <c r="A120" s="79" t="s">
        <v>612</v>
      </c>
      <c r="B120" s="79" t="s">
        <v>588</v>
      </c>
      <c r="C120" s="79">
        <v>0.08</v>
      </c>
      <c r="D120" s="79">
        <v>0.69799999999999995</v>
      </c>
      <c r="E120" s="79">
        <v>0.78</v>
      </c>
      <c r="F120" s="79">
        <v>91.09</v>
      </c>
      <c r="G120" s="79">
        <v>270</v>
      </c>
      <c r="H120" s="79">
        <v>90</v>
      </c>
      <c r="I120" s="79" t="s">
        <v>585</v>
      </c>
      <c r="J120"/>
      <c r="K120"/>
      <c r="L120"/>
      <c r="M120"/>
      <c r="N120"/>
      <c r="O120"/>
      <c r="P120"/>
      <c r="Q120"/>
      <c r="R120"/>
      <c r="S120"/>
    </row>
    <row r="121" spans="1:19">
      <c r="A121" s="79" t="s">
        <v>613</v>
      </c>
      <c r="B121" s="79" t="s">
        <v>588</v>
      </c>
      <c r="C121" s="79">
        <v>0.08</v>
      </c>
      <c r="D121" s="79">
        <v>0.69799999999999995</v>
      </c>
      <c r="E121" s="79">
        <v>0.78</v>
      </c>
      <c r="F121" s="79">
        <v>45.53</v>
      </c>
      <c r="G121" s="79">
        <v>0</v>
      </c>
      <c r="H121" s="79">
        <v>90</v>
      </c>
      <c r="I121" s="79" t="s">
        <v>579</v>
      </c>
      <c r="J121"/>
      <c r="K121"/>
      <c r="L121"/>
      <c r="M121"/>
      <c r="N121"/>
      <c r="O121"/>
      <c r="P121"/>
      <c r="Q121"/>
      <c r="R121"/>
      <c r="S121"/>
    </row>
    <row r="122" spans="1:19">
      <c r="A122" s="79" t="s">
        <v>614</v>
      </c>
      <c r="B122" s="79" t="s">
        <v>588</v>
      </c>
      <c r="C122" s="79">
        <v>0.08</v>
      </c>
      <c r="D122" s="79">
        <v>0.69799999999999995</v>
      </c>
      <c r="E122" s="79">
        <v>0.78</v>
      </c>
      <c r="F122" s="79">
        <v>45.53</v>
      </c>
      <c r="G122" s="79">
        <v>180</v>
      </c>
      <c r="H122" s="79">
        <v>90</v>
      </c>
      <c r="I122" s="79" t="s">
        <v>583</v>
      </c>
      <c r="J122"/>
      <c r="K122"/>
      <c r="L122"/>
      <c r="M122"/>
      <c r="N122"/>
      <c r="O122"/>
      <c r="P122"/>
      <c r="Q122"/>
      <c r="R122"/>
      <c r="S122"/>
    </row>
    <row r="123" spans="1:19">
      <c r="A123" s="79" t="s">
        <v>615</v>
      </c>
      <c r="B123" s="79" t="s">
        <v>588</v>
      </c>
      <c r="C123" s="79">
        <v>0.08</v>
      </c>
      <c r="D123" s="79">
        <v>0.69799999999999995</v>
      </c>
      <c r="E123" s="79">
        <v>0.78</v>
      </c>
      <c r="F123" s="79">
        <v>52.04</v>
      </c>
      <c r="G123" s="79">
        <v>0</v>
      </c>
      <c r="H123" s="79">
        <v>90</v>
      </c>
      <c r="I123" s="79" t="s">
        <v>579</v>
      </c>
      <c r="J123"/>
      <c r="K123"/>
      <c r="L123"/>
      <c r="M123"/>
      <c r="N123"/>
      <c r="O123"/>
      <c r="P123"/>
      <c r="Q123"/>
      <c r="R123"/>
      <c r="S123"/>
    </row>
    <row r="124" spans="1:19">
      <c r="A124" s="79" t="s">
        <v>616</v>
      </c>
      <c r="B124" s="79" t="s">
        <v>588</v>
      </c>
      <c r="C124" s="79">
        <v>0.08</v>
      </c>
      <c r="D124" s="79">
        <v>0.69799999999999995</v>
      </c>
      <c r="E124" s="79">
        <v>0.78</v>
      </c>
      <c r="F124" s="79">
        <v>130.1</v>
      </c>
      <c r="G124" s="79">
        <v>180</v>
      </c>
      <c r="H124" s="79">
        <v>90</v>
      </c>
      <c r="I124" s="79" t="s">
        <v>583</v>
      </c>
      <c r="J124"/>
      <c r="K124"/>
      <c r="L124"/>
      <c r="M124"/>
      <c r="N124"/>
      <c r="O124"/>
      <c r="P124"/>
      <c r="Q124"/>
      <c r="R124"/>
      <c r="S124"/>
    </row>
    <row r="125" spans="1:19">
      <c r="A125" s="79" t="s">
        <v>617</v>
      </c>
      <c r="B125" s="79" t="s">
        <v>588</v>
      </c>
      <c r="C125" s="79">
        <v>0.08</v>
      </c>
      <c r="D125" s="79">
        <v>0.69799999999999995</v>
      </c>
      <c r="E125" s="79">
        <v>0.78</v>
      </c>
      <c r="F125" s="79">
        <v>195.15</v>
      </c>
      <c r="G125" s="79">
        <v>180</v>
      </c>
      <c r="H125" s="79">
        <v>90</v>
      </c>
      <c r="I125" s="79" t="s">
        <v>583</v>
      </c>
      <c r="J125"/>
      <c r="K125"/>
      <c r="L125"/>
      <c r="M125"/>
      <c r="N125"/>
      <c r="O125"/>
      <c r="P125"/>
      <c r="Q125"/>
      <c r="R125"/>
      <c r="S125"/>
    </row>
    <row r="126" spans="1:19">
      <c r="A126" s="79" t="s">
        <v>618</v>
      </c>
      <c r="B126" s="79" t="s">
        <v>588</v>
      </c>
      <c r="C126" s="79">
        <v>0.08</v>
      </c>
      <c r="D126" s="79">
        <v>0.69799999999999995</v>
      </c>
      <c r="E126" s="79">
        <v>0.78</v>
      </c>
      <c r="F126" s="79">
        <v>19.510000000000002</v>
      </c>
      <c r="G126" s="79">
        <v>90</v>
      </c>
      <c r="H126" s="79">
        <v>90</v>
      </c>
      <c r="I126" s="79" t="s">
        <v>581</v>
      </c>
      <c r="J126"/>
      <c r="K126"/>
      <c r="L126"/>
      <c r="M126"/>
      <c r="N126"/>
      <c r="O126"/>
      <c r="P126"/>
      <c r="Q126"/>
      <c r="R126"/>
      <c r="S126"/>
    </row>
    <row r="127" spans="1:19">
      <c r="A127" s="79" t="s">
        <v>619</v>
      </c>
      <c r="B127" s="79" t="s">
        <v>588</v>
      </c>
      <c r="C127" s="79">
        <v>0.08</v>
      </c>
      <c r="D127" s="79">
        <v>0.69799999999999995</v>
      </c>
      <c r="E127" s="79">
        <v>0.78</v>
      </c>
      <c r="F127" s="79">
        <v>32.520000000000003</v>
      </c>
      <c r="G127" s="79">
        <v>180</v>
      </c>
      <c r="H127" s="79">
        <v>90</v>
      </c>
      <c r="I127" s="79" t="s">
        <v>583</v>
      </c>
      <c r="J127"/>
      <c r="K127"/>
      <c r="L127"/>
      <c r="M127"/>
      <c r="N127"/>
      <c r="O127"/>
      <c r="P127"/>
      <c r="Q127"/>
      <c r="R127"/>
      <c r="S127"/>
    </row>
    <row r="128" spans="1:19">
      <c r="A128" s="79" t="s">
        <v>620</v>
      </c>
      <c r="B128" s="79" t="s">
        <v>588</v>
      </c>
      <c r="C128" s="79">
        <v>0.08</v>
      </c>
      <c r="D128" s="79">
        <v>0.69799999999999995</v>
      </c>
      <c r="E128" s="79">
        <v>0.78</v>
      </c>
      <c r="F128" s="79">
        <v>188.66</v>
      </c>
      <c r="G128" s="79">
        <v>90</v>
      </c>
      <c r="H128" s="79">
        <v>90</v>
      </c>
      <c r="I128" s="79" t="s">
        <v>581</v>
      </c>
      <c r="J128"/>
      <c r="K128"/>
      <c r="L128"/>
      <c r="M128"/>
      <c r="N128"/>
      <c r="O128"/>
      <c r="P128"/>
      <c r="Q128"/>
      <c r="R128"/>
      <c r="S128"/>
    </row>
    <row r="129" spans="1:19">
      <c r="A129" s="79" t="s">
        <v>621</v>
      </c>
      <c r="B129" s="79" t="s">
        <v>588</v>
      </c>
      <c r="C129" s="79">
        <v>0.08</v>
      </c>
      <c r="D129" s="79">
        <v>0.69799999999999995</v>
      </c>
      <c r="E129" s="79">
        <v>0.78</v>
      </c>
      <c r="F129" s="79">
        <v>32.520000000000003</v>
      </c>
      <c r="G129" s="79">
        <v>0</v>
      </c>
      <c r="H129" s="79">
        <v>90</v>
      </c>
      <c r="I129" s="79" t="s">
        <v>579</v>
      </c>
      <c r="J129"/>
      <c r="K129"/>
      <c r="L129"/>
      <c r="M129"/>
      <c r="N129"/>
      <c r="O129"/>
      <c r="P129"/>
      <c r="Q129"/>
      <c r="R129"/>
      <c r="S129"/>
    </row>
    <row r="130" spans="1:19">
      <c r="A130" s="79" t="s">
        <v>622</v>
      </c>
      <c r="B130" s="79" t="s">
        <v>588</v>
      </c>
      <c r="C130" s="79">
        <v>0.08</v>
      </c>
      <c r="D130" s="79">
        <v>0.69799999999999995</v>
      </c>
      <c r="E130" s="79">
        <v>0.78</v>
      </c>
      <c r="F130" s="79">
        <v>19.510000000000002</v>
      </c>
      <c r="G130" s="79">
        <v>90</v>
      </c>
      <c r="H130" s="79">
        <v>90</v>
      </c>
      <c r="I130" s="79" t="s">
        <v>581</v>
      </c>
      <c r="J130"/>
      <c r="K130"/>
      <c r="L130"/>
      <c r="M130"/>
      <c r="N130"/>
      <c r="O130"/>
      <c r="P130"/>
      <c r="Q130"/>
      <c r="R130"/>
      <c r="S130"/>
    </row>
    <row r="131" spans="1:19">
      <c r="A131" s="79" t="s">
        <v>623</v>
      </c>
      <c r="B131" s="79" t="s">
        <v>588</v>
      </c>
      <c r="C131" s="79">
        <v>0.08</v>
      </c>
      <c r="D131" s="79">
        <v>0.69799999999999995</v>
      </c>
      <c r="E131" s="79">
        <v>0.78</v>
      </c>
      <c r="F131" s="79">
        <v>195.15</v>
      </c>
      <c r="G131" s="79">
        <v>0</v>
      </c>
      <c r="H131" s="79">
        <v>90</v>
      </c>
      <c r="I131" s="79" t="s">
        <v>579</v>
      </c>
      <c r="J131"/>
      <c r="K131"/>
      <c r="L131"/>
      <c r="M131"/>
      <c r="N131"/>
      <c r="O131"/>
      <c r="P131"/>
      <c r="Q131"/>
      <c r="R131"/>
      <c r="S131"/>
    </row>
    <row r="132" spans="1:19">
      <c r="A132" s="79" t="s">
        <v>624</v>
      </c>
      <c r="B132" s="79" t="s">
        <v>588</v>
      </c>
      <c r="C132" s="79">
        <v>0.08</v>
      </c>
      <c r="D132" s="79">
        <v>0.69799999999999995</v>
      </c>
      <c r="E132" s="79">
        <v>0.78</v>
      </c>
      <c r="F132" s="79">
        <v>26.02</v>
      </c>
      <c r="G132" s="79">
        <v>180</v>
      </c>
      <c r="H132" s="79">
        <v>90</v>
      </c>
      <c r="I132" s="79" t="s">
        <v>583</v>
      </c>
      <c r="J132"/>
      <c r="K132"/>
      <c r="L132"/>
      <c r="M132"/>
      <c r="N132"/>
      <c r="O132"/>
      <c r="P132"/>
      <c r="Q132"/>
      <c r="R132"/>
      <c r="S132"/>
    </row>
    <row r="133" spans="1:19">
      <c r="A133" s="79" t="s">
        <v>625</v>
      </c>
      <c r="B133" s="79" t="s">
        <v>588</v>
      </c>
      <c r="C133" s="79">
        <v>0.08</v>
      </c>
      <c r="D133" s="79">
        <v>0.69799999999999995</v>
      </c>
      <c r="E133" s="79">
        <v>0.78</v>
      </c>
      <c r="F133" s="79">
        <v>19.510000000000002</v>
      </c>
      <c r="G133" s="79">
        <v>270</v>
      </c>
      <c r="H133" s="79">
        <v>90</v>
      </c>
      <c r="I133" s="79" t="s">
        <v>585</v>
      </c>
      <c r="J133"/>
      <c r="K133"/>
      <c r="L133"/>
      <c r="M133"/>
      <c r="N133"/>
      <c r="O133"/>
      <c r="P133"/>
      <c r="Q133"/>
      <c r="R133"/>
      <c r="S133"/>
    </row>
    <row r="134" spans="1:19">
      <c r="A134" s="79" t="s">
        <v>626</v>
      </c>
      <c r="B134" s="79" t="s">
        <v>588</v>
      </c>
      <c r="C134" s="79">
        <v>0.08</v>
      </c>
      <c r="D134" s="79">
        <v>0.69799999999999995</v>
      </c>
      <c r="E134" s="79">
        <v>0.78</v>
      </c>
      <c r="F134" s="79">
        <v>188.66</v>
      </c>
      <c r="G134" s="79">
        <v>270</v>
      </c>
      <c r="H134" s="79">
        <v>90</v>
      </c>
      <c r="I134" s="79" t="s">
        <v>585</v>
      </c>
      <c r="J134"/>
      <c r="K134"/>
      <c r="L134"/>
      <c r="M134"/>
      <c r="N134"/>
      <c r="O134"/>
      <c r="P134"/>
      <c r="Q134"/>
      <c r="R134"/>
      <c r="S134"/>
    </row>
    <row r="135" spans="1:19">
      <c r="A135" s="79" t="s">
        <v>627</v>
      </c>
      <c r="B135" s="79" t="s">
        <v>588</v>
      </c>
      <c r="C135" s="79">
        <v>0.08</v>
      </c>
      <c r="D135" s="79">
        <v>0.69799999999999995</v>
      </c>
      <c r="E135" s="79">
        <v>0.78</v>
      </c>
      <c r="F135" s="79">
        <v>26.02</v>
      </c>
      <c r="G135" s="79">
        <v>0</v>
      </c>
      <c r="H135" s="79">
        <v>90</v>
      </c>
      <c r="I135" s="79" t="s">
        <v>579</v>
      </c>
      <c r="J135"/>
      <c r="K135"/>
      <c r="L135"/>
      <c r="M135"/>
      <c r="N135"/>
      <c r="O135"/>
      <c r="P135"/>
      <c r="Q135"/>
      <c r="R135"/>
      <c r="S135"/>
    </row>
    <row r="136" spans="1:19">
      <c r="A136" s="79" t="s">
        <v>628</v>
      </c>
      <c r="B136" s="79" t="s">
        <v>588</v>
      </c>
      <c r="C136" s="79">
        <v>0.08</v>
      </c>
      <c r="D136" s="79">
        <v>0.69799999999999995</v>
      </c>
      <c r="E136" s="79">
        <v>0.78</v>
      </c>
      <c r="F136" s="79">
        <v>19.510000000000002</v>
      </c>
      <c r="G136" s="79">
        <v>270</v>
      </c>
      <c r="H136" s="79">
        <v>90</v>
      </c>
      <c r="I136" s="79" t="s">
        <v>585</v>
      </c>
      <c r="J136"/>
      <c r="K136"/>
      <c r="L136"/>
      <c r="M136"/>
      <c r="N136"/>
      <c r="O136"/>
      <c r="P136"/>
      <c r="Q136"/>
      <c r="R136"/>
      <c r="S136"/>
    </row>
    <row r="137" spans="1:19">
      <c r="A137" s="79" t="s">
        <v>629</v>
      </c>
      <c r="B137" s="79" t="s">
        <v>588</v>
      </c>
      <c r="C137" s="79">
        <v>0.08</v>
      </c>
      <c r="D137" s="79">
        <v>0.69799999999999995</v>
      </c>
      <c r="E137" s="79">
        <v>0.78</v>
      </c>
      <c r="F137" s="79">
        <v>45.53</v>
      </c>
      <c r="G137" s="79">
        <v>180</v>
      </c>
      <c r="H137" s="79">
        <v>90</v>
      </c>
      <c r="I137" s="79" t="s">
        <v>583</v>
      </c>
      <c r="J137"/>
      <c r="K137"/>
      <c r="L137"/>
      <c r="M137"/>
      <c r="N137"/>
      <c r="O137"/>
      <c r="P137"/>
      <c r="Q137"/>
      <c r="R137"/>
      <c r="S137"/>
    </row>
    <row r="138" spans="1:19">
      <c r="A138" s="79" t="s">
        <v>630</v>
      </c>
      <c r="B138" s="79" t="s">
        <v>588</v>
      </c>
      <c r="C138" s="79">
        <v>0.08</v>
      </c>
      <c r="D138" s="79">
        <v>0.69799999999999995</v>
      </c>
      <c r="E138" s="79">
        <v>0.78</v>
      </c>
      <c r="F138" s="79">
        <v>45.53</v>
      </c>
      <c r="G138" s="79">
        <v>0</v>
      </c>
      <c r="H138" s="79">
        <v>90</v>
      </c>
      <c r="I138" s="79" t="s">
        <v>579</v>
      </c>
      <c r="J138"/>
      <c r="K138"/>
      <c r="L138"/>
      <c r="M138"/>
      <c r="N138"/>
      <c r="O138"/>
      <c r="P138"/>
      <c r="Q138"/>
      <c r="R138"/>
      <c r="S138"/>
    </row>
    <row r="139" spans="1:19">
      <c r="A139" s="79" t="s">
        <v>631</v>
      </c>
      <c r="B139" s="79" t="s">
        <v>588</v>
      </c>
      <c r="C139" s="79">
        <v>0.08</v>
      </c>
      <c r="D139" s="79">
        <v>0.69799999999999995</v>
      </c>
      <c r="E139" s="79">
        <v>0.78</v>
      </c>
      <c r="F139" s="79">
        <v>195.15</v>
      </c>
      <c r="G139" s="79">
        <v>180</v>
      </c>
      <c r="H139" s="79">
        <v>90</v>
      </c>
      <c r="I139" s="79" t="s">
        <v>583</v>
      </c>
      <c r="J139"/>
      <c r="K139"/>
      <c r="L139"/>
      <c r="M139"/>
      <c r="N139"/>
      <c r="O139"/>
      <c r="P139"/>
      <c r="Q139"/>
      <c r="R139"/>
      <c r="S139"/>
    </row>
    <row r="140" spans="1:19">
      <c r="A140" s="79" t="s">
        <v>632</v>
      </c>
      <c r="B140" s="79" t="s">
        <v>588</v>
      </c>
      <c r="C140" s="79">
        <v>0.08</v>
      </c>
      <c r="D140" s="79">
        <v>0.69799999999999995</v>
      </c>
      <c r="E140" s="79">
        <v>0.78</v>
      </c>
      <c r="F140" s="79">
        <v>19.510000000000002</v>
      </c>
      <c r="G140" s="79">
        <v>90</v>
      </c>
      <c r="H140" s="79">
        <v>90</v>
      </c>
      <c r="I140" s="79" t="s">
        <v>581</v>
      </c>
      <c r="J140"/>
      <c r="K140"/>
      <c r="L140"/>
      <c r="M140"/>
      <c r="N140"/>
      <c r="O140"/>
      <c r="P140"/>
      <c r="Q140"/>
      <c r="R140"/>
      <c r="S140"/>
    </row>
    <row r="141" spans="1:19">
      <c r="A141" s="79" t="s">
        <v>633</v>
      </c>
      <c r="B141" s="79" t="s">
        <v>588</v>
      </c>
      <c r="C141" s="79">
        <v>0.08</v>
      </c>
      <c r="D141" s="79">
        <v>0.69799999999999995</v>
      </c>
      <c r="E141" s="79">
        <v>0.78</v>
      </c>
      <c r="F141" s="79">
        <v>32.520000000000003</v>
      </c>
      <c r="G141" s="79">
        <v>180</v>
      </c>
      <c r="H141" s="79">
        <v>90</v>
      </c>
      <c r="I141" s="79" t="s">
        <v>583</v>
      </c>
      <c r="J141"/>
      <c r="K141"/>
      <c r="L141"/>
      <c r="M141"/>
      <c r="N141"/>
      <c r="O141"/>
      <c r="P141"/>
      <c r="Q141"/>
      <c r="R141"/>
      <c r="S141"/>
    </row>
    <row r="142" spans="1:19">
      <c r="A142" s="79" t="s">
        <v>634</v>
      </c>
      <c r="B142" s="79" t="s">
        <v>588</v>
      </c>
      <c r="C142" s="79">
        <v>0.08</v>
      </c>
      <c r="D142" s="79">
        <v>0.69799999999999995</v>
      </c>
      <c r="E142" s="79">
        <v>0.78</v>
      </c>
      <c r="F142" s="79">
        <v>188.66</v>
      </c>
      <c r="G142" s="79">
        <v>90</v>
      </c>
      <c r="H142" s="79">
        <v>90</v>
      </c>
      <c r="I142" s="79" t="s">
        <v>581</v>
      </c>
      <c r="J142"/>
      <c r="K142"/>
      <c r="L142"/>
      <c r="M142"/>
      <c r="N142"/>
      <c r="O142"/>
      <c r="P142"/>
      <c r="Q142"/>
      <c r="R142"/>
      <c r="S142"/>
    </row>
    <row r="143" spans="1:19">
      <c r="A143" s="79" t="s">
        <v>635</v>
      </c>
      <c r="B143" s="79" t="s">
        <v>588</v>
      </c>
      <c r="C143" s="79">
        <v>0.08</v>
      </c>
      <c r="D143" s="79">
        <v>0.69799999999999995</v>
      </c>
      <c r="E143" s="79">
        <v>0.78</v>
      </c>
      <c r="F143" s="79">
        <v>32.520000000000003</v>
      </c>
      <c r="G143" s="79">
        <v>0</v>
      </c>
      <c r="H143" s="79">
        <v>90</v>
      </c>
      <c r="I143" s="79" t="s">
        <v>579</v>
      </c>
      <c r="J143"/>
      <c r="K143"/>
      <c r="L143"/>
      <c r="M143"/>
      <c r="N143"/>
      <c r="O143"/>
      <c r="P143"/>
      <c r="Q143"/>
      <c r="R143"/>
      <c r="S143"/>
    </row>
    <row r="144" spans="1:19">
      <c r="A144" s="79" t="s">
        <v>636</v>
      </c>
      <c r="B144" s="79" t="s">
        <v>588</v>
      </c>
      <c r="C144" s="79">
        <v>0.08</v>
      </c>
      <c r="D144" s="79">
        <v>0.69799999999999995</v>
      </c>
      <c r="E144" s="79">
        <v>0.78</v>
      </c>
      <c r="F144" s="79">
        <v>19.510000000000002</v>
      </c>
      <c r="G144" s="79">
        <v>90</v>
      </c>
      <c r="H144" s="79">
        <v>90</v>
      </c>
      <c r="I144" s="79" t="s">
        <v>581</v>
      </c>
      <c r="J144"/>
      <c r="K144"/>
      <c r="L144"/>
      <c r="M144"/>
      <c r="N144"/>
      <c r="O144"/>
      <c r="P144"/>
      <c r="Q144"/>
      <c r="R144"/>
      <c r="S144"/>
    </row>
    <row r="145" spans="1:19">
      <c r="A145" s="79" t="s">
        <v>637</v>
      </c>
      <c r="B145" s="79" t="s">
        <v>588</v>
      </c>
      <c r="C145" s="79">
        <v>0.08</v>
      </c>
      <c r="D145" s="79">
        <v>0.69799999999999995</v>
      </c>
      <c r="E145" s="79">
        <v>0.78</v>
      </c>
      <c r="F145" s="79">
        <v>195.15</v>
      </c>
      <c r="G145" s="79">
        <v>0</v>
      </c>
      <c r="H145" s="79">
        <v>90</v>
      </c>
      <c r="I145" s="79" t="s">
        <v>579</v>
      </c>
      <c r="J145"/>
      <c r="K145"/>
      <c r="L145"/>
      <c r="M145"/>
      <c r="N145"/>
      <c r="O145"/>
      <c r="P145"/>
      <c r="Q145"/>
      <c r="R145"/>
      <c r="S145"/>
    </row>
    <row r="146" spans="1:19">
      <c r="A146" s="79" t="s">
        <v>638</v>
      </c>
      <c r="B146" s="79" t="s">
        <v>588</v>
      </c>
      <c r="C146" s="79">
        <v>0.08</v>
      </c>
      <c r="D146" s="79">
        <v>0.69799999999999995</v>
      </c>
      <c r="E146" s="79">
        <v>0.78</v>
      </c>
      <c r="F146" s="79">
        <v>26.02</v>
      </c>
      <c r="G146" s="79">
        <v>180</v>
      </c>
      <c r="H146" s="79">
        <v>90</v>
      </c>
      <c r="I146" s="79" t="s">
        <v>583</v>
      </c>
      <c r="J146"/>
      <c r="K146"/>
      <c r="L146"/>
      <c r="M146"/>
      <c r="N146"/>
      <c r="O146"/>
      <c r="P146"/>
      <c r="Q146"/>
      <c r="R146"/>
      <c r="S146"/>
    </row>
    <row r="147" spans="1:19">
      <c r="A147" s="79" t="s">
        <v>639</v>
      </c>
      <c r="B147" s="79" t="s">
        <v>588</v>
      </c>
      <c r="C147" s="79">
        <v>0.08</v>
      </c>
      <c r="D147" s="79">
        <v>0.69799999999999995</v>
      </c>
      <c r="E147" s="79">
        <v>0.78</v>
      </c>
      <c r="F147" s="79">
        <v>19.510000000000002</v>
      </c>
      <c r="G147" s="79">
        <v>270</v>
      </c>
      <c r="H147" s="79">
        <v>90</v>
      </c>
      <c r="I147" s="79" t="s">
        <v>585</v>
      </c>
      <c r="J147"/>
      <c r="K147"/>
      <c r="L147"/>
      <c r="M147"/>
      <c r="N147"/>
      <c r="O147"/>
      <c r="P147"/>
      <c r="Q147"/>
      <c r="R147"/>
      <c r="S147"/>
    </row>
    <row r="148" spans="1:19">
      <c r="A148" s="79" t="s">
        <v>640</v>
      </c>
      <c r="B148" s="79" t="s">
        <v>588</v>
      </c>
      <c r="C148" s="79">
        <v>0.08</v>
      </c>
      <c r="D148" s="79">
        <v>0.69799999999999995</v>
      </c>
      <c r="E148" s="79">
        <v>0.78</v>
      </c>
      <c r="F148" s="79">
        <v>188.66</v>
      </c>
      <c r="G148" s="79">
        <v>270</v>
      </c>
      <c r="H148" s="79">
        <v>90</v>
      </c>
      <c r="I148" s="79" t="s">
        <v>585</v>
      </c>
      <c r="J148"/>
      <c r="K148"/>
      <c r="L148"/>
      <c r="M148"/>
      <c r="N148"/>
      <c r="O148"/>
      <c r="P148"/>
      <c r="Q148"/>
      <c r="R148"/>
      <c r="S148"/>
    </row>
    <row r="149" spans="1:19">
      <c r="A149" s="79" t="s">
        <v>641</v>
      </c>
      <c r="B149" s="79" t="s">
        <v>588</v>
      </c>
      <c r="C149" s="79">
        <v>0.08</v>
      </c>
      <c r="D149" s="79">
        <v>0.69799999999999995</v>
      </c>
      <c r="E149" s="79">
        <v>0.78</v>
      </c>
      <c r="F149" s="79">
        <v>26.02</v>
      </c>
      <c r="G149" s="79">
        <v>0</v>
      </c>
      <c r="H149" s="79">
        <v>90</v>
      </c>
      <c r="I149" s="79" t="s">
        <v>579</v>
      </c>
      <c r="J149"/>
      <c r="K149"/>
      <c r="L149"/>
      <c r="M149"/>
      <c r="N149"/>
      <c r="O149"/>
      <c r="P149"/>
      <c r="Q149"/>
      <c r="R149"/>
      <c r="S149"/>
    </row>
    <row r="150" spans="1:19">
      <c r="A150" s="79" t="s">
        <v>642</v>
      </c>
      <c r="B150" s="79" t="s">
        <v>588</v>
      </c>
      <c r="C150" s="79">
        <v>0.08</v>
      </c>
      <c r="D150" s="79">
        <v>0.69799999999999995</v>
      </c>
      <c r="E150" s="79">
        <v>0.78</v>
      </c>
      <c r="F150" s="79">
        <v>19.510000000000002</v>
      </c>
      <c r="G150" s="79">
        <v>270</v>
      </c>
      <c r="H150" s="79">
        <v>90</v>
      </c>
      <c r="I150" s="79" t="s">
        <v>585</v>
      </c>
      <c r="J150"/>
      <c r="K150"/>
      <c r="L150"/>
      <c r="M150"/>
      <c r="N150"/>
      <c r="O150"/>
      <c r="P150"/>
      <c r="Q150"/>
      <c r="R150"/>
      <c r="S150"/>
    </row>
    <row r="151" spans="1:19">
      <c r="A151" s="79" t="s">
        <v>643</v>
      </c>
      <c r="B151" s="79" t="s">
        <v>588</v>
      </c>
      <c r="C151" s="79">
        <v>0.08</v>
      </c>
      <c r="D151" s="79">
        <v>0.69799999999999995</v>
      </c>
      <c r="E151" s="79">
        <v>0.78</v>
      </c>
      <c r="F151" s="79">
        <v>45.53</v>
      </c>
      <c r="G151" s="79">
        <v>180</v>
      </c>
      <c r="H151" s="79">
        <v>90</v>
      </c>
      <c r="I151" s="79" t="s">
        <v>583</v>
      </c>
      <c r="J151"/>
      <c r="K151"/>
      <c r="L151"/>
      <c r="M151"/>
      <c r="N151"/>
      <c r="O151"/>
      <c r="P151"/>
      <c r="Q151"/>
      <c r="R151"/>
      <c r="S151"/>
    </row>
    <row r="152" spans="1:19">
      <c r="A152" s="79" t="s">
        <v>644</v>
      </c>
      <c r="B152" s="79" t="s">
        <v>588</v>
      </c>
      <c r="C152" s="79">
        <v>0.08</v>
      </c>
      <c r="D152" s="79">
        <v>0.69799999999999995</v>
      </c>
      <c r="E152" s="79">
        <v>0.78</v>
      </c>
      <c r="F152" s="79">
        <v>45.53</v>
      </c>
      <c r="G152" s="79">
        <v>0</v>
      </c>
      <c r="H152" s="79">
        <v>90</v>
      </c>
      <c r="I152" s="79" t="s">
        <v>579</v>
      </c>
      <c r="J152"/>
      <c r="K152"/>
      <c r="L152"/>
      <c r="M152"/>
      <c r="N152"/>
      <c r="O152"/>
      <c r="P152"/>
      <c r="Q152"/>
      <c r="R152"/>
      <c r="S152"/>
    </row>
    <row r="153" spans="1:19">
      <c r="A153" s="79" t="s">
        <v>645</v>
      </c>
      <c r="B153" s="79" t="s">
        <v>588</v>
      </c>
      <c r="C153" s="79">
        <v>0.08</v>
      </c>
      <c r="D153" s="79">
        <v>0.69799999999999995</v>
      </c>
      <c r="E153" s="79">
        <v>0.78</v>
      </c>
      <c r="F153" s="79">
        <v>97.57</v>
      </c>
      <c r="G153" s="79">
        <v>90</v>
      </c>
      <c r="H153" s="79">
        <v>90</v>
      </c>
      <c r="I153" s="79" t="s">
        <v>581</v>
      </c>
      <c r="J153"/>
      <c r="K153"/>
      <c r="L153"/>
      <c r="M153"/>
      <c r="N153"/>
      <c r="O153"/>
      <c r="P153"/>
      <c r="Q153"/>
      <c r="R153"/>
      <c r="S153"/>
    </row>
    <row r="154" spans="1:19">
      <c r="A154" s="79" t="s">
        <v>646</v>
      </c>
      <c r="B154" s="79" t="s">
        <v>588</v>
      </c>
      <c r="C154" s="79">
        <v>0.08</v>
      </c>
      <c r="D154" s="79">
        <v>0.69799999999999995</v>
      </c>
      <c r="E154" s="79">
        <v>0.78</v>
      </c>
      <c r="F154" s="79">
        <v>130.1</v>
      </c>
      <c r="G154" s="79">
        <v>180</v>
      </c>
      <c r="H154" s="79">
        <v>90</v>
      </c>
      <c r="I154" s="79" t="s">
        <v>583</v>
      </c>
      <c r="J154"/>
      <c r="K154"/>
      <c r="L154"/>
      <c r="M154"/>
      <c r="N154"/>
      <c r="O154"/>
      <c r="P154"/>
      <c r="Q154"/>
      <c r="R154"/>
      <c r="S154"/>
    </row>
    <row r="155" spans="1:19">
      <c r="A155" s="79" t="s">
        <v>647</v>
      </c>
      <c r="B155" s="79" t="s">
        <v>648</v>
      </c>
      <c r="C155" s="79">
        <v>0.3</v>
      </c>
      <c r="D155" s="79">
        <v>0.35699999999999998</v>
      </c>
      <c r="E155" s="79">
        <v>0.38</v>
      </c>
      <c r="F155" s="79">
        <v>696.77</v>
      </c>
      <c r="G155" s="79">
        <v>90</v>
      </c>
      <c r="H155" s="79">
        <v>0</v>
      </c>
      <c r="I155" s="79"/>
      <c r="J155"/>
      <c r="K155"/>
      <c r="L155"/>
      <c r="M155"/>
      <c r="N155"/>
      <c r="O155"/>
      <c r="P155"/>
      <c r="Q155"/>
      <c r="R155"/>
      <c r="S155"/>
    </row>
    <row r="156" spans="1:19">
      <c r="A156" s="79" t="s">
        <v>649</v>
      </c>
      <c r="B156" s="79" t="s">
        <v>588</v>
      </c>
      <c r="C156" s="79">
        <v>0.08</v>
      </c>
      <c r="D156" s="79">
        <v>0.69799999999999995</v>
      </c>
      <c r="E156" s="79">
        <v>0.78</v>
      </c>
      <c r="F156" s="79">
        <v>104.08</v>
      </c>
      <c r="G156" s="79">
        <v>180</v>
      </c>
      <c r="H156" s="79">
        <v>90</v>
      </c>
      <c r="I156" s="79" t="s">
        <v>583</v>
      </c>
      <c r="J156"/>
      <c r="K156"/>
      <c r="L156"/>
      <c r="M156"/>
      <c r="N156"/>
      <c r="O156"/>
      <c r="P156"/>
      <c r="Q156"/>
      <c r="R156"/>
      <c r="S156"/>
    </row>
    <row r="157" spans="1:19">
      <c r="A157" s="79" t="s">
        <v>650</v>
      </c>
      <c r="B157" s="79" t="s">
        <v>648</v>
      </c>
      <c r="C157" s="79">
        <v>0.3</v>
      </c>
      <c r="D157" s="79">
        <v>0.35699999999999998</v>
      </c>
      <c r="E157" s="79">
        <v>0.38</v>
      </c>
      <c r="F157" s="79">
        <v>1040.51</v>
      </c>
      <c r="G157" s="79">
        <v>90</v>
      </c>
      <c r="H157" s="79">
        <v>0</v>
      </c>
      <c r="I157" s="79"/>
      <c r="J157"/>
      <c r="K157"/>
      <c r="L157"/>
      <c r="M157"/>
      <c r="N157"/>
      <c r="O157"/>
      <c r="P157"/>
      <c r="Q157"/>
      <c r="R157"/>
      <c r="S157"/>
    </row>
    <row r="158" spans="1:19">
      <c r="A158" s="79" t="s">
        <v>651</v>
      </c>
      <c r="B158" s="79" t="s">
        <v>588</v>
      </c>
      <c r="C158" s="79">
        <v>0.08</v>
      </c>
      <c r="D158" s="79">
        <v>0.69799999999999995</v>
      </c>
      <c r="E158" s="79">
        <v>0.78</v>
      </c>
      <c r="F158" s="79">
        <v>130.1</v>
      </c>
      <c r="G158" s="79">
        <v>0</v>
      </c>
      <c r="H158" s="79">
        <v>90</v>
      </c>
      <c r="I158" s="79" t="s">
        <v>579</v>
      </c>
      <c r="J158"/>
      <c r="K158"/>
      <c r="L158"/>
      <c r="M158"/>
      <c r="N158"/>
      <c r="O158"/>
      <c r="P158"/>
      <c r="Q158"/>
      <c r="R158"/>
      <c r="S158"/>
    </row>
    <row r="159" spans="1:19">
      <c r="A159" s="79" t="s">
        <v>652</v>
      </c>
      <c r="B159" s="79" t="s">
        <v>588</v>
      </c>
      <c r="C159" s="79">
        <v>0.08</v>
      </c>
      <c r="D159" s="79">
        <v>0.69799999999999995</v>
      </c>
      <c r="E159" s="79">
        <v>0.78</v>
      </c>
      <c r="F159" s="79">
        <v>130.1</v>
      </c>
      <c r="G159" s="79">
        <v>90</v>
      </c>
      <c r="H159" s="79">
        <v>90</v>
      </c>
      <c r="I159" s="79" t="s">
        <v>581</v>
      </c>
      <c r="J159"/>
      <c r="K159"/>
      <c r="L159"/>
      <c r="M159"/>
      <c r="N159"/>
      <c r="O159"/>
      <c r="P159"/>
      <c r="Q159"/>
      <c r="R159"/>
      <c r="S159"/>
    </row>
    <row r="160" spans="1:19">
      <c r="A160" s="79" t="s">
        <v>653</v>
      </c>
      <c r="B160" s="79" t="s">
        <v>648</v>
      </c>
      <c r="C160" s="79">
        <v>0.3</v>
      </c>
      <c r="D160" s="79">
        <v>0.35699999999999998</v>
      </c>
      <c r="E160" s="79">
        <v>0.38</v>
      </c>
      <c r="F160" s="79">
        <v>929.03</v>
      </c>
      <c r="G160" s="79">
        <v>180</v>
      </c>
      <c r="H160" s="79">
        <v>0</v>
      </c>
      <c r="I160" s="79"/>
      <c r="J160"/>
      <c r="K160"/>
      <c r="L160"/>
      <c r="M160"/>
      <c r="N160"/>
      <c r="O160"/>
      <c r="P160"/>
      <c r="Q160"/>
      <c r="R160"/>
      <c r="S160"/>
    </row>
    <row r="161" spans="1:19">
      <c r="A161" s="79" t="s">
        <v>654</v>
      </c>
      <c r="B161" s="79" t="s">
        <v>588</v>
      </c>
      <c r="C161" s="79">
        <v>0.08</v>
      </c>
      <c r="D161" s="79">
        <v>0.69799999999999995</v>
      </c>
      <c r="E161" s="79">
        <v>0.78</v>
      </c>
      <c r="F161" s="79">
        <v>39.03</v>
      </c>
      <c r="G161" s="79">
        <v>180</v>
      </c>
      <c r="H161" s="79">
        <v>90</v>
      </c>
      <c r="I161" s="79" t="s">
        <v>583</v>
      </c>
      <c r="J161"/>
      <c r="K161"/>
      <c r="L161"/>
      <c r="M161"/>
      <c r="N161"/>
      <c r="O161"/>
      <c r="P161"/>
      <c r="Q161"/>
      <c r="R161"/>
      <c r="S161"/>
    </row>
    <row r="162" spans="1:19">
      <c r="A162" s="79" t="s">
        <v>655</v>
      </c>
      <c r="B162" s="79" t="s">
        <v>588</v>
      </c>
      <c r="C162" s="79">
        <v>0.08</v>
      </c>
      <c r="D162" s="79">
        <v>0.69799999999999995</v>
      </c>
      <c r="E162" s="79">
        <v>0.78</v>
      </c>
      <c r="F162" s="79">
        <v>32.53</v>
      </c>
      <c r="G162" s="79">
        <v>270</v>
      </c>
      <c r="H162" s="79">
        <v>90</v>
      </c>
      <c r="I162" s="79" t="s">
        <v>585</v>
      </c>
      <c r="J162"/>
      <c r="K162"/>
      <c r="L162"/>
      <c r="M162"/>
      <c r="N162"/>
      <c r="O162"/>
      <c r="P162"/>
      <c r="Q162"/>
      <c r="R162"/>
      <c r="S162"/>
    </row>
    <row r="163" spans="1:19">
      <c r="A163" s="79" t="s">
        <v>656</v>
      </c>
      <c r="B163" s="79" t="s">
        <v>648</v>
      </c>
      <c r="C163" s="79">
        <v>0.3</v>
      </c>
      <c r="D163" s="79">
        <v>0.35699999999999998</v>
      </c>
      <c r="E163" s="79">
        <v>0.38</v>
      </c>
      <c r="F163" s="79">
        <v>69.7</v>
      </c>
      <c r="G163" s="79">
        <v>180</v>
      </c>
      <c r="H163" s="79">
        <v>0</v>
      </c>
      <c r="I163" s="79"/>
      <c r="J163"/>
      <c r="K163"/>
      <c r="L163"/>
      <c r="M163"/>
      <c r="N163"/>
      <c r="O163"/>
      <c r="P163"/>
      <c r="Q163"/>
      <c r="R163"/>
      <c r="S163"/>
    </row>
    <row r="164" spans="1:19">
      <c r="A164" s="79" t="s">
        <v>657</v>
      </c>
      <c r="B164" s="79" t="s">
        <v>588</v>
      </c>
      <c r="C164" s="79">
        <v>0.08</v>
      </c>
      <c r="D164" s="79">
        <v>0.69799999999999995</v>
      </c>
      <c r="E164" s="79">
        <v>0.78</v>
      </c>
      <c r="F164" s="79">
        <v>162.58000000000001</v>
      </c>
      <c r="G164" s="79">
        <v>270</v>
      </c>
      <c r="H164" s="79">
        <v>90</v>
      </c>
      <c r="I164" s="79" t="s">
        <v>585</v>
      </c>
      <c r="J164"/>
      <c r="K164"/>
      <c r="L164"/>
      <c r="M164"/>
      <c r="N164"/>
      <c r="O164"/>
      <c r="P164"/>
      <c r="Q164"/>
      <c r="R164"/>
      <c r="S164"/>
    </row>
    <row r="165" spans="1:19">
      <c r="A165" s="79" t="s">
        <v>658</v>
      </c>
      <c r="B165" s="79" t="s">
        <v>648</v>
      </c>
      <c r="C165" s="79">
        <v>0.3</v>
      </c>
      <c r="D165" s="79">
        <v>0.35699999999999998</v>
      </c>
      <c r="E165" s="79">
        <v>0.38</v>
      </c>
      <c r="F165" s="79">
        <v>348.39</v>
      </c>
      <c r="G165" s="79">
        <v>180</v>
      </c>
      <c r="H165" s="79">
        <v>0</v>
      </c>
      <c r="I165" s="79"/>
      <c r="J165"/>
      <c r="K165"/>
      <c r="L165"/>
      <c r="M165"/>
      <c r="N165"/>
      <c r="O165"/>
      <c r="P165"/>
      <c r="Q165"/>
      <c r="R165"/>
      <c r="S165"/>
    </row>
    <row r="166" spans="1:19">
      <c r="A166" s="79" t="s">
        <v>659</v>
      </c>
      <c r="B166" s="79" t="s">
        <v>588</v>
      </c>
      <c r="C166" s="79">
        <v>0.08</v>
      </c>
      <c r="D166" s="79">
        <v>0.69799999999999995</v>
      </c>
      <c r="E166" s="79">
        <v>0.78</v>
      </c>
      <c r="F166" s="79">
        <v>39.03</v>
      </c>
      <c r="G166" s="79">
        <v>0</v>
      </c>
      <c r="H166" s="79">
        <v>90</v>
      </c>
      <c r="I166" s="79" t="s">
        <v>579</v>
      </c>
      <c r="J166"/>
      <c r="K166"/>
      <c r="L166"/>
      <c r="M166"/>
      <c r="N166"/>
      <c r="O166"/>
      <c r="P166"/>
      <c r="Q166"/>
      <c r="R166"/>
      <c r="S166"/>
    </row>
    <row r="167" spans="1:19">
      <c r="A167" s="79" t="s">
        <v>660</v>
      </c>
      <c r="B167" s="79" t="s">
        <v>588</v>
      </c>
      <c r="C167" s="79">
        <v>0.08</v>
      </c>
      <c r="D167" s="79">
        <v>0.69799999999999995</v>
      </c>
      <c r="E167" s="79">
        <v>0.78</v>
      </c>
      <c r="F167" s="79">
        <v>32.520000000000003</v>
      </c>
      <c r="G167" s="79">
        <v>270</v>
      </c>
      <c r="H167" s="79">
        <v>90</v>
      </c>
      <c r="I167" s="79" t="s">
        <v>585</v>
      </c>
      <c r="J167"/>
      <c r="K167"/>
      <c r="L167"/>
      <c r="M167"/>
      <c r="N167"/>
      <c r="O167"/>
      <c r="P167"/>
      <c r="Q167"/>
      <c r="R167"/>
      <c r="S167"/>
    </row>
    <row r="168" spans="1:19">
      <c r="A168" s="79" t="s">
        <v>661</v>
      </c>
      <c r="B168" s="79" t="s">
        <v>648</v>
      </c>
      <c r="C168" s="79">
        <v>0.3</v>
      </c>
      <c r="D168" s="79">
        <v>0.35699999999999998</v>
      </c>
      <c r="E168" s="79">
        <v>0.38</v>
      </c>
      <c r="F168" s="79">
        <v>69.680000000000007</v>
      </c>
      <c r="G168" s="79">
        <v>180</v>
      </c>
      <c r="H168" s="79">
        <v>0</v>
      </c>
      <c r="I168" s="79"/>
      <c r="J168"/>
      <c r="K168"/>
      <c r="L168"/>
      <c r="M168"/>
      <c r="N168"/>
      <c r="O168"/>
      <c r="P168"/>
      <c r="Q168"/>
      <c r="R168"/>
      <c r="S168"/>
    </row>
    <row r="169" spans="1:19">
      <c r="A169" s="79" t="s">
        <v>662</v>
      </c>
      <c r="B169" s="79" t="s">
        <v>588</v>
      </c>
      <c r="C169" s="79">
        <v>0.08</v>
      </c>
      <c r="D169" s="79">
        <v>0.69799999999999995</v>
      </c>
      <c r="E169" s="79">
        <v>0.78</v>
      </c>
      <c r="F169" s="79">
        <v>78.06</v>
      </c>
      <c r="G169" s="79">
        <v>0</v>
      </c>
      <c r="H169" s="79">
        <v>90</v>
      </c>
      <c r="I169" s="79" t="s">
        <v>579</v>
      </c>
      <c r="J169"/>
      <c r="K169"/>
      <c r="L169"/>
      <c r="M169"/>
      <c r="N169"/>
      <c r="O169"/>
      <c r="P169"/>
      <c r="Q169"/>
      <c r="R169"/>
      <c r="S169"/>
    </row>
    <row r="170" spans="1:19">
      <c r="A170" s="79" t="s">
        <v>663</v>
      </c>
      <c r="B170" s="79" t="s">
        <v>648</v>
      </c>
      <c r="C170" s="79">
        <v>0.3</v>
      </c>
      <c r="D170" s="79">
        <v>0.35699999999999998</v>
      </c>
      <c r="E170" s="79">
        <v>0.38</v>
      </c>
      <c r="F170" s="79">
        <v>83.61</v>
      </c>
      <c r="G170" s="79">
        <v>180</v>
      </c>
      <c r="H170" s="79">
        <v>0</v>
      </c>
      <c r="I170" s="79"/>
      <c r="J170"/>
      <c r="K170"/>
      <c r="L170"/>
      <c r="M170"/>
      <c r="N170"/>
      <c r="O170"/>
      <c r="P170"/>
      <c r="Q170"/>
      <c r="R170"/>
      <c r="S170"/>
    </row>
    <row r="171" spans="1:19">
      <c r="A171" s="79" t="s">
        <v>664</v>
      </c>
      <c r="B171" s="79" t="s">
        <v>588</v>
      </c>
      <c r="C171" s="79">
        <v>0.08</v>
      </c>
      <c r="D171" s="79">
        <v>0.69799999999999995</v>
      </c>
      <c r="E171" s="79">
        <v>0.78</v>
      </c>
      <c r="F171" s="79">
        <v>52.04</v>
      </c>
      <c r="G171" s="79">
        <v>0</v>
      </c>
      <c r="H171" s="79">
        <v>90</v>
      </c>
      <c r="I171" s="79" t="s">
        <v>579</v>
      </c>
      <c r="J171"/>
      <c r="K171"/>
      <c r="L171"/>
      <c r="M171"/>
      <c r="N171"/>
      <c r="O171"/>
      <c r="P171"/>
      <c r="Q171"/>
      <c r="R171"/>
      <c r="S171"/>
    </row>
    <row r="172" spans="1:19">
      <c r="A172" s="79" t="s">
        <v>665</v>
      </c>
      <c r="B172" s="79" t="s">
        <v>588</v>
      </c>
      <c r="C172" s="79">
        <v>0.08</v>
      </c>
      <c r="D172" s="79">
        <v>0.69799999999999995</v>
      </c>
      <c r="E172" s="79">
        <v>0.78</v>
      </c>
      <c r="F172" s="79">
        <v>26.02</v>
      </c>
      <c r="G172" s="79">
        <v>180</v>
      </c>
      <c r="H172" s="79">
        <v>90</v>
      </c>
      <c r="I172" s="79" t="s">
        <v>583</v>
      </c>
      <c r="J172"/>
      <c r="K172"/>
      <c r="L172"/>
      <c r="M172"/>
      <c r="N172"/>
      <c r="O172"/>
      <c r="P172"/>
      <c r="Q172"/>
      <c r="R172"/>
      <c r="S172"/>
    </row>
    <row r="173" spans="1:19">
      <c r="A173" s="79" t="s">
        <v>666</v>
      </c>
      <c r="B173" s="79" t="s">
        <v>648</v>
      </c>
      <c r="C173" s="79">
        <v>0.3</v>
      </c>
      <c r="D173" s="79">
        <v>0.35699999999999998</v>
      </c>
      <c r="E173" s="79">
        <v>0.38</v>
      </c>
      <c r="F173" s="79">
        <v>501.68</v>
      </c>
      <c r="G173" s="79">
        <v>90</v>
      </c>
      <c r="H173" s="79">
        <v>0</v>
      </c>
      <c r="I173" s="79"/>
      <c r="J173"/>
      <c r="K173"/>
      <c r="L173"/>
      <c r="M173"/>
      <c r="N173"/>
      <c r="O173"/>
      <c r="P173"/>
      <c r="Q173"/>
      <c r="R173"/>
      <c r="S173"/>
    </row>
    <row r="174" spans="1:19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</row>
    <row r="175" spans="1:19">
      <c r="A175" s="78"/>
      <c r="B175" s="79" t="s">
        <v>336</v>
      </c>
      <c r="C175" s="79" t="s">
        <v>667</v>
      </c>
      <c r="D175" s="79" t="s">
        <v>668</v>
      </c>
      <c r="E175" s="79" t="s">
        <v>669</v>
      </c>
      <c r="F175" s="79" t="s">
        <v>331</v>
      </c>
      <c r="G175" s="79" t="s">
        <v>670</v>
      </c>
      <c r="H175" s="79" t="s">
        <v>671</v>
      </c>
      <c r="I175" s="79" t="s">
        <v>672</v>
      </c>
      <c r="J175" s="79" t="s">
        <v>574</v>
      </c>
      <c r="K175" s="79" t="s">
        <v>576</v>
      </c>
      <c r="L175"/>
      <c r="M175"/>
      <c r="N175"/>
      <c r="O175"/>
      <c r="P175"/>
      <c r="Q175"/>
      <c r="R175"/>
      <c r="S175"/>
    </row>
    <row r="176" spans="1:19">
      <c r="A176" s="79" t="s">
        <v>673</v>
      </c>
      <c r="B176" s="79" t="s">
        <v>674</v>
      </c>
      <c r="C176" s="79">
        <v>2.96</v>
      </c>
      <c r="D176" s="79">
        <v>11.86</v>
      </c>
      <c r="E176" s="79">
        <v>3.18</v>
      </c>
      <c r="F176" s="79">
        <v>0.40200000000000002</v>
      </c>
      <c r="G176" s="79">
        <v>0.495</v>
      </c>
      <c r="H176" s="79" t="s">
        <v>675</v>
      </c>
      <c r="I176" s="79" t="s">
        <v>595</v>
      </c>
      <c r="J176" s="79">
        <v>180</v>
      </c>
      <c r="K176" s="79" t="s">
        <v>583</v>
      </c>
      <c r="L176"/>
      <c r="M176"/>
      <c r="N176"/>
      <c r="O176"/>
      <c r="P176"/>
      <c r="Q176"/>
      <c r="R176"/>
      <c r="S176"/>
    </row>
    <row r="177" spans="1:19">
      <c r="A177" s="79" t="s">
        <v>676</v>
      </c>
      <c r="B177" s="79" t="s">
        <v>677</v>
      </c>
      <c r="C177" s="79">
        <v>62.63</v>
      </c>
      <c r="D177" s="79">
        <v>62.63</v>
      </c>
      <c r="E177" s="79">
        <v>3.18</v>
      </c>
      <c r="F177" s="79">
        <v>0.40200000000000002</v>
      </c>
      <c r="G177" s="79">
        <v>0.495</v>
      </c>
      <c r="H177" s="79" t="s">
        <v>675</v>
      </c>
      <c r="I177" s="79" t="s">
        <v>597</v>
      </c>
      <c r="J177" s="79">
        <v>270</v>
      </c>
      <c r="K177" s="79" t="s">
        <v>585</v>
      </c>
      <c r="L177"/>
      <c r="M177"/>
      <c r="N177"/>
      <c r="O177"/>
      <c r="P177"/>
      <c r="Q177"/>
      <c r="R177"/>
      <c r="S177"/>
    </row>
    <row r="178" spans="1:19">
      <c r="A178" s="79" t="s">
        <v>678</v>
      </c>
      <c r="B178" s="79" t="s">
        <v>679</v>
      </c>
      <c r="C178" s="79">
        <v>30.42</v>
      </c>
      <c r="D178" s="79">
        <v>30.42</v>
      </c>
      <c r="E178" s="79">
        <v>3.18</v>
      </c>
      <c r="F178" s="79">
        <v>0.40200000000000002</v>
      </c>
      <c r="G178" s="79">
        <v>0.495</v>
      </c>
      <c r="H178" s="79" t="s">
        <v>675</v>
      </c>
      <c r="I178" s="79" t="s">
        <v>602</v>
      </c>
      <c r="J178" s="79">
        <v>90</v>
      </c>
      <c r="K178" s="79" t="s">
        <v>581</v>
      </c>
      <c r="L178"/>
      <c r="M178"/>
      <c r="N178"/>
      <c r="O178"/>
      <c r="P178"/>
      <c r="Q178"/>
      <c r="R178"/>
      <c r="S178"/>
    </row>
    <row r="179" spans="1:19">
      <c r="A179" s="79" t="s">
        <v>680</v>
      </c>
      <c r="B179" s="79" t="s">
        <v>681</v>
      </c>
      <c r="C179" s="79">
        <v>4.91</v>
      </c>
      <c r="D179" s="79">
        <v>24.53</v>
      </c>
      <c r="E179" s="79">
        <v>3.18</v>
      </c>
      <c r="F179" s="79">
        <v>0.501</v>
      </c>
      <c r="G179" s="79">
        <v>0.622</v>
      </c>
      <c r="H179" s="79" t="s">
        <v>675</v>
      </c>
      <c r="I179" s="79" t="s">
        <v>607</v>
      </c>
      <c r="J179" s="79">
        <v>0</v>
      </c>
      <c r="K179" s="79" t="s">
        <v>579</v>
      </c>
      <c r="L179"/>
      <c r="M179"/>
      <c r="N179"/>
      <c r="O179"/>
      <c r="P179"/>
      <c r="Q179"/>
      <c r="R179"/>
      <c r="S179"/>
    </row>
    <row r="180" spans="1:19">
      <c r="A180" s="79" t="s">
        <v>682</v>
      </c>
      <c r="B180" s="79" t="s">
        <v>681</v>
      </c>
      <c r="C180" s="79">
        <v>6.54</v>
      </c>
      <c r="D180" s="79">
        <v>6.54</v>
      </c>
      <c r="E180" s="79">
        <v>3.18</v>
      </c>
      <c r="F180" s="79">
        <v>0.501</v>
      </c>
      <c r="G180" s="79">
        <v>0.622</v>
      </c>
      <c r="H180" s="79" t="s">
        <v>675</v>
      </c>
      <c r="I180" s="79" t="s">
        <v>608</v>
      </c>
      <c r="J180" s="79">
        <v>0</v>
      </c>
      <c r="K180" s="79" t="s">
        <v>579</v>
      </c>
      <c r="L180"/>
      <c r="M180"/>
      <c r="N180"/>
      <c r="O180"/>
      <c r="P180"/>
      <c r="Q180"/>
      <c r="R180"/>
      <c r="S180"/>
    </row>
    <row r="181" spans="1:19">
      <c r="A181" s="79" t="s">
        <v>683</v>
      </c>
      <c r="B181" s="79" t="s">
        <v>677</v>
      </c>
      <c r="C181" s="79">
        <v>4.91</v>
      </c>
      <c r="D181" s="79">
        <v>4.91</v>
      </c>
      <c r="E181" s="79">
        <v>3.18</v>
      </c>
      <c r="F181" s="79">
        <v>0.40200000000000002</v>
      </c>
      <c r="G181" s="79">
        <v>0.495</v>
      </c>
      <c r="H181" s="79" t="s">
        <v>675</v>
      </c>
      <c r="I181" s="79" t="s">
        <v>609</v>
      </c>
      <c r="J181" s="79">
        <v>270</v>
      </c>
      <c r="K181" s="79" t="s">
        <v>585</v>
      </c>
      <c r="L181"/>
      <c r="M181"/>
      <c r="N181"/>
      <c r="O181"/>
      <c r="P181"/>
      <c r="Q181"/>
      <c r="R181"/>
      <c r="S181"/>
    </row>
    <row r="182" spans="1:19">
      <c r="A182" s="79" t="s">
        <v>684</v>
      </c>
      <c r="B182" s="79" t="s">
        <v>677</v>
      </c>
      <c r="C182" s="79">
        <v>4.91</v>
      </c>
      <c r="D182" s="79">
        <v>29.43</v>
      </c>
      <c r="E182" s="79">
        <v>3.18</v>
      </c>
      <c r="F182" s="79">
        <v>0.40200000000000002</v>
      </c>
      <c r="G182" s="79">
        <v>0.495</v>
      </c>
      <c r="H182" s="79" t="s">
        <v>675</v>
      </c>
      <c r="I182" s="79" t="s">
        <v>610</v>
      </c>
      <c r="J182" s="79">
        <v>270</v>
      </c>
      <c r="K182" s="79" t="s">
        <v>585</v>
      </c>
      <c r="L182"/>
      <c r="M182"/>
      <c r="N182"/>
      <c r="O182"/>
      <c r="P182"/>
      <c r="Q182"/>
      <c r="R182"/>
      <c r="S182"/>
    </row>
    <row r="183" spans="1:19">
      <c r="A183" s="79" t="s">
        <v>685</v>
      </c>
      <c r="B183" s="79" t="s">
        <v>677</v>
      </c>
      <c r="C183" s="79">
        <v>25.03</v>
      </c>
      <c r="D183" s="79">
        <v>25.03</v>
      </c>
      <c r="E183" s="79">
        <v>3.18</v>
      </c>
      <c r="F183" s="79">
        <v>0.40200000000000002</v>
      </c>
      <c r="G183" s="79">
        <v>0.495</v>
      </c>
      <c r="H183" s="79" t="s">
        <v>675</v>
      </c>
      <c r="I183" s="79" t="s">
        <v>612</v>
      </c>
      <c r="J183" s="79">
        <v>270</v>
      </c>
      <c r="K183" s="79" t="s">
        <v>585</v>
      </c>
      <c r="L183"/>
      <c r="M183"/>
      <c r="N183"/>
      <c r="O183"/>
      <c r="P183"/>
      <c r="Q183"/>
      <c r="R183"/>
      <c r="S183"/>
    </row>
    <row r="184" spans="1:19">
      <c r="A184" s="79" t="s">
        <v>686</v>
      </c>
      <c r="B184" s="79" t="s">
        <v>674</v>
      </c>
      <c r="C184" s="79">
        <v>35.76</v>
      </c>
      <c r="D184" s="79">
        <v>35.76</v>
      </c>
      <c r="E184" s="79">
        <v>3.18</v>
      </c>
      <c r="F184" s="79">
        <v>0.40200000000000002</v>
      </c>
      <c r="G184" s="79">
        <v>0.495</v>
      </c>
      <c r="H184" s="79" t="s">
        <v>675</v>
      </c>
      <c r="I184" s="79" t="s">
        <v>616</v>
      </c>
      <c r="J184" s="79">
        <v>180</v>
      </c>
      <c r="K184" s="79" t="s">
        <v>583</v>
      </c>
      <c r="L184"/>
      <c r="M184"/>
      <c r="N184"/>
      <c r="O184"/>
      <c r="P184"/>
      <c r="Q184"/>
      <c r="R184"/>
      <c r="S184"/>
    </row>
    <row r="185" spans="1:19">
      <c r="A185" s="79" t="s">
        <v>687</v>
      </c>
      <c r="B185" s="79" t="s">
        <v>674</v>
      </c>
      <c r="C185" s="79">
        <v>4.91</v>
      </c>
      <c r="D185" s="79">
        <v>49.05</v>
      </c>
      <c r="E185" s="79">
        <v>3.18</v>
      </c>
      <c r="F185" s="79">
        <v>0.40200000000000002</v>
      </c>
      <c r="G185" s="79">
        <v>0.495</v>
      </c>
      <c r="H185" s="79" t="s">
        <v>675</v>
      </c>
      <c r="I185" s="79" t="s">
        <v>617</v>
      </c>
      <c r="J185" s="79">
        <v>180</v>
      </c>
      <c r="K185" s="79" t="s">
        <v>583</v>
      </c>
      <c r="L185"/>
      <c r="M185"/>
      <c r="N185"/>
      <c r="O185"/>
      <c r="P185"/>
      <c r="Q185"/>
      <c r="R185"/>
      <c r="S185"/>
    </row>
    <row r="186" spans="1:19">
      <c r="A186" s="79" t="s">
        <v>688</v>
      </c>
      <c r="B186" s="79" t="s">
        <v>679</v>
      </c>
      <c r="C186" s="79">
        <v>4.91</v>
      </c>
      <c r="D186" s="79">
        <v>4.91</v>
      </c>
      <c r="E186" s="79">
        <v>3.18</v>
      </c>
      <c r="F186" s="79">
        <v>0.40200000000000002</v>
      </c>
      <c r="G186" s="79">
        <v>0.495</v>
      </c>
      <c r="H186" s="79" t="s">
        <v>675</v>
      </c>
      <c r="I186" s="79" t="s">
        <v>618</v>
      </c>
      <c r="J186" s="79">
        <v>90</v>
      </c>
      <c r="K186" s="79" t="s">
        <v>581</v>
      </c>
      <c r="L186"/>
      <c r="M186"/>
      <c r="N186"/>
      <c r="O186"/>
      <c r="P186"/>
      <c r="Q186"/>
      <c r="R186"/>
      <c r="S186"/>
    </row>
    <row r="187" spans="1:19">
      <c r="A187" s="79" t="s">
        <v>689</v>
      </c>
      <c r="B187" s="79" t="s">
        <v>674</v>
      </c>
      <c r="C187" s="79">
        <v>8.17</v>
      </c>
      <c r="D187" s="79">
        <v>8.17</v>
      </c>
      <c r="E187" s="79">
        <v>3.18</v>
      </c>
      <c r="F187" s="79">
        <v>0.40200000000000002</v>
      </c>
      <c r="G187" s="79">
        <v>0.495</v>
      </c>
      <c r="H187" s="79" t="s">
        <v>675</v>
      </c>
      <c r="I187" s="79" t="s">
        <v>619</v>
      </c>
      <c r="J187" s="79">
        <v>180</v>
      </c>
      <c r="K187" s="79" t="s">
        <v>583</v>
      </c>
      <c r="L187"/>
      <c r="M187"/>
      <c r="N187"/>
      <c r="O187"/>
      <c r="P187"/>
      <c r="Q187"/>
      <c r="R187"/>
      <c r="S187"/>
    </row>
    <row r="188" spans="1:19">
      <c r="A188" s="79" t="s">
        <v>690</v>
      </c>
      <c r="B188" s="79" t="s">
        <v>679</v>
      </c>
      <c r="C188" s="79">
        <v>4.74</v>
      </c>
      <c r="D188" s="79">
        <v>47.41</v>
      </c>
      <c r="E188" s="79">
        <v>3.18</v>
      </c>
      <c r="F188" s="79">
        <v>0.40200000000000002</v>
      </c>
      <c r="G188" s="79">
        <v>0.495</v>
      </c>
      <c r="H188" s="79" t="s">
        <v>675</v>
      </c>
      <c r="I188" s="79" t="s">
        <v>620</v>
      </c>
      <c r="J188" s="79">
        <v>90</v>
      </c>
      <c r="K188" s="79" t="s">
        <v>581</v>
      </c>
      <c r="L188"/>
      <c r="M188"/>
      <c r="N188"/>
      <c r="O188"/>
      <c r="P188"/>
      <c r="Q188"/>
      <c r="R188"/>
      <c r="S188"/>
    </row>
    <row r="189" spans="1:19">
      <c r="A189" s="79" t="s">
        <v>691</v>
      </c>
      <c r="B189" s="79" t="s">
        <v>681</v>
      </c>
      <c r="C189" s="79">
        <v>8.17</v>
      </c>
      <c r="D189" s="79">
        <v>8.17</v>
      </c>
      <c r="E189" s="79">
        <v>3.18</v>
      </c>
      <c r="F189" s="79">
        <v>0.501</v>
      </c>
      <c r="G189" s="79">
        <v>0.622</v>
      </c>
      <c r="H189" s="79" t="s">
        <v>675</v>
      </c>
      <c r="I189" s="79" t="s">
        <v>621</v>
      </c>
      <c r="J189" s="79">
        <v>0</v>
      </c>
      <c r="K189" s="79" t="s">
        <v>579</v>
      </c>
      <c r="L189"/>
      <c r="M189"/>
      <c r="N189"/>
      <c r="O189"/>
      <c r="P189"/>
      <c r="Q189"/>
      <c r="R189"/>
      <c r="S189"/>
    </row>
    <row r="190" spans="1:19">
      <c r="A190" s="79" t="s">
        <v>692</v>
      </c>
      <c r="B190" s="79" t="s">
        <v>679</v>
      </c>
      <c r="C190" s="79">
        <v>4.91</v>
      </c>
      <c r="D190" s="79">
        <v>4.91</v>
      </c>
      <c r="E190" s="79">
        <v>3.18</v>
      </c>
      <c r="F190" s="79">
        <v>0.40200000000000002</v>
      </c>
      <c r="G190" s="79">
        <v>0.495</v>
      </c>
      <c r="H190" s="79" t="s">
        <v>675</v>
      </c>
      <c r="I190" s="79" t="s">
        <v>622</v>
      </c>
      <c r="J190" s="79">
        <v>90</v>
      </c>
      <c r="K190" s="79" t="s">
        <v>581</v>
      </c>
      <c r="L190"/>
      <c r="M190"/>
      <c r="N190"/>
      <c r="O190"/>
      <c r="P190"/>
      <c r="Q190"/>
      <c r="R190"/>
      <c r="S190"/>
    </row>
    <row r="191" spans="1:19">
      <c r="A191" s="79" t="s">
        <v>693</v>
      </c>
      <c r="B191" s="79" t="s">
        <v>681</v>
      </c>
      <c r="C191" s="79">
        <v>4.91</v>
      </c>
      <c r="D191" s="79">
        <v>49.05</v>
      </c>
      <c r="E191" s="79">
        <v>3.18</v>
      </c>
      <c r="F191" s="79">
        <v>0.501</v>
      </c>
      <c r="G191" s="79">
        <v>0.622</v>
      </c>
      <c r="H191" s="79" t="s">
        <v>675</v>
      </c>
      <c r="I191" s="79" t="s">
        <v>623</v>
      </c>
      <c r="J191" s="79">
        <v>0</v>
      </c>
      <c r="K191" s="79" t="s">
        <v>579</v>
      </c>
      <c r="L191"/>
      <c r="M191"/>
      <c r="N191"/>
      <c r="O191"/>
      <c r="P191"/>
      <c r="Q191"/>
      <c r="R191"/>
      <c r="S191"/>
    </row>
    <row r="192" spans="1:19">
      <c r="A192" s="79" t="s">
        <v>694</v>
      </c>
      <c r="B192" s="79" t="s">
        <v>674</v>
      </c>
      <c r="C192" s="79">
        <v>6.54</v>
      </c>
      <c r="D192" s="79">
        <v>6.54</v>
      </c>
      <c r="E192" s="79">
        <v>3.18</v>
      </c>
      <c r="F192" s="79">
        <v>0.40200000000000002</v>
      </c>
      <c r="G192" s="79">
        <v>0.495</v>
      </c>
      <c r="H192" s="79" t="s">
        <v>675</v>
      </c>
      <c r="I192" s="79" t="s">
        <v>624</v>
      </c>
      <c r="J192" s="79">
        <v>180</v>
      </c>
      <c r="K192" s="79" t="s">
        <v>583</v>
      </c>
      <c r="L192"/>
      <c r="M192"/>
      <c r="N192"/>
      <c r="O192"/>
      <c r="P192"/>
      <c r="Q192"/>
      <c r="R192"/>
      <c r="S192"/>
    </row>
    <row r="193" spans="1:19">
      <c r="A193" s="79" t="s">
        <v>695</v>
      </c>
      <c r="B193" s="79" t="s">
        <v>677</v>
      </c>
      <c r="C193" s="79">
        <v>4.91</v>
      </c>
      <c r="D193" s="79">
        <v>4.91</v>
      </c>
      <c r="E193" s="79">
        <v>3.18</v>
      </c>
      <c r="F193" s="79">
        <v>0.40200000000000002</v>
      </c>
      <c r="G193" s="79">
        <v>0.495</v>
      </c>
      <c r="H193" s="79" t="s">
        <v>675</v>
      </c>
      <c r="I193" s="79" t="s">
        <v>625</v>
      </c>
      <c r="J193" s="79">
        <v>270</v>
      </c>
      <c r="K193" s="79" t="s">
        <v>585</v>
      </c>
      <c r="L193"/>
      <c r="M193"/>
      <c r="N193"/>
      <c r="O193"/>
      <c r="P193"/>
      <c r="Q193"/>
      <c r="R193"/>
      <c r="S193"/>
    </row>
    <row r="194" spans="1:19">
      <c r="A194" s="79" t="s">
        <v>696</v>
      </c>
      <c r="B194" s="79" t="s">
        <v>679</v>
      </c>
      <c r="C194" s="79">
        <v>4.74</v>
      </c>
      <c r="D194" s="79">
        <v>47.41</v>
      </c>
      <c r="E194" s="79">
        <v>3.18</v>
      </c>
      <c r="F194" s="79">
        <v>0.40200000000000002</v>
      </c>
      <c r="G194" s="79">
        <v>0.495</v>
      </c>
      <c r="H194" s="79" t="s">
        <v>675</v>
      </c>
      <c r="I194" s="79" t="s">
        <v>626</v>
      </c>
      <c r="J194" s="79">
        <v>270</v>
      </c>
      <c r="K194" s="79" t="s">
        <v>585</v>
      </c>
      <c r="L194"/>
      <c r="M194"/>
      <c r="N194"/>
      <c r="O194"/>
      <c r="P194"/>
      <c r="Q194"/>
      <c r="R194"/>
      <c r="S194"/>
    </row>
    <row r="195" spans="1:19">
      <c r="A195" s="79" t="s">
        <v>697</v>
      </c>
      <c r="B195" s="79" t="s">
        <v>681</v>
      </c>
      <c r="C195" s="79">
        <v>6.54</v>
      </c>
      <c r="D195" s="79">
        <v>6.54</v>
      </c>
      <c r="E195" s="79">
        <v>3.18</v>
      </c>
      <c r="F195" s="79">
        <v>0.501</v>
      </c>
      <c r="G195" s="79">
        <v>0.622</v>
      </c>
      <c r="H195" s="79" t="s">
        <v>675</v>
      </c>
      <c r="I195" s="79" t="s">
        <v>627</v>
      </c>
      <c r="J195" s="79">
        <v>0</v>
      </c>
      <c r="K195" s="79" t="s">
        <v>579</v>
      </c>
      <c r="L195"/>
      <c r="M195"/>
      <c r="N195"/>
      <c r="O195"/>
      <c r="P195"/>
      <c r="Q195"/>
      <c r="R195"/>
      <c r="S195"/>
    </row>
    <row r="196" spans="1:19">
      <c r="A196" s="79" t="s">
        <v>698</v>
      </c>
      <c r="B196" s="79" t="s">
        <v>677</v>
      </c>
      <c r="C196" s="79">
        <v>4.91</v>
      </c>
      <c r="D196" s="79">
        <v>4.91</v>
      </c>
      <c r="E196" s="79">
        <v>3.18</v>
      </c>
      <c r="F196" s="79">
        <v>0.40200000000000002</v>
      </c>
      <c r="G196" s="79">
        <v>0.495</v>
      </c>
      <c r="H196" s="79" t="s">
        <v>675</v>
      </c>
      <c r="I196" s="79" t="s">
        <v>628</v>
      </c>
      <c r="J196" s="79">
        <v>270</v>
      </c>
      <c r="K196" s="79" t="s">
        <v>585</v>
      </c>
      <c r="L196"/>
      <c r="M196"/>
      <c r="N196"/>
      <c r="O196"/>
      <c r="P196"/>
      <c r="Q196"/>
      <c r="R196"/>
      <c r="S196"/>
    </row>
    <row r="197" spans="1:19">
      <c r="A197" s="79" t="s">
        <v>699</v>
      </c>
      <c r="B197" s="79" t="s">
        <v>674</v>
      </c>
      <c r="C197" s="79">
        <v>4.91</v>
      </c>
      <c r="D197" s="79">
        <v>49.05</v>
      </c>
      <c r="E197" s="79">
        <v>3.18</v>
      </c>
      <c r="F197" s="79">
        <v>0.40200000000000002</v>
      </c>
      <c r="G197" s="79">
        <v>0.495</v>
      </c>
      <c r="H197" s="79" t="s">
        <v>675</v>
      </c>
      <c r="I197" s="79" t="s">
        <v>631</v>
      </c>
      <c r="J197" s="79">
        <v>180</v>
      </c>
      <c r="K197" s="79" t="s">
        <v>583</v>
      </c>
      <c r="L197"/>
      <c r="M197"/>
      <c r="N197"/>
      <c r="O197"/>
      <c r="P197"/>
      <c r="Q197"/>
      <c r="R197"/>
      <c r="S197"/>
    </row>
    <row r="198" spans="1:19">
      <c r="A198" s="79" t="s">
        <v>700</v>
      </c>
      <c r="B198" s="79" t="s">
        <v>679</v>
      </c>
      <c r="C198" s="79">
        <v>4.91</v>
      </c>
      <c r="D198" s="79">
        <v>4.91</v>
      </c>
      <c r="E198" s="79">
        <v>3.18</v>
      </c>
      <c r="F198" s="79">
        <v>0.40200000000000002</v>
      </c>
      <c r="G198" s="79">
        <v>0.495</v>
      </c>
      <c r="H198" s="79" t="s">
        <v>675</v>
      </c>
      <c r="I198" s="79" t="s">
        <v>632</v>
      </c>
      <c r="J198" s="79">
        <v>90</v>
      </c>
      <c r="K198" s="79" t="s">
        <v>581</v>
      </c>
      <c r="L198"/>
      <c r="M198"/>
      <c r="N198"/>
      <c r="O198"/>
      <c r="P198"/>
      <c r="Q198"/>
      <c r="R198"/>
      <c r="S198"/>
    </row>
    <row r="199" spans="1:19">
      <c r="A199" s="79" t="s">
        <v>701</v>
      </c>
      <c r="B199" s="79" t="s">
        <v>674</v>
      </c>
      <c r="C199" s="79">
        <v>8.17</v>
      </c>
      <c r="D199" s="79">
        <v>8.17</v>
      </c>
      <c r="E199" s="79">
        <v>3.18</v>
      </c>
      <c r="F199" s="79">
        <v>0.40200000000000002</v>
      </c>
      <c r="G199" s="79">
        <v>0.495</v>
      </c>
      <c r="H199" s="79" t="s">
        <v>675</v>
      </c>
      <c r="I199" s="79" t="s">
        <v>633</v>
      </c>
      <c r="J199" s="79">
        <v>180</v>
      </c>
      <c r="K199" s="79" t="s">
        <v>583</v>
      </c>
      <c r="L199"/>
      <c r="M199"/>
      <c r="N199"/>
      <c r="O199"/>
      <c r="P199"/>
      <c r="Q199"/>
      <c r="R199"/>
      <c r="S199"/>
    </row>
    <row r="200" spans="1:19">
      <c r="A200" s="79" t="s">
        <v>702</v>
      </c>
      <c r="B200" s="79" t="s">
        <v>679</v>
      </c>
      <c r="C200" s="79">
        <v>4.74</v>
      </c>
      <c r="D200" s="79">
        <v>47.41</v>
      </c>
      <c r="E200" s="79">
        <v>3.18</v>
      </c>
      <c r="F200" s="79">
        <v>0.40200000000000002</v>
      </c>
      <c r="G200" s="79">
        <v>0.495</v>
      </c>
      <c r="H200" s="79" t="s">
        <v>675</v>
      </c>
      <c r="I200" s="79" t="s">
        <v>634</v>
      </c>
      <c r="J200" s="79">
        <v>90</v>
      </c>
      <c r="K200" s="79" t="s">
        <v>581</v>
      </c>
      <c r="L200"/>
      <c r="M200"/>
      <c r="N200"/>
      <c r="O200"/>
      <c r="P200"/>
      <c r="Q200"/>
      <c r="R200"/>
      <c r="S200"/>
    </row>
    <row r="201" spans="1:19">
      <c r="A201" s="79" t="s">
        <v>703</v>
      </c>
      <c r="B201" s="79" t="s">
        <v>681</v>
      </c>
      <c r="C201" s="79">
        <v>8.17</v>
      </c>
      <c r="D201" s="79">
        <v>8.17</v>
      </c>
      <c r="E201" s="79">
        <v>3.18</v>
      </c>
      <c r="F201" s="79">
        <v>0.501</v>
      </c>
      <c r="G201" s="79">
        <v>0.622</v>
      </c>
      <c r="H201" s="79" t="s">
        <v>675</v>
      </c>
      <c r="I201" s="79" t="s">
        <v>635</v>
      </c>
      <c r="J201" s="79">
        <v>0</v>
      </c>
      <c r="K201" s="79" t="s">
        <v>579</v>
      </c>
      <c r="L201"/>
      <c r="M201"/>
      <c r="N201"/>
      <c r="O201"/>
      <c r="P201"/>
      <c r="Q201"/>
      <c r="R201"/>
      <c r="S201"/>
    </row>
    <row r="202" spans="1:19">
      <c r="A202" s="79" t="s">
        <v>704</v>
      </c>
      <c r="B202" s="79" t="s">
        <v>679</v>
      </c>
      <c r="C202" s="79">
        <v>4.91</v>
      </c>
      <c r="D202" s="79">
        <v>4.91</v>
      </c>
      <c r="E202" s="79">
        <v>3.18</v>
      </c>
      <c r="F202" s="79">
        <v>0.40200000000000002</v>
      </c>
      <c r="G202" s="79">
        <v>0.495</v>
      </c>
      <c r="H202" s="79" t="s">
        <v>675</v>
      </c>
      <c r="I202" s="79" t="s">
        <v>636</v>
      </c>
      <c r="J202" s="79">
        <v>90</v>
      </c>
      <c r="K202" s="79" t="s">
        <v>581</v>
      </c>
      <c r="L202"/>
      <c r="M202"/>
      <c r="N202"/>
      <c r="O202"/>
      <c r="P202"/>
      <c r="Q202"/>
      <c r="R202"/>
      <c r="S202"/>
    </row>
    <row r="203" spans="1:19">
      <c r="A203" s="79" t="s">
        <v>705</v>
      </c>
      <c r="B203" s="79" t="s">
        <v>681</v>
      </c>
      <c r="C203" s="79">
        <v>4.91</v>
      </c>
      <c r="D203" s="79">
        <v>49.05</v>
      </c>
      <c r="E203" s="79">
        <v>3.18</v>
      </c>
      <c r="F203" s="79">
        <v>0.501</v>
      </c>
      <c r="G203" s="79">
        <v>0.622</v>
      </c>
      <c r="H203" s="79" t="s">
        <v>675</v>
      </c>
      <c r="I203" s="79" t="s">
        <v>637</v>
      </c>
      <c r="J203" s="79">
        <v>0</v>
      </c>
      <c r="K203" s="79" t="s">
        <v>579</v>
      </c>
      <c r="L203"/>
      <c r="M203"/>
      <c r="N203"/>
      <c r="O203"/>
      <c r="P203"/>
      <c r="Q203"/>
      <c r="R203"/>
      <c r="S203"/>
    </row>
    <row r="204" spans="1:19">
      <c r="A204" s="79" t="s">
        <v>706</v>
      </c>
      <c r="B204" s="79" t="s">
        <v>674</v>
      </c>
      <c r="C204" s="79">
        <v>6.54</v>
      </c>
      <c r="D204" s="79">
        <v>6.54</v>
      </c>
      <c r="E204" s="79">
        <v>3.18</v>
      </c>
      <c r="F204" s="79">
        <v>0.40200000000000002</v>
      </c>
      <c r="G204" s="79">
        <v>0.495</v>
      </c>
      <c r="H204" s="79" t="s">
        <v>675</v>
      </c>
      <c r="I204" s="79" t="s">
        <v>638</v>
      </c>
      <c r="J204" s="79">
        <v>180</v>
      </c>
      <c r="K204" s="79" t="s">
        <v>583</v>
      </c>
      <c r="L204"/>
      <c r="M204"/>
      <c r="N204"/>
      <c r="O204"/>
      <c r="P204"/>
      <c r="Q204"/>
      <c r="R204"/>
      <c r="S204"/>
    </row>
    <row r="205" spans="1:19">
      <c r="A205" s="79" t="s">
        <v>707</v>
      </c>
      <c r="B205" s="79" t="s">
        <v>677</v>
      </c>
      <c r="C205" s="79">
        <v>4.91</v>
      </c>
      <c r="D205" s="79">
        <v>4.91</v>
      </c>
      <c r="E205" s="79">
        <v>3.18</v>
      </c>
      <c r="F205" s="79">
        <v>0.40200000000000002</v>
      </c>
      <c r="G205" s="79">
        <v>0.495</v>
      </c>
      <c r="H205" s="79" t="s">
        <v>675</v>
      </c>
      <c r="I205" s="79" t="s">
        <v>639</v>
      </c>
      <c r="J205" s="79">
        <v>270</v>
      </c>
      <c r="K205" s="79" t="s">
        <v>585</v>
      </c>
      <c r="L205"/>
      <c r="M205"/>
      <c r="N205"/>
      <c r="O205"/>
      <c r="P205"/>
      <c r="Q205"/>
      <c r="R205"/>
      <c r="S205"/>
    </row>
    <row r="206" spans="1:19">
      <c r="A206" s="79" t="s">
        <v>708</v>
      </c>
      <c r="B206" s="79" t="s">
        <v>679</v>
      </c>
      <c r="C206" s="79">
        <v>4.74</v>
      </c>
      <c r="D206" s="79">
        <v>47.41</v>
      </c>
      <c r="E206" s="79">
        <v>3.18</v>
      </c>
      <c r="F206" s="79">
        <v>0.40200000000000002</v>
      </c>
      <c r="G206" s="79">
        <v>0.495</v>
      </c>
      <c r="H206" s="79" t="s">
        <v>675</v>
      </c>
      <c r="I206" s="79" t="s">
        <v>640</v>
      </c>
      <c r="J206" s="79">
        <v>270</v>
      </c>
      <c r="K206" s="79" t="s">
        <v>585</v>
      </c>
      <c r="L206"/>
      <c r="M206"/>
      <c r="N206"/>
      <c r="O206"/>
      <c r="P206"/>
      <c r="Q206"/>
      <c r="R206"/>
      <c r="S206"/>
    </row>
    <row r="207" spans="1:19">
      <c r="A207" s="79" t="s">
        <v>709</v>
      </c>
      <c r="B207" s="79" t="s">
        <v>681</v>
      </c>
      <c r="C207" s="79">
        <v>6.54</v>
      </c>
      <c r="D207" s="79">
        <v>6.54</v>
      </c>
      <c r="E207" s="79">
        <v>3.18</v>
      </c>
      <c r="F207" s="79">
        <v>0.501</v>
      </c>
      <c r="G207" s="79">
        <v>0.622</v>
      </c>
      <c r="H207" s="79" t="s">
        <v>675</v>
      </c>
      <c r="I207" s="79" t="s">
        <v>641</v>
      </c>
      <c r="J207" s="79">
        <v>0</v>
      </c>
      <c r="K207" s="79" t="s">
        <v>579</v>
      </c>
      <c r="L207"/>
      <c r="M207"/>
      <c r="N207"/>
      <c r="O207"/>
      <c r="P207"/>
      <c r="Q207"/>
      <c r="R207"/>
      <c r="S207"/>
    </row>
    <row r="208" spans="1:19">
      <c r="A208" s="79" t="s">
        <v>710</v>
      </c>
      <c r="B208" s="79" t="s">
        <v>677</v>
      </c>
      <c r="C208" s="79">
        <v>4.91</v>
      </c>
      <c r="D208" s="79">
        <v>4.91</v>
      </c>
      <c r="E208" s="79">
        <v>3.18</v>
      </c>
      <c r="F208" s="79">
        <v>0.40200000000000002</v>
      </c>
      <c r="G208" s="79">
        <v>0.495</v>
      </c>
      <c r="H208" s="79" t="s">
        <v>675</v>
      </c>
      <c r="I208" s="79" t="s">
        <v>642</v>
      </c>
      <c r="J208" s="79">
        <v>270</v>
      </c>
      <c r="K208" s="79" t="s">
        <v>585</v>
      </c>
      <c r="L208"/>
      <c r="M208"/>
      <c r="N208"/>
      <c r="O208"/>
      <c r="P208"/>
      <c r="Q208"/>
      <c r="R208"/>
      <c r="S208"/>
    </row>
    <row r="209" spans="1:19">
      <c r="A209" s="79" t="s">
        <v>711</v>
      </c>
      <c r="B209" s="79" t="s">
        <v>674</v>
      </c>
      <c r="C209" s="79">
        <v>35.76</v>
      </c>
      <c r="D209" s="79">
        <v>35.76</v>
      </c>
      <c r="E209" s="79">
        <v>3.18</v>
      </c>
      <c r="F209" s="79">
        <v>0.40200000000000002</v>
      </c>
      <c r="G209" s="79">
        <v>0.495</v>
      </c>
      <c r="H209" s="79" t="s">
        <v>675</v>
      </c>
      <c r="I209" s="79" t="s">
        <v>646</v>
      </c>
      <c r="J209" s="79">
        <v>180</v>
      </c>
      <c r="K209" s="79" t="s">
        <v>583</v>
      </c>
      <c r="L209"/>
      <c r="M209"/>
      <c r="N209"/>
      <c r="O209"/>
      <c r="P209"/>
      <c r="Q209"/>
      <c r="R209"/>
      <c r="S209"/>
    </row>
    <row r="210" spans="1:19">
      <c r="A210" s="79" t="s">
        <v>712</v>
      </c>
      <c r="B210" s="79" t="s">
        <v>674</v>
      </c>
      <c r="C210" s="79">
        <v>9.81</v>
      </c>
      <c r="D210" s="79">
        <v>9.81</v>
      </c>
      <c r="E210" s="79">
        <v>3.18</v>
      </c>
      <c r="F210" s="79">
        <v>0.40200000000000002</v>
      </c>
      <c r="G210" s="79">
        <v>0.495</v>
      </c>
      <c r="H210" s="79" t="s">
        <v>675</v>
      </c>
      <c r="I210" s="79" t="s">
        <v>654</v>
      </c>
      <c r="J210" s="79">
        <v>180</v>
      </c>
      <c r="K210" s="79" t="s">
        <v>583</v>
      </c>
      <c r="L210"/>
      <c r="M210"/>
      <c r="N210"/>
      <c r="O210"/>
      <c r="P210"/>
      <c r="Q210"/>
      <c r="R210"/>
      <c r="S210"/>
    </row>
    <row r="211" spans="1:19">
      <c r="A211" s="79" t="s">
        <v>713</v>
      </c>
      <c r="B211" s="79" t="s">
        <v>677</v>
      </c>
      <c r="C211" s="79">
        <v>8.17</v>
      </c>
      <c r="D211" s="79">
        <v>8.17</v>
      </c>
      <c r="E211" s="79">
        <v>3.18</v>
      </c>
      <c r="F211" s="79">
        <v>0.40200000000000002</v>
      </c>
      <c r="G211" s="79">
        <v>0.495</v>
      </c>
      <c r="H211" s="79" t="s">
        <v>675</v>
      </c>
      <c r="I211" s="79" t="s">
        <v>655</v>
      </c>
      <c r="J211" s="79">
        <v>270</v>
      </c>
      <c r="K211" s="79" t="s">
        <v>585</v>
      </c>
      <c r="L211"/>
      <c r="M211"/>
      <c r="N211"/>
      <c r="O211"/>
      <c r="P211"/>
      <c r="Q211"/>
      <c r="R211"/>
      <c r="S211"/>
    </row>
    <row r="212" spans="1:19">
      <c r="A212" s="79" t="s">
        <v>714</v>
      </c>
      <c r="B212" s="79" t="s">
        <v>677</v>
      </c>
      <c r="C212" s="79">
        <v>8.17</v>
      </c>
      <c r="D212" s="79">
        <v>40.869999999999997</v>
      </c>
      <c r="E212" s="79">
        <v>3.18</v>
      </c>
      <c r="F212" s="79">
        <v>0.40200000000000002</v>
      </c>
      <c r="G212" s="79">
        <v>0.495</v>
      </c>
      <c r="H212" s="79" t="s">
        <v>675</v>
      </c>
      <c r="I212" s="79" t="s">
        <v>657</v>
      </c>
      <c r="J212" s="79">
        <v>270</v>
      </c>
      <c r="K212" s="79" t="s">
        <v>585</v>
      </c>
      <c r="L212"/>
      <c r="M212"/>
      <c r="N212"/>
      <c r="O212"/>
      <c r="P212"/>
      <c r="Q212"/>
      <c r="R212"/>
      <c r="S212"/>
    </row>
    <row r="213" spans="1:19">
      <c r="A213" s="79" t="s">
        <v>715</v>
      </c>
      <c r="B213" s="79" t="s">
        <v>681</v>
      </c>
      <c r="C213" s="79">
        <v>9.81</v>
      </c>
      <c r="D213" s="79">
        <v>9.81</v>
      </c>
      <c r="E213" s="79">
        <v>3.18</v>
      </c>
      <c r="F213" s="79">
        <v>0.501</v>
      </c>
      <c r="G213" s="79">
        <v>0.622</v>
      </c>
      <c r="H213" s="79" t="s">
        <v>675</v>
      </c>
      <c r="I213" s="79" t="s">
        <v>659</v>
      </c>
      <c r="J213" s="79">
        <v>0</v>
      </c>
      <c r="K213" s="79" t="s">
        <v>579</v>
      </c>
      <c r="L213"/>
      <c r="M213"/>
      <c r="N213"/>
      <c r="O213"/>
      <c r="P213"/>
      <c r="Q213"/>
      <c r="R213"/>
      <c r="S213"/>
    </row>
    <row r="214" spans="1:19">
      <c r="A214" s="79" t="s">
        <v>716</v>
      </c>
      <c r="B214" s="79" t="s">
        <v>677</v>
      </c>
      <c r="C214" s="79">
        <v>8.17</v>
      </c>
      <c r="D214" s="79">
        <v>8.17</v>
      </c>
      <c r="E214" s="79">
        <v>3.18</v>
      </c>
      <c r="F214" s="79">
        <v>0.40200000000000002</v>
      </c>
      <c r="G214" s="79">
        <v>0.495</v>
      </c>
      <c r="H214" s="79" t="s">
        <v>675</v>
      </c>
      <c r="I214" s="79" t="s">
        <v>660</v>
      </c>
      <c r="J214" s="79">
        <v>270</v>
      </c>
      <c r="K214" s="79" t="s">
        <v>585</v>
      </c>
      <c r="L214"/>
      <c r="M214"/>
      <c r="N214"/>
      <c r="O214"/>
      <c r="P214"/>
      <c r="Q214"/>
      <c r="R214"/>
      <c r="S214"/>
    </row>
    <row r="215" spans="1:19">
      <c r="A215" s="79" t="s">
        <v>717</v>
      </c>
      <c r="B215" s="79" t="s">
        <v>681</v>
      </c>
      <c r="C215" s="79">
        <v>2.96</v>
      </c>
      <c r="D215" s="79">
        <v>17.77</v>
      </c>
      <c r="E215" s="79">
        <v>3.18</v>
      </c>
      <c r="F215" s="79">
        <v>0.501</v>
      </c>
      <c r="G215" s="79">
        <v>0.622</v>
      </c>
      <c r="H215" s="79" t="s">
        <v>675</v>
      </c>
      <c r="I215" s="79" t="s">
        <v>662</v>
      </c>
      <c r="J215" s="79">
        <v>0</v>
      </c>
      <c r="K215" s="79" t="s">
        <v>579</v>
      </c>
      <c r="L215"/>
      <c r="M215"/>
      <c r="N215"/>
      <c r="O215"/>
      <c r="P215"/>
      <c r="Q215"/>
      <c r="R215"/>
      <c r="S215"/>
    </row>
    <row r="216" spans="1:19">
      <c r="A216" s="79" t="s">
        <v>718</v>
      </c>
      <c r="B216" s="79"/>
      <c r="C216" s="79"/>
      <c r="D216" s="79">
        <v>845.42</v>
      </c>
      <c r="E216" s="79">
        <v>3.18</v>
      </c>
      <c r="F216" s="79">
        <v>0.42399999999999999</v>
      </c>
      <c r="G216" s="79">
        <v>0.52300000000000002</v>
      </c>
      <c r="H216" s="79"/>
      <c r="I216" s="79"/>
      <c r="J216" s="79"/>
      <c r="K216" s="79"/>
      <c r="L216"/>
      <c r="M216"/>
      <c r="N216"/>
      <c r="O216"/>
      <c r="P216"/>
      <c r="Q216"/>
      <c r="R216"/>
      <c r="S216"/>
    </row>
    <row r="217" spans="1:19">
      <c r="A217" s="79" t="s">
        <v>719</v>
      </c>
      <c r="B217" s="79"/>
      <c r="C217" s="79"/>
      <c r="D217" s="79">
        <v>186.18</v>
      </c>
      <c r="E217" s="79">
        <v>3.18</v>
      </c>
      <c r="F217" s="79">
        <v>0.501</v>
      </c>
      <c r="G217" s="79">
        <v>0.622</v>
      </c>
      <c r="H217" s="79"/>
      <c r="I217" s="79"/>
      <c r="J217" s="79"/>
      <c r="K217" s="79"/>
      <c r="L217"/>
      <c r="M217"/>
      <c r="N217"/>
      <c r="O217"/>
      <c r="P217"/>
      <c r="Q217"/>
      <c r="R217"/>
      <c r="S217"/>
    </row>
    <row r="218" spans="1:19">
      <c r="A218" s="79" t="s">
        <v>720</v>
      </c>
      <c r="B218" s="79"/>
      <c r="C218" s="79"/>
      <c r="D218" s="79">
        <v>659.24</v>
      </c>
      <c r="E218" s="79">
        <v>3.18</v>
      </c>
      <c r="F218" s="79">
        <v>0.40200000000000002</v>
      </c>
      <c r="G218" s="79">
        <v>0.495</v>
      </c>
      <c r="H218" s="79"/>
      <c r="I218" s="79"/>
      <c r="J218" s="79"/>
      <c r="K218" s="79"/>
      <c r="L218"/>
      <c r="M218"/>
      <c r="N218"/>
      <c r="O218"/>
      <c r="P218"/>
      <c r="Q218"/>
      <c r="R218"/>
      <c r="S218"/>
    </row>
    <row r="219" spans="1:19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</row>
    <row r="220" spans="1:19">
      <c r="A220" s="78"/>
      <c r="B220" s="79" t="s">
        <v>401</v>
      </c>
      <c r="C220" s="79" t="s">
        <v>721</v>
      </c>
      <c r="D220" s="79" t="s">
        <v>722</v>
      </c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</row>
    <row r="221" spans="1:19">
      <c r="A221" s="79" t="s">
        <v>723</v>
      </c>
      <c r="B221" s="79" t="s">
        <v>724</v>
      </c>
      <c r="C221" s="79">
        <v>1855594.22</v>
      </c>
      <c r="D221" s="79">
        <v>6.1</v>
      </c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</row>
    <row r="222" spans="1:19">
      <c r="A222" s="79" t="s">
        <v>725</v>
      </c>
      <c r="B222" s="79" t="s">
        <v>726</v>
      </c>
      <c r="C222" s="79">
        <v>4219928.75</v>
      </c>
      <c r="D222" s="79">
        <v>0.79</v>
      </c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</row>
    <row r="223" spans="1:19">
      <c r="A223" s="79" t="s">
        <v>727</v>
      </c>
      <c r="B223" s="79" t="s">
        <v>728</v>
      </c>
      <c r="C223" s="79">
        <v>1727832</v>
      </c>
      <c r="D223" s="79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</row>
    <row r="224" spans="1:19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</row>
    <row r="225" spans="1:19">
      <c r="A225" s="78"/>
      <c r="B225" s="79" t="s">
        <v>401</v>
      </c>
      <c r="C225" s="79" t="s">
        <v>729</v>
      </c>
      <c r="D225" s="79" t="s">
        <v>730</v>
      </c>
      <c r="E225" s="79" t="s">
        <v>731</v>
      </c>
      <c r="F225" s="79" t="s">
        <v>732</v>
      </c>
      <c r="G225" s="79" t="s">
        <v>722</v>
      </c>
      <c r="H225"/>
      <c r="I225"/>
      <c r="J225"/>
      <c r="K225"/>
      <c r="L225"/>
      <c r="M225"/>
      <c r="N225"/>
      <c r="O225"/>
      <c r="P225"/>
      <c r="Q225"/>
      <c r="R225"/>
      <c r="S225"/>
    </row>
    <row r="226" spans="1:19">
      <c r="A226" s="79" t="s">
        <v>733</v>
      </c>
      <c r="B226" s="79" t="s">
        <v>734</v>
      </c>
      <c r="C226" s="79" t="s">
        <v>735</v>
      </c>
      <c r="D226" s="79" t="s">
        <v>735</v>
      </c>
      <c r="E226" s="79" t="s">
        <v>735</v>
      </c>
      <c r="F226" s="79" t="s">
        <v>735</v>
      </c>
      <c r="G226" s="79" t="s">
        <v>735</v>
      </c>
      <c r="H226"/>
      <c r="I226"/>
      <c r="J226"/>
      <c r="K226"/>
      <c r="L226"/>
      <c r="M226"/>
      <c r="N226"/>
      <c r="O226"/>
      <c r="P226"/>
      <c r="Q226"/>
      <c r="R226"/>
      <c r="S226"/>
    </row>
    <row r="227" spans="1:19">
      <c r="A227" s="79" t="s">
        <v>736</v>
      </c>
      <c r="B227" s="79" t="s">
        <v>734</v>
      </c>
      <c r="C227" s="79" t="s">
        <v>735</v>
      </c>
      <c r="D227" s="79" t="s">
        <v>735</v>
      </c>
      <c r="E227" s="79" t="s">
        <v>735</v>
      </c>
      <c r="F227" s="79" t="s">
        <v>735</v>
      </c>
      <c r="G227" s="79" t="s">
        <v>735</v>
      </c>
      <c r="H227"/>
      <c r="I227"/>
      <c r="J227"/>
      <c r="K227"/>
      <c r="L227"/>
      <c r="M227"/>
      <c r="N227"/>
      <c r="O227"/>
      <c r="P227"/>
      <c r="Q227"/>
      <c r="R227"/>
      <c r="S227"/>
    </row>
    <row r="228" spans="1:19">
      <c r="A228" s="79" t="s">
        <v>737</v>
      </c>
      <c r="B228" s="79" t="s">
        <v>734</v>
      </c>
      <c r="C228" s="79" t="s">
        <v>735</v>
      </c>
      <c r="D228" s="79" t="s">
        <v>735</v>
      </c>
      <c r="E228" s="79" t="s">
        <v>735</v>
      </c>
      <c r="F228" s="79" t="s">
        <v>735</v>
      </c>
      <c r="G228" s="79" t="s">
        <v>735</v>
      </c>
      <c r="H228"/>
      <c r="I228"/>
      <c r="J228"/>
      <c r="K228"/>
      <c r="L228"/>
      <c r="M228"/>
      <c r="N228"/>
      <c r="O228"/>
      <c r="P228"/>
      <c r="Q228"/>
      <c r="R228"/>
      <c r="S228"/>
    </row>
    <row r="229" spans="1:19">
      <c r="A229" s="79" t="s">
        <v>738</v>
      </c>
      <c r="B229" s="79" t="s">
        <v>734</v>
      </c>
      <c r="C229" s="79" t="s">
        <v>735</v>
      </c>
      <c r="D229" s="79" t="s">
        <v>735</v>
      </c>
      <c r="E229" s="79" t="s">
        <v>735</v>
      </c>
      <c r="F229" s="79" t="s">
        <v>735</v>
      </c>
      <c r="G229" s="79" t="s">
        <v>735</v>
      </c>
      <c r="H229"/>
      <c r="I229"/>
      <c r="J229"/>
      <c r="K229"/>
      <c r="L229"/>
      <c r="M229"/>
      <c r="N229"/>
      <c r="O229"/>
      <c r="P229"/>
      <c r="Q229"/>
      <c r="R229"/>
      <c r="S229"/>
    </row>
    <row r="230" spans="1:19">
      <c r="A230" s="79" t="s">
        <v>739</v>
      </c>
      <c r="B230" s="79" t="s">
        <v>734</v>
      </c>
      <c r="C230" s="79" t="s">
        <v>735</v>
      </c>
      <c r="D230" s="79" t="s">
        <v>735</v>
      </c>
      <c r="E230" s="79" t="s">
        <v>735</v>
      </c>
      <c r="F230" s="79" t="s">
        <v>735</v>
      </c>
      <c r="G230" s="79" t="s">
        <v>735</v>
      </c>
      <c r="H230"/>
      <c r="I230"/>
      <c r="J230"/>
      <c r="K230"/>
      <c r="L230"/>
      <c r="M230"/>
      <c r="N230"/>
      <c r="O230"/>
      <c r="P230"/>
      <c r="Q230"/>
      <c r="R230"/>
      <c r="S230"/>
    </row>
    <row r="231" spans="1:19">
      <c r="A231" s="79" t="s">
        <v>740</v>
      </c>
      <c r="B231" s="79" t="s">
        <v>734</v>
      </c>
      <c r="C231" s="79" t="s">
        <v>735</v>
      </c>
      <c r="D231" s="79" t="s">
        <v>735</v>
      </c>
      <c r="E231" s="79" t="s">
        <v>735</v>
      </c>
      <c r="F231" s="79" t="s">
        <v>735</v>
      </c>
      <c r="G231" s="79" t="s">
        <v>735</v>
      </c>
      <c r="H231"/>
      <c r="I231"/>
      <c r="J231"/>
      <c r="K231"/>
      <c r="L231"/>
      <c r="M231"/>
      <c r="N231"/>
      <c r="O231"/>
      <c r="P231"/>
      <c r="Q231"/>
      <c r="R231"/>
      <c r="S231"/>
    </row>
    <row r="232" spans="1:19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</row>
    <row r="233" spans="1:19">
      <c r="A233" s="78"/>
      <c r="B233" s="79" t="s">
        <v>401</v>
      </c>
      <c r="C233" s="79" t="s">
        <v>729</v>
      </c>
      <c r="D233" s="79" t="s">
        <v>722</v>
      </c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</row>
    <row r="234" spans="1:19">
      <c r="A234" s="79" t="s">
        <v>741</v>
      </c>
      <c r="B234" s="79" t="s">
        <v>742</v>
      </c>
      <c r="C234" s="79">
        <v>-99999</v>
      </c>
      <c r="D234" s="79" t="s">
        <v>735</v>
      </c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</row>
    <row r="235" spans="1:19">
      <c r="A235" s="79" t="s">
        <v>743</v>
      </c>
      <c r="B235" s="79" t="s">
        <v>742</v>
      </c>
      <c r="C235" s="79">
        <v>-99999</v>
      </c>
      <c r="D235" s="79" t="s">
        <v>735</v>
      </c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</row>
    <row r="236" spans="1:19">
      <c r="A236" s="79" t="s">
        <v>744</v>
      </c>
      <c r="B236" s="79" t="s">
        <v>742</v>
      </c>
      <c r="C236" s="79">
        <v>-99999</v>
      </c>
      <c r="D236" s="79" t="s">
        <v>735</v>
      </c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</row>
    <row r="237" spans="1:19">
      <c r="A237" s="79" t="s">
        <v>745</v>
      </c>
      <c r="B237" s="79" t="s">
        <v>742</v>
      </c>
      <c r="C237" s="79">
        <v>-99999</v>
      </c>
      <c r="D237" s="79" t="s">
        <v>735</v>
      </c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</row>
    <row r="238" spans="1:19">
      <c r="A238" s="79" t="s">
        <v>746</v>
      </c>
      <c r="B238" s="79" t="s">
        <v>742</v>
      </c>
      <c r="C238" s="79">
        <v>-99999</v>
      </c>
      <c r="D238" s="79" t="s">
        <v>735</v>
      </c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</row>
    <row r="239" spans="1:19">
      <c r="A239" s="79" t="s">
        <v>747</v>
      </c>
      <c r="B239" s="79" t="s">
        <v>742</v>
      </c>
      <c r="C239" s="79">
        <v>-99999</v>
      </c>
      <c r="D239" s="79" t="s">
        <v>735</v>
      </c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</row>
    <row r="240" spans="1:19">
      <c r="A240" s="79" t="s">
        <v>748</v>
      </c>
      <c r="B240" s="79" t="s">
        <v>742</v>
      </c>
      <c r="C240" s="79">
        <v>-99999</v>
      </c>
      <c r="D240" s="79" t="s">
        <v>735</v>
      </c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</row>
    <row r="241" spans="1:19">
      <c r="A241" s="79" t="s">
        <v>749</v>
      </c>
      <c r="B241" s="79" t="s">
        <v>742</v>
      </c>
      <c r="C241" s="79">
        <v>-99999</v>
      </c>
      <c r="D241" s="79" t="s">
        <v>735</v>
      </c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</row>
    <row r="242" spans="1:19">
      <c r="A242" s="79" t="s">
        <v>750</v>
      </c>
      <c r="B242" s="79" t="s">
        <v>742</v>
      </c>
      <c r="C242" s="79">
        <v>-99999</v>
      </c>
      <c r="D242" s="79" t="s">
        <v>735</v>
      </c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</row>
    <row r="243" spans="1:19">
      <c r="A243" s="79" t="s">
        <v>751</v>
      </c>
      <c r="B243" s="79" t="s">
        <v>742</v>
      </c>
      <c r="C243" s="79">
        <v>-99999</v>
      </c>
      <c r="D243" s="79" t="s">
        <v>735</v>
      </c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</row>
    <row r="244" spans="1:19">
      <c r="A244" s="79" t="s">
        <v>752</v>
      </c>
      <c r="B244" s="79" t="s">
        <v>742</v>
      </c>
      <c r="C244" s="79">
        <v>-99999</v>
      </c>
      <c r="D244" s="79" t="s">
        <v>735</v>
      </c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</row>
    <row r="245" spans="1:19">
      <c r="A245" s="79" t="s">
        <v>753</v>
      </c>
      <c r="B245" s="79" t="s">
        <v>742</v>
      </c>
      <c r="C245" s="79">
        <v>-99999</v>
      </c>
      <c r="D245" s="79" t="s">
        <v>735</v>
      </c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</row>
    <row r="246" spans="1:19">
      <c r="A246" s="79" t="s">
        <v>754</v>
      </c>
      <c r="B246" s="79" t="s">
        <v>742</v>
      </c>
      <c r="C246" s="79">
        <v>-99999</v>
      </c>
      <c r="D246" s="79" t="s">
        <v>735</v>
      </c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</row>
    <row r="247" spans="1:19">
      <c r="A247" s="79" t="s">
        <v>755</v>
      </c>
      <c r="B247" s="79" t="s">
        <v>742</v>
      </c>
      <c r="C247" s="79">
        <v>-99999</v>
      </c>
      <c r="D247" s="79" t="s">
        <v>735</v>
      </c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</row>
    <row r="248" spans="1:19">
      <c r="A248" s="79" t="s">
        <v>756</v>
      </c>
      <c r="B248" s="79" t="s">
        <v>742</v>
      </c>
      <c r="C248" s="79">
        <v>-99999</v>
      </c>
      <c r="D248" s="79" t="s">
        <v>735</v>
      </c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</row>
    <row r="249" spans="1:19">
      <c r="A249" s="79" t="s">
        <v>757</v>
      </c>
      <c r="B249" s="79" t="s">
        <v>742</v>
      </c>
      <c r="C249" s="79">
        <v>-99999</v>
      </c>
      <c r="D249" s="79" t="s">
        <v>735</v>
      </c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</row>
    <row r="250" spans="1:19">
      <c r="A250" s="79" t="s">
        <v>758</v>
      </c>
      <c r="B250" s="79" t="s">
        <v>742</v>
      </c>
      <c r="C250" s="79">
        <v>-99999</v>
      </c>
      <c r="D250" s="79" t="s">
        <v>735</v>
      </c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</row>
    <row r="251" spans="1:19">
      <c r="A251" s="79" t="s">
        <v>759</v>
      </c>
      <c r="B251" s="79" t="s">
        <v>742</v>
      </c>
      <c r="C251" s="79">
        <v>-99999</v>
      </c>
      <c r="D251" s="79" t="s">
        <v>735</v>
      </c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</row>
    <row r="252" spans="1:19">
      <c r="A252" s="79" t="s">
        <v>760</v>
      </c>
      <c r="B252" s="79" t="s">
        <v>742</v>
      </c>
      <c r="C252" s="79">
        <v>-99999</v>
      </c>
      <c r="D252" s="79" t="s">
        <v>735</v>
      </c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</row>
    <row r="253" spans="1:19">
      <c r="A253" s="79" t="s">
        <v>761</v>
      </c>
      <c r="B253" s="79" t="s">
        <v>742</v>
      </c>
      <c r="C253" s="79">
        <v>-99999</v>
      </c>
      <c r="D253" s="79" t="s">
        <v>735</v>
      </c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</row>
    <row r="254" spans="1:19">
      <c r="A254" s="79" t="s">
        <v>762</v>
      </c>
      <c r="B254" s="79" t="s">
        <v>742</v>
      </c>
      <c r="C254" s="79">
        <v>-99999</v>
      </c>
      <c r="D254" s="79" t="s">
        <v>735</v>
      </c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</row>
    <row r="255" spans="1:19">
      <c r="A255" s="79" t="s">
        <v>763</v>
      </c>
      <c r="B255" s="79" t="s">
        <v>742</v>
      </c>
      <c r="C255" s="79">
        <v>-99999</v>
      </c>
      <c r="D255" s="79" t="s">
        <v>735</v>
      </c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</row>
    <row r="256" spans="1:19">
      <c r="A256" s="79" t="s">
        <v>764</v>
      </c>
      <c r="B256" s="79" t="s">
        <v>742</v>
      </c>
      <c r="C256" s="79">
        <v>-99999</v>
      </c>
      <c r="D256" s="79" t="s">
        <v>735</v>
      </c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</row>
    <row r="257" spans="1:19">
      <c r="A257" s="79" t="s">
        <v>765</v>
      </c>
      <c r="B257" s="79" t="s">
        <v>742</v>
      </c>
      <c r="C257" s="79">
        <v>-99999</v>
      </c>
      <c r="D257" s="79" t="s">
        <v>735</v>
      </c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</row>
    <row r="258" spans="1:19">
      <c r="A258" s="79" t="s">
        <v>766</v>
      </c>
      <c r="B258" s="79" t="s">
        <v>742</v>
      </c>
      <c r="C258" s="79">
        <v>-99999</v>
      </c>
      <c r="D258" s="79" t="s">
        <v>735</v>
      </c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</row>
    <row r="259" spans="1:19">
      <c r="A259" s="79" t="s">
        <v>767</v>
      </c>
      <c r="B259" s="79" t="s">
        <v>742</v>
      </c>
      <c r="C259" s="79">
        <v>-99999</v>
      </c>
      <c r="D259" s="79" t="s">
        <v>735</v>
      </c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</row>
    <row r="260" spans="1:19">
      <c r="A260" s="79" t="s">
        <v>768</v>
      </c>
      <c r="B260" s="79" t="s">
        <v>742</v>
      </c>
      <c r="C260" s="79">
        <v>-99999</v>
      </c>
      <c r="D260" s="79" t="s">
        <v>735</v>
      </c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</row>
    <row r="261" spans="1:19">
      <c r="A261" s="79" t="s">
        <v>769</v>
      </c>
      <c r="B261" s="79" t="s">
        <v>742</v>
      </c>
      <c r="C261" s="79">
        <v>-99999</v>
      </c>
      <c r="D261" s="79" t="s">
        <v>735</v>
      </c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</row>
    <row r="262" spans="1:19">
      <c r="A262" s="79" t="s">
        <v>770</v>
      </c>
      <c r="B262" s="79" t="s">
        <v>742</v>
      </c>
      <c r="C262" s="79">
        <v>-99999</v>
      </c>
      <c r="D262" s="79" t="s">
        <v>735</v>
      </c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</row>
    <row r="263" spans="1:19">
      <c r="A263" s="79" t="s">
        <v>771</v>
      </c>
      <c r="B263" s="79" t="s">
        <v>742</v>
      </c>
      <c r="C263" s="79">
        <v>-99999</v>
      </c>
      <c r="D263" s="79" t="s">
        <v>735</v>
      </c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</row>
    <row r="264" spans="1:19">
      <c r="A264" s="79" t="s">
        <v>772</v>
      </c>
      <c r="B264" s="79" t="s">
        <v>742</v>
      </c>
      <c r="C264" s="79">
        <v>-99999</v>
      </c>
      <c r="D264" s="79" t="s">
        <v>735</v>
      </c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</row>
    <row r="265" spans="1:19">
      <c r="A265" s="79" t="s">
        <v>773</v>
      </c>
      <c r="B265" s="79" t="s">
        <v>742</v>
      </c>
      <c r="C265" s="79">
        <v>-99999</v>
      </c>
      <c r="D265" s="79" t="s">
        <v>735</v>
      </c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</row>
    <row r="266" spans="1:19">
      <c r="A266" s="79" t="s">
        <v>774</v>
      </c>
      <c r="B266" s="79" t="s">
        <v>742</v>
      </c>
      <c r="C266" s="79">
        <v>-99999</v>
      </c>
      <c r="D266" s="79" t="s">
        <v>735</v>
      </c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</row>
    <row r="267" spans="1:19">
      <c r="A267" s="79" t="s">
        <v>775</v>
      </c>
      <c r="B267" s="79" t="s">
        <v>742</v>
      </c>
      <c r="C267" s="79">
        <v>-99999</v>
      </c>
      <c r="D267" s="79" t="s">
        <v>735</v>
      </c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</row>
    <row r="268" spans="1:19">
      <c r="A268" s="79" t="s">
        <v>776</v>
      </c>
      <c r="B268" s="79" t="s">
        <v>742</v>
      </c>
      <c r="C268" s="79">
        <v>-99999</v>
      </c>
      <c r="D268" s="79" t="s">
        <v>735</v>
      </c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</row>
    <row r="269" spans="1:19">
      <c r="A269" s="79" t="s">
        <v>777</v>
      </c>
      <c r="B269" s="79" t="s">
        <v>742</v>
      </c>
      <c r="C269" s="79">
        <v>-99999</v>
      </c>
      <c r="D269" s="79" t="s">
        <v>735</v>
      </c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</row>
    <row r="270" spans="1:19">
      <c r="A270" s="79" t="s">
        <v>778</v>
      </c>
      <c r="B270" s="79" t="s">
        <v>742</v>
      </c>
      <c r="C270" s="79">
        <v>-99999</v>
      </c>
      <c r="D270" s="79" t="s">
        <v>735</v>
      </c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</row>
    <row r="271" spans="1:19">
      <c r="A271" s="79" t="s">
        <v>779</v>
      </c>
      <c r="B271" s="79" t="s">
        <v>742</v>
      </c>
      <c r="C271" s="79">
        <v>-99999</v>
      </c>
      <c r="D271" s="79" t="s">
        <v>735</v>
      </c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</row>
    <row r="272" spans="1:19">
      <c r="A272" s="79" t="s">
        <v>780</v>
      </c>
      <c r="B272" s="79" t="s">
        <v>742</v>
      </c>
      <c r="C272" s="79">
        <v>-99999</v>
      </c>
      <c r="D272" s="79" t="s">
        <v>735</v>
      </c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</row>
    <row r="273" spans="1:19">
      <c r="A273" s="79" t="s">
        <v>781</v>
      </c>
      <c r="B273" s="79" t="s">
        <v>742</v>
      </c>
      <c r="C273" s="79">
        <v>-99999</v>
      </c>
      <c r="D273" s="79" t="s">
        <v>735</v>
      </c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</row>
    <row r="274" spans="1:19">
      <c r="A274" s="79" t="s">
        <v>782</v>
      </c>
      <c r="B274" s="79" t="s">
        <v>742</v>
      </c>
      <c r="C274" s="79">
        <v>-99999</v>
      </c>
      <c r="D274" s="79" t="s">
        <v>735</v>
      </c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</row>
    <row r="275" spans="1:19">
      <c r="A275" s="79" t="s">
        <v>783</v>
      </c>
      <c r="B275" s="79" t="s">
        <v>742</v>
      </c>
      <c r="C275" s="79">
        <v>-99999</v>
      </c>
      <c r="D275" s="79" t="s">
        <v>735</v>
      </c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</row>
    <row r="276" spans="1:19">
      <c r="A276" s="79" t="s">
        <v>784</v>
      </c>
      <c r="B276" s="79" t="s">
        <v>742</v>
      </c>
      <c r="C276" s="79">
        <v>-99999</v>
      </c>
      <c r="D276" s="79" t="s">
        <v>735</v>
      </c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</row>
    <row r="277" spans="1:19">
      <c r="A277" s="79" t="s">
        <v>785</v>
      </c>
      <c r="B277" s="79" t="s">
        <v>742</v>
      </c>
      <c r="C277" s="79">
        <v>-99999</v>
      </c>
      <c r="D277" s="79" t="s">
        <v>735</v>
      </c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</row>
    <row r="278" spans="1:19">
      <c r="A278" s="79" t="s">
        <v>786</v>
      </c>
      <c r="B278" s="79" t="s">
        <v>742</v>
      </c>
      <c r="C278" s="79">
        <v>-99999</v>
      </c>
      <c r="D278" s="79" t="s">
        <v>735</v>
      </c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</row>
    <row r="279" spans="1:19">
      <c r="A279" s="79" t="s">
        <v>787</v>
      </c>
      <c r="B279" s="79" t="s">
        <v>742</v>
      </c>
      <c r="C279" s="79">
        <v>-99999</v>
      </c>
      <c r="D279" s="79" t="s">
        <v>735</v>
      </c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</row>
    <row r="280" spans="1:19">
      <c r="A280" s="79" t="s">
        <v>788</v>
      </c>
      <c r="B280" s="79" t="s">
        <v>742</v>
      </c>
      <c r="C280" s="79">
        <v>-99999</v>
      </c>
      <c r="D280" s="79" t="s">
        <v>735</v>
      </c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</row>
    <row r="281" spans="1:19">
      <c r="A281" s="79" t="s">
        <v>789</v>
      </c>
      <c r="B281" s="79" t="s">
        <v>742</v>
      </c>
      <c r="C281" s="79">
        <v>-99999</v>
      </c>
      <c r="D281" s="79" t="s">
        <v>735</v>
      </c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</row>
    <row r="282" spans="1:19">
      <c r="A282" s="79" t="s">
        <v>790</v>
      </c>
      <c r="B282" s="79" t="s">
        <v>742</v>
      </c>
      <c r="C282" s="79">
        <v>-99999</v>
      </c>
      <c r="D282" s="79" t="s">
        <v>735</v>
      </c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</row>
    <row r="283" spans="1:19">
      <c r="A283" s="79" t="s">
        <v>791</v>
      </c>
      <c r="B283" s="79" t="s">
        <v>742</v>
      </c>
      <c r="C283" s="79">
        <v>-99999</v>
      </c>
      <c r="D283" s="79" t="s">
        <v>735</v>
      </c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</row>
    <row r="284" spans="1:19">
      <c r="A284" s="79" t="s">
        <v>792</v>
      </c>
      <c r="B284" s="79" t="s">
        <v>742</v>
      </c>
      <c r="C284" s="79">
        <v>-99999</v>
      </c>
      <c r="D284" s="79" t="s">
        <v>735</v>
      </c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</row>
    <row r="285" spans="1:19">
      <c r="A285" s="79" t="s">
        <v>793</v>
      </c>
      <c r="B285" s="79" t="s">
        <v>742</v>
      </c>
      <c r="C285" s="79">
        <v>-99999</v>
      </c>
      <c r="D285" s="79" t="s">
        <v>735</v>
      </c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</row>
    <row r="286" spans="1:19">
      <c r="A286" s="79" t="s">
        <v>794</v>
      </c>
      <c r="B286" s="79" t="s">
        <v>742</v>
      </c>
      <c r="C286" s="79">
        <v>-99999</v>
      </c>
      <c r="D286" s="79" t="s">
        <v>735</v>
      </c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</row>
    <row r="287" spans="1:19">
      <c r="A287" s="79" t="s">
        <v>795</v>
      </c>
      <c r="B287" s="79" t="s">
        <v>742</v>
      </c>
      <c r="C287" s="79">
        <v>-99999</v>
      </c>
      <c r="D287" s="79" t="s">
        <v>735</v>
      </c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</row>
    <row r="288" spans="1:19">
      <c r="A288" s="79" t="s">
        <v>796</v>
      </c>
      <c r="B288" s="79" t="s">
        <v>742</v>
      </c>
      <c r="C288" s="79">
        <v>-99999</v>
      </c>
      <c r="D288" s="79" t="s">
        <v>735</v>
      </c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</row>
    <row r="289" spans="1:19">
      <c r="A289" s="79" t="s">
        <v>797</v>
      </c>
      <c r="B289" s="79" t="s">
        <v>742</v>
      </c>
      <c r="C289" s="79">
        <v>-99999</v>
      </c>
      <c r="D289" s="79" t="s">
        <v>735</v>
      </c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</row>
    <row r="290" spans="1:19">
      <c r="A290" s="79" t="s">
        <v>798</v>
      </c>
      <c r="B290" s="79" t="s">
        <v>742</v>
      </c>
      <c r="C290" s="79">
        <v>-99999</v>
      </c>
      <c r="D290" s="79" t="s">
        <v>735</v>
      </c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</row>
    <row r="291" spans="1:19">
      <c r="A291" s="79" t="s">
        <v>799</v>
      </c>
      <c r="B291" s="79" t="s">
        <v>742</v>
      </c>
      <c r="C291" s="79">
        <v>-99999</v>
      </c>
      <c r="D291" s="79" t="s">
        <v>735</v>
      </c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</row>
    <row r="292" spans="1:19">
      <c r="A292" s="79" t="s">
        <v>800</v>
      </c>
      <c r="B292" s="79" t="s">
        <v>742</v>
      </c>
      <c r="C292" s="79">
        <v>-99999</v>
      </c>
      <c r="D292" s="79" t="s">
        <v>735</v>
      </c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</row>
    <row r="293" spans="1:19">
      <c r="A293" s="79" t="s">
        <v>801</v>
      </c>
      <c r="B293" s="79" t="s">
        <v>742</v>
      </c>
      <c r="C293" s="79">
        <v>-99999</v>
      </c>
      <c r="D293" s="79" t="s">
        <v>735</v>
      </c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</row>
    <row r="294" spans="1:19">
      <c r="A294" s="79" t="s">
        <v>802</v>
      </c>
      <c r="B294" s="79" t="s">
        <v>742</v>
      </c>
      <c r="C294" s="79">
        <v>-99999</v>
      </c>
      <c r="D294" s="79" t="s">
        <v>735</v>
      </c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</row>
    <row r="295" spans="1:19">
      <c r="A295"/>
      <c r="B295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</row>
    <row r="296" spans="1:19">
      <c r="A296" s="78"/>
      <c r="B296" s="79" t="s">
        <v>401</v>
      </c>
      <c r="C296" s="79" t="s">
        <v>803</v>
      </c>
      <c r="D296" s="79" t="s">
        <v>804</v>
      </c>
      <c r="E296" s="79" t="s">
        <v>805</v>
      </c>
      <c r="F296" s="79" t="s">
        <v>806</v>
      </c>
      <c r="G296" s="79" t="s">
        <v>807</v>
      </c>
      <c r="H296" s="79" t="s">
        <v>808</v>
      </c>
      <c r="I296"/>
      <c r="J296"/>
      <c r="K296"/>
      <c r="L296"/>
      <c r="M296"/>
      <c r="N296"/>
      <c r="O296"/>
      <c r="P296"/>
      <c r="Q296"/>
      <c r="R296"/>
      <c r="S296"/>
    </row>
    <row r="297" spans="1:19">
      <c r="A297" s="79" t="s">
        <v>809</v>
      </c>
      <c r="B297" s="79" t="s">
        <v>810</v>
      </c>
      <c r="C297" s="79">
        <v>1</v>
      </c>
      <c r="D297" s="79">
        <v>125</v>
      </c>
      <c r="E297" s="79">
        <v>3.78</v>
      </c>
      <c r="F297" s="79">
        <v>471.95</v>
      </c>
      <c r="G297" s="79">
        <v>1</v>
      </c>
      <c r="H297" s="79" t="s">
        <v>811</v>
      </c>
      <c r="I297"/>
      <c r="J297"/>
      <c r="K297"/>
      <c r="L297"/>
      <c r="M297"/>
      <c r="N297"/>
      <c r="O297"/>
      <c r="P297"/>
      <c r="Q297"/>
      <c r="R297"/>
      <c r="S297"/>
    </row>
    <row r="298" spans="1:19">
      <c r="A298" s="79" t="s">
        <v>812</v>
      </c>
      <c r="B298" s="79" t="s">
        <v>810</v>
      </c>
      <c r="C298" s="79">
        <v>1</v>
      </c>
      <c r="D298" s="79">
        <v>125</v>
      </c>
      <c r="E298" s="79">
        <v>0</v>
      </c>
      <c r="F298" s="79">
        <v>0.01</v>
      </c>
      <c r="G298" s="79">
        <v>1</v>
      </c>
      <c r="H298" s="79" t="s">
        <v>811</v>
      </c>
      <c r="I298"/>
      <c r="J298"/>
      <c r="K298"/>
      <c r="L298"/>
      <c r="M298"/>
      <c r="N298"/>
      <c r="O298"/>
      <c r="P298"/>
      <c r="Q298"/>
      <c r="R298"/>
      <c r="S298"/>
    </row>
    <row r="299" spans="1:19">
      <c r="A299" s="79" t="s">
        <v>813</v>
      </c>
      <c r="B299" s="79" t="s">
        <v>814</v>
      </c>
      <c r="C299" s="79">
        <v>0.61</v>
      </c>
      <c r="D299" s="79">
        <v>1388.3</v>
      </c>
      <c r="E299" s="79">
        <v>18.23</v>
      </c>
      <c r="F299" s="79">
        <v>41589.21</v>
      </c>
      <c r="G299" s="79">
        <v>1</v>
      </c>
      <c r="H299" s="79" t="s">
        <v>815</v>
      </c>
      <c r="I299"/>
      <c r="J299"/>
      <c r="K299"/>
      <c r="L299"/>
      <c r="M299"/>
      <c r="N299"/>
      <c r="O299"/>
      <c r="P299"/>
      <c r="Q299"/>
      <c r="R299"/>
      <c r="S299"/>
    </row>
    <row r="300" spans="1:19">
      <c r="A300" s="79" t="s">
        <v>816</v>
      </c>
      <c r="B300" s="79" t="s">
        <v>817</v>
      </c>
      <c r="C300" s="79">
        <v>0.59</v>
      </c>
      <c r="D300" s="79">
        <v>1109.6500000000001</v>
      </c>
      <c r="E300" s="79">
        <v>5.55</v>
      </c>
      <c r="F300" s="79">
        <v>10414.5</v>
      </c>
      <c r="G300" s="79">
        <v>1</v>
      </c>
      <c r="H300" s="79" t="s">
        <v>815</v>
      </c>
      <c r="I300"/>
      <c r="J300"/>
      <c r="K300"/>
      <c r="L300"/>
      <c r="M300"/>
      <c r="N300"/>
      <c r="O300"/>
      <c r="P300"/>
      <c r="Q300"/>
      <c r="R300"/>
      <c r="S300"/>
    </row>
    <row r="301" spans="1:19">
      <c r="A301" s="79" t="s">
        <v>818</v>
      </c>
      <c r="B301" s="79" t="s">
        <v>817</v>
      </c>
      <c r="C301" s="79">
        <v>0.6</v>
      </c>
      <c r="D301" s="79">
        <v>1017.59</v>
      </c>
      <c r="E301" s="79">
        <v>10.9</v>
      </c>
      <c r="F301" s="79">
        <v>18475.34</v>
      </c>
      <c r="G301" s="79">
        <v>1</v>
      </c>
      <c r="H301" s="79" t="s">
        <v>815</v>
      </c>
      <c r="I301"/>
      <c r="J301"/>
      <c r="K301"/>
      <c r="L301"/>
      <c r="M301"/>
      <c r="N301"/>
      <c r="O301"/>
      <c r="P301"/>
      <c r="Q301"/>
      <c r="R301"/>
      <c r="S301"/>
    </row>
    <row r="302" spans="1:19">
      <c r="A302" s="79" t="s">
        <v>819</v>
      </c>
      <c r="B302" s="79" t="s">
        <v>817</v>
      </c>
      <c r="C302" s="79">
        <v>0.59</v>
      </c>
      <c r="D302" s="79">
        <v>1109.6500000000001</v>
      </c>
      <c r="E302" s="79">
        <v>6.81</v>
      </c>
      <c r="F302" s="79">
        <v>12784.2</v>
      </c>
      <c r="G302" s="79">
        <v>1</v>
      </c>
      <c r="H302" s="79" t="s">
        <v>815</v>
      </c>
      <c r="I302"/>
      <c r="J302"/>
      <c r="K302"/>
      <c r="L302"/>
      <c r="M302"/>
      <c r="N302"/>
      <c r="O302"/>
      <c r="P302"/>
      <c r="Q302"/>
      <c r="R302"/>
      <c r="S302"/>
    </row>
    <row r="303" spans="1:19">
      <c r="A303" s="79" t="s">
        <v>820</v>
      </c>
      <c r="B303" s="79" t="s">
        <v>817</v>
      </c>
      <c r="C303" s="79">
        <v>0.6</v>
      </c>
      <c r="D303" s="79">
        <v>1017.59</v>
      </c>
      <c r="E303" s="79">
        <v>16.25</v>
      </c>
      <c r="F303" s="79">
        <v>27351.25</v>
      </c>
      <c r="G303" s="79">
        <v>1</v>
      </c>
      <c r="H303" s="79" t="s">
        <v>815</v>
      </c>
      <c r="I303"/>
      <c r="J303"/>
      <c r="K303"/>
      <c r="L303"/>
      <c r="M303"/>
      <c r="N303"/>
      <c r="O303"/>
      <c r="P303"/>
      <c r="Q303"/>
      <c r="R303"/>
      <c r="S303"/>
    </row>
    <row r="304" spans="1:19">
      <c r="A304" s="79" t="s">
        <v>821</v>
      </c>
      <c r="B304" s="79" t="s">
        <v>814</v>
      </c>
      <c r="C304" s="79">
        <v>0.62</v>
      </c>
      <c r="D304" s="79">
        <v>1388.3</v>
      </c>
      <c r="E304" s="79">
        <v>57.61</v>
      </c>
      <c r="F304" s="79">
        <v>129518.09</v>
      </c>
      <c r="G304" s="79">
        <v>1</v>
      </c>
      <c r="H304" s="79" t="s">
        <v>815</v>
      </c>
      <c r="I304"/>
      <c r="J304"/>
      <c r="K304"/>
      <c r="L304"/>
      <c r="M304"/>
      <c r="N304"/>
      <c r="O304"/>
      <c r="P304"/>
      <c r="Q304"/>
      <c r="R304"/>
      <c r="S304"/>
    </row>
    <row r="305" spans="1:19">
      <c r="A305"/>
      <c r="B305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</row>
    <row r="306" spans="1:19">
      <c r="A306" s="78"/>
      <c r="B306" s="79" t="s">
        <v>401</v>
      </c>
      <c r="C306" s="79" t="s">
        <v>822</v>
      </c>
      <c r="D306" s="79" t="s">
        <v>823</v>
      </c>
      <c r="E306" s="79" t="s">
        <v>824</v>
      </c>
      <c r="F306" s="79" t="s">
        <v>825</v>
      </c>
      <c r="G306"/>
      <c r="H306"/>
      <c r="I306"/>
      <c r="J306"/>
      <c r="K306"/>
      <c r="L306"/>
      <c r="M306"/>
      <c r="N306"/>
      <c r="O306"/>
      <c r="P306"/>
      <c r="Q306"/>
      <c r="R306"/>
      <c r="S306"/>
    </row>
    <row r="307" spans="1:19">
      <c r="A307" s="79" t="s">
        <v>826</v>
      </c>
      <c r="B307" s="79" t="s">
        <v>827</v>
      </c>
      <c r="C307" s="79" t="s">
        <v>828</v>
      </c>
      <c r="D307" s="79">
        <v>179352</v>
      </c>
      <c r="E307" s="79">
        <v>74.81</v>
      </c>
      <c r="F307" s="79">
        <v>0.9</v>
      </c>
      <c r="G307"/>
      <c r="H307"/>
      <c r="I307"/>
      <c r="J307"/>
      <c r="K307"/>
      <c r="L307"/>
      <c r="M307"/>
      <c r="N307"/>
      <c r="O307"/>
      <c r="P307"/>
      <c r="Q307"/>
      <c r="R307"/>
      <c r="S307"/>
    </row>
    <row r="308" spans="1:19">
      <c r="A308" s="79" t="s">
        <v>829</v>
      </c>
      <c r="B308" s="79" t="s">
        <v>827</v>
      </c>
      <c r="C308" s="79" t="s">
        <v>828</v>
      </c>
      <c r="D308" s="79">
        <v>179352</v>
      </c>
      <c r="E308" s="79">
        <v>23447.96</v>
      </c>
      <c r="F308" s="79">
        <v>0.9</v>
      </c>
      <c r="G308"/>
      <c r="H308"/>
      <c r="I308"/>
      <c r="J308"/>
      <c r="K308"/>
      <c r="L308"/>
      <c r="M308"/>
      <c r="N308"/>
      <c r="O308"/>
      <c r="P308"/>
      <c r="Q308"/>
      <c r="R308"/>
      <c r="S308"/>
    </row>
    <row r="309" spans="1:19">
      <c r="A309" s="79" t="s">
        <v>830</v>
      </c>
      <c r="B309" s="79" t="s">
        <v>827</v>
      </c>
      <c r="C309" s="79" t="s">
        <v>828</v>
      </c>
      <c r="D309" s="79">
        <v>179352</v>
      </c>
      <c r="E309" s="79">
        <v>17003.95</v>
      </c>
      <c r="F309" s="79">
        <v>0.9</v>
      </c>
      <c r="G309"/>
      <c r="H309"/>
      <c r="I309"/>
      <c r="J309"/>
      <c r="K309"/>
      <c r="L309"/>
      <c r="M309"/>
      <c r="N309"/>
      <c r="O309"/>
      <c r="P309"/>
      <c r="Q309"/>
      <c r="R309"/>
      <c r="S309"/>
    </row>
    <row r="310" spans="1:19">
      <c r="A310" s="79" t="s">
        <v>831</v>
      </c>
      <c r="B310" s="79" t="s">
        <v>832</v>
      </c>
      <c r="C310" s="79" t="s">
        <v>828</v>
      </c>
      <c r="D310" s="79">
        <v>179352</v>
      </c>
      <c r="E310" s="79">
        <v>24385.94</v>
      </c>
      <c r="F310" s="79">
        <v>0.87</v>
      </c>
      <c r="G310"/>
      <c r="H310"/>
      <c r="I310"/>
      <c r="J310"/>
      <c r="K310"/>
      <c r="L310"/>
      <c r="M310"/>
      <c r="N310"/>
      <c r="O310"/>
      <c r="P310"/>
      <c r="Q310"/>
      <c r="R310"/>
      <c r="S310"/>
    </row>
    <row r="311" spans="1:19">
      <c r="A311"/>
      <c r="B311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</row>
    <row r="312" spans="1:19">
      <c r="A312" s="78"/>
      <c r="B312" s="79" t="s">
        <v>401</v>
      </c>
      <c r="C312" s="79" t="s">
        <v>833</v>
      </c>
      <c r="D312" s="79" t="s">
        <v>834</v>
      </c>
      <c r="E312" s="79" t="s">
        <v>835</v>
      </c>
      <c r="F312" s="79" t="s">
        <v>836</v>
      </c>
      <c r="G312" s="79" t="s">
        <v>837</v>
      </c>
      <c r="H312"/>
      <c r="I312"/>
      <c r="J312"/>
      <c r="K312"/>
      <c r="L312"/>
      <c r="M312"/>
      <c r="N312"/>
      <c r="O312"/>
      <c r="P312"/>
      <c r="Q312"/>
      <c r="R312"/>
      <c r="S312"/>
    </row>
    <row r="313" spans="1:19">
      <c r="A313" s="79" t="s">
        <v>838</v>
      </c>
      <c r="B313" s="79" t="s">
        <v>839</v>
      </c>
      <c r="C313" s="79">
        <v>3</v>
      </c>
      <c r="D313" s="79">
        <v>845000</v>
      </c>
      <c r="E313" s="79">
        <v>0.8</v>
      </c>
      <c r="F313" s="79">
        <v>0.23</v>
      </c>
      <c r="G313" s="79">
        <v>0.67</v>
      </c>
      <c r="H313"/>
      <c r="I313"/>
      <c r="J313"/>
      <c r="K313"/>
      <c r="L313"/>
      <c r="M313"/>
      <c r="N313"/>
      <c r="O313"/>
      <c r="P313"/>
      <c r="Q313"/>
      <c r="R313"/>
      <c r="S313"/>
    </row>
    <row r="314" spans="1:19">
      <c r="A314"/>
      <c r="B314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</row>
    <row r="315" spans="1:19">
      <c r="A315" s="78"/>
      <c r="B315" s="79" t="s">
        <v>840</v>
      </c>
      <c r="C315" s="79" t="s">
        <v>841</v>
      </c>
      <c r="D315" s="79" t="s">
        <v>842</v>
      </c>
      <c r="E315" s="79" t="s">
        <v>843</v>
      </c>
      <c r="F315" s="79" t="s">
        <v>844</v>
      </c>
      <c r="G315" s="79" t="s">
        <v>845</v>
      </c>
      <c r="H315" s="79" t="s">
        <v>846</v>
      </c>
      <c r="I315"/>
      <c r="J315"/>
      <c r="K315"/>
      <c r="L315"/>
      <c r="M315"/>
      <c r="N315"/>
      <c r="O315"/>
      <c r="P315"/>
      <c r="Q315"/>
      <c r="R315"/>
      <c r="S315"/>
    </row>
    <row r="316" spans="1:19">
      <c r="A316" s="79" t="s">
        <v>847</v>
      </c>
      <c r="B316" s="79">
        <v>392723.59669999999</v>
      </c>
      <c r="C316" s="79">
        <v>569.678</v>
      </c>
      <c r="D316" s="79">
        <v>2005.3525</v>
      </c>
      <c r="E316" s="79">
        <v>0</v>
      </c>
      <c r="F316" s="79">
        <v>4.0000000000000001E-3</v>
      </c>
      <c r="G316" s="80">
        <v>9998640</v>
      </c>
      <c r="H316" s="79">
        <v>158081.38579999999</v>
      </c>
      <c r="I316"/>
      <c r="J316"/>
      <c r="K316"/>
      <c r="L316"/>
      <c r="M316"/>
      <c r="N316"/>
      <c r="O316"/>
      <c r="P316"/>
      <c r="Q316"/>
      <c r="R316"/>
      <c r="S316"/>
    </row>
    <row r="317" spans="1:19">
      <c r="A317" s="79" t="s">
        <v>848</v>
      </c>
      <c r="B317" s="79">
        <v>360667.60879999999</v>
      </c>
      <c r="C317" s="79">
        <v>533.10850000000005</v>
      </c>
      <c r="D317" s="79">
        <v>1935.0048999999999</v>
      </c>
      <c r="E317" s="79">
        <v>0</v>
      </c>
      <c r="F317" s="79">
        <v>3.8E-3</v>
      </c>
      <c r="G317" s="80">
        <v>9648360</v>
      </c>
      <c r="H317" s="79">
        <v>146210.16880000001</v>
      </c>
      <c r="I317"/>
      <c r="J317"/>
      <c r="K317"/>
      <c r="L317"/>
      <c r="M317"/>
      <c r="N317"/>
      <c r="O317"/>
      <c r="P317"/>
      <c r="Q317"/>
      <c r="R317"/>
      <c r="S317"/>
    </row>
    <row r="318" spans="1:19">
      <c r="A318" s="79" t="s">
        <v>849</v>
      </c>
      <c r="B318" s="79">
        <v>405590.8653</v>
      </c>
      <c r="C318" s="79">
        <v>602.67960000000005</v>
      </c>
      <c r="D318" s="79">
        <v>2205.8099000000002</v>
      </c>
      <c r="E318" s="79">
        <v>0</v>
      </c>
      <c r="F318" s="79">
        <v>4.3E-3</v>
      </c>
      <c r="G318" s="80">
        <v>10998800</v>
      </c>
      <c r="H318" s="79">
        <v>164750.90530000001</v>
      </c>
      <c r="I318"/>
      <c r="J318"/>
      <c r="K318"/>
      <c r="L318"/>
      <c r="M318"/>
      <c r="N318"/>
      <c r="O318"/>
      <c r="P318"/>
      <c r="Q318"/>
      <c r="R318"/>
      <c r="S318"/>
    </row>
    <row r="319" spans="1:19">
      <c r="A319" s="79" t="s">
        <v>850</v>
      </c>
      <c r="B319" s="79">
        <v>412876.18209999998</v>
      </c>
      <c r="C319" s="79">
        <v>626.77760000000001</v>
      </c>
      <c r="D319" s="79">
        <v>2370.1837</v>
      </c>
      <c r="E319" s="79">
        <v>0</v>
      </c>
      <c r="F319" s="79">
        <v>4.5999999999999999E-3</v>
      </c>
      <c r="G319" s="80">
        <v>11819000</v>
      </c>
      <c r="H319" s="79">
        <v>169089.71609999999</v>
      </c>
      <c r="I319"/>
      <c r="J319"/>
      <c r="K319"/>
      <c r="L319"/>
      <c r="M319"/>
      <c r="N319"/>
      <c r="O319"/>
      <c r="P319"/>
      <c r="Q319"/>
      <c r="R319"/>
      <c r="S319"/>
    </row>
    <row r="320" spans="1:19">
      <c r="A320" s="79" t="s">
        <v>462</v>
      </c>
      <c r="B320" s="79">
        <v>436040.07520000002</v>
      </c>
      <c r="C320" s="79">
        <v>667.16480000000001</v>
      </c>
      <c r="D320" s="79">
        <v>2552.2496000000001</v>
      </c>
      <c r="E320" s="79">
        <v>0</v>
      </c>
      <c r="F320" s="79">
        <v>4.8999999999999998E-3</v>
      </c>
      <c r="G320" s="80">
        <v>12727100</v>
      </c>
      <c r="H320" s="79">
        <v>179119.11689999999</v>
      </c>
      <c r="I320"/>
      <c r="J320"/>
      <c r="K320"/>
      <c r="L320"/>
      <c r="M320"/>
      <c r="N320"/>
      <c r="O320"/>
      <c r="P320"/>
      <c r="Q320"/>
      <c r="R320"/>
      <c r="S320"/>
    </row>
    <row r="321" spans="1:19">
      <c r="A321" s="79" t="s">
        <v>851</v>
      </c>
      <c r="B321" s="79">
        <v>437336.99280000001</v>
      </c>
      <c r="C321" s="79">
        <v>678.12789999999995</v>
      </c>
      <c r="D321" s="79">
        <v>2644.2348000000002</v>
      </c>
      <c r="E321" s="79">
        <v>0</v>
      </c>
      <c r="F321" s="79">
        <v>5.1000000000000004E-3</v>
      </c>
      <c r="G321" s="80">
        <v>13186200</v>
      </c>
      <c r="H321" s="79">
        <v>180585.10380000001</v>
      </c>
      <c r="I321"/>
      <c r="J321"/>
      <c r="K321"/>
      <c r="L321"/>
      <c r="M321"/>
      <c r="N321"/>
      <c r="O321"/>
      <c r="P321"/>
      <c r="Q321"/>
      <c r="R321"/>
      <c r="S321"/>
    </row>
    <row r="322" spans="1:19">
      <c r="A322" s="79" t="s">
        <v>852</v>
      </c>
      <c r="B322" s="79">
        <v>451789.51160000003</v>
      </c>
      <c r="C322" s="79">
        <v>702.68259999999998</v>
      </c>
      <c r="D322" s="79">
        <v>2751.7781</v>
      </c>
      <c r="E322" s="79">
        <v>0</v>
      </c>
      <c r="F322" s="79">
        <v>5.3E-3</v>
      </c>
      <c r="G322" s="80">
        <v>13722500</v>
      </c>
      <c r="H322" s="79">
        <v>186775.76819999999</v>
      </c>
      <c r="I322"/>
      <c r="J322"/>
      <c r="K322"/>
      <c r="L322"/>
      <c r="M322"/>
      <c r="N322"/>
      <c r="O322"/>
      <c r="P322"/>
      <c r="Q322"/>
      <c r="R322"/>
      <c r="S322"/>
    </row>
    <row r="323" spans="1:19">
      <c r="A323" s="79" t="s">
        <v>853</v>
      </c>
      <c r="B323" s="79">
        <v>460011.76419999998</v>
      </c>
      <c r="C323" s="79">
        <v>715.63289999999995</v>
      </c>
      <c r="D323" s="79">
        <v>2803.3809000000001</v>
      </c>
      <c r="E323" s="79">
        <v>0</v>
      </c>
      <c r="F323" s="79">
        <v>5.4000000000000003E-3</v>
      </c>
      <c r="G323" s="80">
        <v>13979900</v>
      </c>
      <c r="H323" s="79">
        <v>190191.79070000001</v>
      </c>
      <c r="I323"/>
      <c r="J323"/>
      <c r="K323"/>
      <c r="L323"/>
      <c r="M323"/>
      <c r="N323"/>
      <c r="O323"/>
      <c r="P323"/>
      <c r="Q323"/>
      <c r="R323"/>
      <c r="S323"/>
    </row>
    <row r="324" spans="1:19">
      <c r="A324" s="79" t="s">
        <v>854</v>
      </c>
      <c r="B324" s="79">
        <v>430164.22739999997</v>
      </c>
      <c r="C324" s="79">
        <v>663.42930000000001</v>
      </c>
      <c r="D324" s="79">
        <v>2567.2483999999999</v>
      </c>
      <c r="E324" s="79">
        <v>0</v>
      </c>
      <c r="F324" s="79">
        <v>4.8999999999999998E-3</v>
      </c>
      <c r="G324" s="80">
        <v>12802100</v>
      </c>
      <c r="H324" s="79">
        <v>177251.57509999999</v>
      </c>
      <c r="I324"/>
      <c r="J324"/>
      <c r="K324"/>
      <c r="L324"/>
      <c r="M324"/>
      <c r="N324"/>
      <c r="O324"/>
      <c r="P324"/>
      <c r="Q324"/>
      <c r="R324"/>
      <c r="S324"/>
    </row>
    <row r="325" spans="1:19">
      <c r="A325" s="79" t="s">
        <v>855</v>
      </c>
      <c r="B325" s="79">
        <v>427650.83390000003</v>
      </c>
      <c r="C325" s="79">
        <v>648.64179999999999</v>
      </c>
      <c r="D325" s="79">
        <v>2449.6909000000001</v>
      </c>
      <c r="E325" s="79">
        <v>0</v>
      </c>
      <c r="F325" s="79">
        <v>4.7000000000000002E-3</v>
      </c>
      <c r="G325" s="80">
        <v>12215400</v>
      </c>
      <c r="H325" s="79">
        <v>175081.83309999999</v>
      </c>
      <c r="I325"/>
      <c r="J325"/>
      <c r="K325"/>
      <c r="L325"/>
      <c r="M325"/>
      <c r="N325"/>
      <c r="O325"/>
      <c r="P325"/>
      <c r="Q325"/>
      <c r="R325"/>
      <c r="S325"/>
    </row>
    <row r="326" spans="1:19">
      <c r="A326" s="79" t="s">
        <v>856</v>
      </c>
      <c r="B326" s="79">
        <v>389683.85979999998</v>
      </c>
      <c r="C326" s="79">
        <v>578.74279999999999</v>
      </c>
      <c r="D326" s="79">
        <v>2116.4789000000001</v>
      </c>
      <c r="E326" s="79">
        <v>0</v>
      </c>
      <c r="F326" s="79">
        <v>4.1000000000000003E-3</v>
      </c>
      <c r="G326" s="80">
        <v>10553300</v>
      </c>
      <c r="H326" s="79">
        <v>158258.29319999999</v>
      </c>
      <c r="I326"/>
      <c r="J326"/>
      <c r="K326"/>
      <c r="L326"/>
      <c r="M326"/>
      <c r="N326"/>
      <c r="O326"/>
      <c r="P326"/>
      <c r="Q326"/>
      <c r="R326"/>
      <c r="S326"/>
    </row>
    <row r="327" spans="1:19">
      <c r="A327" s="79" t="s">
        <v>857</v>
      </c>
      <c r="B327" s="79">
        <v>391535.4327</v>
      </c>
      <c r="C327" s="79">
        <v>570.76199999999994</v>
      </c>
      <c r="D327" s="79">
        <v>2025.6749</v>
      </c>
      <c r="E327" s="79">
        <v>0</v>
      </c>
      <c r="F327" s="79">
        <v>4.0000000000000001E-3</v>
      </c>
      <c r="G327" s="80">
        <v>10100100</v>
      </c>
      <c r="H327" s="79">
        <v>157894.93489999999</v>
      </c>
      <c r="I327"/>
      <c r="J327"/>
      <c r="K327"/>
      <c r="L327"/>
      <c r="M327"/>
      <c r="N327"/>
      <c r="O327"/>
      <c r="P327"/>
      <c r="Q327"/>
      <c r="R327"/>
      <c r="S327"/>
    </row>
    <row r="328" spans="1:19">
      <c r="A328" s="79"/>
      <c r="B328" s="79"/>
      <c r="C328" s="79"/>
      <c r="D328" s="79"/>
      <c r="E328" s="79"/>
      <c r="F328" s="79"/>
      <c r="G328" s="79"/>
      <c r="H328" s="79"/>
      <c r="I328"/>
      <c r="J328"/>
      <c r="K328"/>
      <c r="L328"/>
      <c r="M328"/>
      <c r="N328"/>
      <c r="O328"/>
      <c r="P328"/>
      <c r="Q328"/>
      <c r="R328"/>
      <c r="S328"/>
    </row>
    <row r="329" spans="1:19">
      <c r="A329" s="79" t="s">
        <v>858</v>
      </c>
      <c r="B329" s="80">
        <v>4996070</v>
      </c>
      <c r="C329" s="79">
        <v>7557.4278000000004</v>
      </c>
      <c r="D329" s="79">
        <v>28427.087500000001</v>
      </c>
      <c r="E329" s="79">
        <v>0</v>
      </c>
      <c r="F329" s="79">
        <v>5.5100000000000003E-2</v>
      </c>
      <c r="G329" s="80">
        <v>141751000</v>
      </c>
      <c r="H329" s="80">
        <v>2043290</v>
      </c>
      <c r="I329"/>
      <c r="J329"/>
      <c r="K329"/>
      <c r="L329"/>
      <c r="M329"/>
      <c r="N329"/>
      <c r="O329"/>
      <c r="P329"/>
      <c r="Q329"/>
      <c r="R329"/>
      <c r="S329"/>
    </row>
    <row r="330" spans="1:19">
      <c r="A330" s="79" t="s">
        <v>859</v>
      </c>
      <c r="B330" s="79">
        <v>360667.60879999999</v>
      </c>
      <c r="C330" s="79">
        <v>533.10850000000005</v>
      </c>
      <c r="D330" s="79">
        <v>1935.0048999999999</v>
      </c>
      <c r="E330" s="79">
        <v>0</v>
      </c>
      <c r="F330" s="79">
        <v>3.8E-3</v>
      </c>
      <c r="G330" s="80">
        <v>9648360</v>
      </c>
      <c r="H330" s="79">
        <v>146210.16880000001</v>
      </c>
      <c r="I330"/>
      <c r="J330"/>
      <c r="K330"/>
      <c r="L330"/>
      <c r="M330"/>
      <c r="N330"/>
      <c r="O330"/>
      <c r="P330"/>
      <c r="Q330"/>
      <c r="R330"/>
      <c r="S330"/>
    </row>
    <row r="331" spans="1:19">
      <c r="A331" s="79" t="s">
        <v>860</v>
      </c>
      <c r="B331" s="79">
        <v>460011.76419999998</v>
      </c>
      <c r="C331" s="79">
        <v>715.63289999999995</v>
      </c>
      <c r="D331" s="79">
        <v>2803.3809000000001</v>
      </c>
      <c r="E331" s="79">
        <v>0</v>
      </c>
      <c r="F331" s="79">
        <v>5.4000000000000003E-3</v>
      </c>
      <c r="G331" s="80">
        <v>13979900</v>
      </c>
      <c r="H331" s="79">
        <v>190191.79070000001</v>
      </c>
      <c r="I331"/>
      <c r="J331"/>
      <c r="K331"/>
      <c r="L331"/>
      <c r="M331"/>
      <c r="N331"/>
      <c r="O331"/>
      <c r="P331"/>
      <c r="Q331"/>
      <c r="R331"/>
      <c r="S331"/>
    </row>
    <row r="332" spans="1:19">
      <c r="A332"/>
      <c r="B332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</row>
    <row r="333" spans="1:19">
      <c r="A333" s="78"/>
      <c r="B333" s="79" t="s">
        <v>861</v>
      </c>
      <c r="C333" s="79" t="s">
        <v>862</v>
      </c>
      <c r="D333" s="79" t="s">
        <v>863</v>
      </c>
      <c r="E333" s="79" t="s">
        <v>864</v>
      </c>
      <c r="F333" s="79" t="s">
        <v>865</v>
      </c>
      <c r="G333" s="79" t="s">
        <v>866</v>
      </c>
      <c r="H333" s="79" t="s">
        <v>867</v>
      </c>
      <c r="I333" s="79" t="s">
        <v>868</v>
      </c>
      <c r="J333" s="79" t="s">
        <v>869</v>
      </c>
      <c r="K333" s="79" t="s">
        <v>870</v>
      </c>
      <c r="L333" s="79" t="s">
        <v>871</v>
      </c>
      <c r="M333" s="79" t="s">
        <v>872</v>
      </c>
      <c r="N333" s="79" t="s">
        <v>873</v>
      </c>
      <c r="O333" s="79" t="s">
        <v>874</v>
      </c>
      <c r="P333" s="79" t="s">
        <v>875</v>
      </c>
      <c r="Q333" s="79" t="s">
        <v>876</v>
      </c>
      <c r="R333" s="79" t="s">
        <v>877</v>
      </c>
      <c r="S333" s="79" t="s">
        <v>878</v>
      </c>
    </row>
    <row r="334" spans="1:19">
      <c r="A334" s="79" t="s">
        <v>847</v>
      </c>
      <c r="B334" s="80">
        <v>1312060000000</v>
      </c>
      <c r="C334" s="79">
        <v>894648.85800000001</v>
      </c>
      <c r="D334" s="79" t="s">
        <v>925</v>
      </c>
      <c r="E334" s="79">
        <v>228236.78200000001</v>
      </c>
      <c r="F334" s="79">
        <v>379607.201</v>
      </c>
      <c r="G334" s="79">
        <v>92087.63</v>
      </c>
      <c r="H334" s="79">
        <v>0</v>
      </c>
      <c r="I334" s="79">
        <v>130863.289</v>
      </c>
      <c r="J334" s="79">
        <v>0</v>
      </c>
      <c r="K334" s="79">
        <v>33483.074000000001</v>
      </c>
      <c r="L334" s="79">
        <v>22677.794999999998</v>
      </c>
      <c r="M334" s="79">
        <v>0</v>
      </c>
      <c r="N334" s="79">
        <v>0</v>
      </c>
      <c r="O334" s="79">
        <v>0</v>
      </c>
      <c r="P334" s="79">
        <v>0</v>
      </c>
      <c r="Q334" s="79">
        <v>7063.37</v>
      </c>
      <c r="R334" s="79">
        <v>0</v>
      </c>
      <c r="S334" s="79">
        <v>0</v>
      </c>
    </row>
    <row r="335" spans="1:19">
      <c r="A335" s="79" t="s">
        <v>848</v>
      </c>
      <c r="B335" s="80">
        <v>1266100000000</v>
      </c>
      <c r="C335" s="79">
        <v>909799.58600000001</v>
      </c>
      <c r="D335" s="79" t="s">
        <v>926</v>
      </c>
      <c r="E335" s="79">
        <v>228236.78200000001</v>
      </c>
      <c r="F335" s="79">
        <v>379607.201</v>
      </c>
      <c r="G335" s="79">
        <v>94026.297000000006</v>
      </c>
      <c r="H335" s="79">
        <v>0</v>
      </c>
      <c r="I335" s="79">
        <v>142918.23000000001</v>
      </c>
      <c r="J335" s="79">
        <v>0</v>
      </c>
      <c r="K335" s="79">
        <v>34066.606</v>
      </c>
      <c r="L335" s="79">
        <v>22677.794999999998</v>
      </c>
      <c r="M335" s="79">
        <v>0</v>
      </c>
      <c r="N335" s="79">
        <v>0</v>
      </c>
      <c r="O335" s="79">
        <v>0</v>
      </c>
      <c r="P335" s="79">
        <v>0</v>
      </c>
      <c r="Q335" s="79">
        <v>7171.6639999999998</v>
      </c>
      <c r="R335" s="79">
        <v>0</v>
      </c>
      <c r="S335" s="79">
        <v>0</v>
      </c>
    </row>
    <row r="336" spans="1:19">
      <c r="A336" s="79" t="s">
        <v>849</v>
      </c>
      <c r="B336" s="80">
        <v>1443310000000</v>
      </c>
      <c r="C336" s="79">
        <v>924570.23199999996</v>
      </c>
      <c r="D336" s="79" t="s">
        <v>918</v>
      </c>
      <c r="E336" s="79">
        <v>228236.78200000001</v>
      </c>
      <c r="F336" s="79">
        <v>379607.201</v>
      </c>
      <c r="G336" s="79">
        <v>95389.281000000003</v>
      </c>
      <c r="H336" s="79">
        <v>0</v>
      </c>
      <c r="I336" s="79">
        <v>156308.90100000001</v>
      </c>
      <c r="J336" s="79">
        <v>0</v>
      </c>
      <c r="K336" s="79">
        <v>34600.067000000003</v>
      </c>
      <c r="L336" s="79">
        <v>22677.794999999998</v>
      </c>
      <c r="M336" s="79">
        <v>0</v>
      </c>
      <c r="N336" s="79">
        <v>0</v>
      </c>
      <c r="O336" s="79">
        <v>0</v>
      </c>
      <c r="P336" s="79">
        <v>0</v>
      </c>
      <c r="Q336" s="79">
        <v>7316.2579999999998</v>
      </c>
      <c r="R336" s="79">
        <v>0</v>
      </c>
      <c r="S336" s="79">
        <v>0</v>
      </c>
    </row>
    <row r="337" spans="1:19">
      <c r="A337" s="79" t="s">
        <v>850</v>
      </c>
      <c r="B337" s="80">
        <v>1550940000000</v>
      </c>
      <c r="C337" s="79">
        <v>960868.36899999995</v>
      </c>
      <c r="D337" s="79" t="s">
        <v>927</v>
      </c>
      <c r="E337" s="79">
        <v>228236.78200000001</v>
      </c>
      <c r="F337" s="79">
        <v>379607.201</v>
      </c>
      <c r="G337" s="79">
        <v>98073.24</v>
      </c>
      <c r="H337" s="79">
        <v>0</v>
      </c>
      <c r="I337" s="79">
        <v>188684.299</v>
      </c>
      <c r="J337" s="79">
        <v>0</v>
      </c>
      <c r="K337" s="79">
        <v>35851.928999999996</v>
      </c>
      <c r="L337" s="79">
        <v>22677.794999999998</v>
      </c>
      <c r="M337" s="79">
        <v>0</v>
      </c>
      <c r="N337" s="79">
        <v>0</v>
      </c>
      <c r="O337" s="79">
        <v>0</v>
      </c>
      <c r="P337" s="79">
        <v>0</v>
      </c>
      <c r="Q337" s="79">
        <v>7678.92</v>
      </c>
      <c r="R337" s="79">
        <v>0</v>
      </c>
      <c r="S337" s="79">
        <v>0</v>
      </c>
    </row>
    <row r="338" spans="1:19">
      <c r="A338" s="79" t="s">
        <v>462</v>
      </c>
      <c r="B338" s="80">
        <v>1670100000000</v>
      </c>
      <c r="C338" s="79">
        <v>976057.33700000006</v>
      </c>
      <c r="D338" s="79" t="s">
        <v>911</v>
      </c>
      <c r="E338" s="79">
        <v>228236.78200000001</v>
      </c>
      <c r="F338" s="79">
        <v>379607.201</v>
      </c>
      <c r="G338" s="79">
        <v>98876.631999999998</v>
      </c>
      <c r="H338" s="79">
        <v>0</v>
      </c>
      <c r="I338" s="79">
        <v>202123.59</v>
      </c>
      <c r="J338" s="79">
        <v>0</v>
      </c>
      <c r="K338" s="79">
        <v>36347.461000000003</v>
      </c>
      <c r="L338" s="79">
        <v>22677.794999999998</v>
      </c>
      <c r="M338" s="79">
        <v>0</v>
      </c>
      <c r="N338" s="79">
        <v>0</v>
      </c>
      <c r="O338" s="79">
        <v>0</v>
      </c>
      <c r="P338" s="79">
        <v>0</v>
      </c>
      <c r="Q338" s="79">
        <v>7752.4179999999997</v>
      </c>
      <c r="R338" s="79">
        <v>0</v>
      </c>
      <c r="S338" s="79">
        <v>0</v>
      </c>
    </row>
    <row r="339" spans="1:19">
      <c r="A339" s="79" t="s">
        <v>851</v>
      </c>
      <c r="B339" s="80">
        <v>1730340000000</v>
      </c>
      <c r="C339" s="79">
        <v>1020765.383</v>
      </c>
      <c r="D339" s="79" t="s">
        <v>882</v>
      </c>
      <c r="E339" s="79">
        <v>228236.78200000001</v>
      </c>
      <c r="F339" s="79">
        <v>379607.201</v>
      </c>
      <c r="G339" s="79">
        <v>103538.17200000001</v>
      </c>
      <c r="H339" s="79">
        <v>0</v>
      </c>
      <c r="I339" s="79">
        <v>240410.18700000001</v>
      </c>
      <c r="J339" s="79">
        <v>0</v>
      </c>
      <c r="K339" s="79">
        <v>38100.271999999997</v>
      </c>
      <c r="L339" s="79">
        <v>22677.794999999998</v>
      </c>
      <c r="M339" s="79">
        <v>0</v>
      </c>
      <c r="N339" s="79">
        <v>0</v>
      </c>
      <c r="O339" s="79">
        <v>0</v>
      </c>
      <c r="P339" s="79">
        <v>0</v>
      </c>
      <c r="Q339" s="79">
        <v>7757.8220000000001</v>
      </c>
      <c r="R339" s="79">
        <v>0</v>
      </c>
      <c r="S339" s="79">
        <v>0</v>
      </c>
    </row>
    <row r="340" spans="1:19">
      <c r="A340" s="79" t="s">
        <v>852</v>
      </c>
      <c r="B340" s="80">
        <v>1800730000000</v>
      </c>
      <c r="C340" s="79">
        <v>1027037.816</v>
      </c>
      <c r="D340" s="79" t="s">
        <v>1006</v>
      </c>
      <c r="E340" s="79">
        <v>228236.78200000001</v>
      </c>
      <c r="F340" s="79">
        <v>379607.201</v>
      </c>
      <c r="G340" s="79">
        <v>102352.958</v>
      </c>
      <c r="H340" s="79">
        <v>0</v>
      </c>
      <c r="I340" s="79">
        <v>248294.75899999999</v>
      </c>
      <c r="J340" s="79">
        <v>0</v>
      </c>
      <c r="K340" s="79">
        <v>38043.989000000001</v>
      </c>
      <c r="L340" s="79">
        <v>22677.794999999998</v>
      </c>
      <c r="M340" s="79">
        <v>0</v>
      </c>
      <c r="N340" s="79">
        <v>0</v>
      </c>
      <c r="O340" s="79">
        <v>0</v>
      </c>
      <c r="P340" s="79">
        <v>0</v>
      </c>
      <c r="Q340" s="79">
        <v>7824.3320000000003</v>
      </c>
      <c r="R340" s="79">
        <v>0</v>
      </c>
      <c r="S340" s="79">
        <v>0</v>
      </c>
    </row>
    <row r="341" spans="1:19">
      <c r="A341" s="79" t="s">
        <v>853</v>
      </c>
      <c r="B341" s="80">
        <v>1834500000000</v>
      </c>
      <c r="C341" s="79">
        <v>1065316.2509999999</v>
      </c>
      <c r="D341" s="79" t="s">
        <v>1007</v>
      </c>
      <c r="E341" s="79">
        <v>228236.78200000001</v>
      </c>
      <c r="F341" s="79">
        <v>379607.201</v>
      </c>
      <c r="G341" s="79">
        <v>97157.263000000006</v>
      </c>
      <c r="H341" s="79">
        <v>0</v>
      </c>
      <c r="I341" s="79">
        <v>289789.78600000002</v>
      </c>
      <c r="J341" s="79">
        <v>0</v>
      </c>
      <c r="K341" s="79">
        <v>40017.527000000002</v>
      </c>
      <c r="L341" s="79">
        <v>22677.794999999998</v>
      </c>
      <c r="M341" s="79">
        <v>0</v>
      </c>
      <c r="N341" s="79">
        <v>0</v>
      </c>
      <c r="O341" s="79">
        <v>0</v>
      </c>
      <c r="P341" s="79">
        <v>0</v>
      </c>
      <c r="Q341" s="79">
        <v>7829.8980000000001</v>
      </c>
      <c r="R341" s="79">
        <v>0</v>
      </c>
      <c r="S341" s="79">
        <v>0</v>
      </c>
    </row>
    <row r="342" spans="1:19">
      <c r="A342" s="79" t="s">
        <v>854</v>
      </c>
      <c r="B342" s="80">
        <v>1679940000000</v>
      </c>
      <c r="C342" s="79">
        <v>1003022.606</v>
      </c>
      <c r="D342" s="79" t="s">
        <v>885</v>
      </c>
      <c r="E342" s="79">
        <v>228236.78200000001</v>
      </c>
      <c r="F342" s="79">
        <v>379607.201</v>
      </c>
      <c r="G342" s="79">
        <v>102490.711</v>
      </c>
      <c r="H342" s="79">
        <v>0</v>
      </c>
      <c r="I342" s="79">
        <v>224764.28</v>
      </c>
      <c r="J342" s="79">
        <v>0</v>
      </c>
      <c r="K342" s="79">
        <v>37464.652999999998</v>
      </c>
      <c r="L342" s="79">
        <v>22677.794999999998</v>
      </c>
      <c r="M342" s="79">
        <v>0</v>
      </c>
      <c r="N342" s="79">
        <v>0</v>
      </c>
      <c r="O342" s="79">
        <v>0</v>
      </c>
      <c r="P342" s="79">
        <v>0</v>
      </c>
      <c r="Q342" s="79">
        <v>7781.1840000000002</v>
      </c>
      <c r="R342" s="79">
        <v>0</v>
      </c>
      <c r="S342" s="79">
        <v>0</v>
      </c>
    </row>
    <row r="343" spans="1:19">
      <c r="A343" s="79" t="s">
        <v>855</v>
      </c>
      <c r="B343" s="80">
        <v>1602960000000</v>
      </c>
      <c r="C343" s="79">
        <v>960058.08499999996</v>
      </c>
      <c r="D343" s="79" t="s">
        <v>928</v>
      </c>
      <c r="E343" s="79">
        <v>228236.78200000001</v>
      </c>
      <c r="F343" s="79">
        <v>379607.201</v>
      </c>
      <c r="G343" s="79">
        <v>97457.039000000004</v>
      </c>
      <c r="H343" s="79">
        <v>0</v>
      </c>
      <c r="I343" s="79">
        <v>188352.321</v>
      </c>
      <c r="J343" s="79">
        <v>0</v>
      </c>
      <c r="K343" s="79">
        <v>35783.135000000002</v>
      </c>
      <c r="L343" s="79">
        <v>22677.794999999998</v>
      </c>
      <c r="M343" s="79">
        <v>0</v>
      </c>
      <c r="N343" s="79">
        <v>0</v>
      </c>
      <c r="O343" s="79">
        <v>0</v>
      </c>
      <c r="P343" s="79">
        <v>0</v>
      </c>
      <c r="Q343" s="79">
        <v>7681.6220000000003</v>
      </c>
      <c r="R343" s="79">
        <v>0</v>
      </c>
      <c r="S343" s="79">
        <v>0</v>
      </c>
    </row>
    <row r="344" spans="1:19">
      <c r="A344" s="79" t="s">
        <v>856</v>
      </c>
      <c r="B344" s="80">
        <v>1384850000000</v>
      </c>
      <c r="C344" s="79">
        <v>911471.79399999999</v>
      </c>
      <c r="D344" s="79" t="s">
        <v>929</v>
      </c>
      <c r="E344" s="79">
        <v>228236.78200000001</v>
      </c>
      <c r="F344" s="79">
        <v>379607.201</v>
      </c>
      <c r="G344" s="79">
        <v>95023.668999999994</v>
      </c>
      <c r="H344" s="79">
        <v>0</v>
      </c>
      <c r="I344" s="79">
        <v>143802.45000000001</v>
      </c>
      <c r="J344" s="79">
        <v>0</v>
      </c>
      <c r="K344" s="79">
        <v>34162.953000000001</v>
      </c>
      <c r="L344" s="79">
        <v>22677.794999999998</v>
      </c>
      <c r="M344" s="79">
        <v>0</v>
      </c>
      <c r="N344" s="79">
        <v>0</v>
      </c>
      <c r="O344" s="79">
        <v>0</v>
      </c>
      <c r="P344" s="79">
        <v>0</v>
      </c>
      <c r="Q344" s="79">
        <v>7176.125</v>
      </c>
      <c r="R344" s="79">
        <v>0</v>
      </c>
      <c r="S344" s="79">
        <v>0</v>
      </c>
    </row>
    <row r="345" spans="1:19">
      <c r="A345" s="79" t="s">
        <v>857</v>
      </c>
      <c r="B345" s="80">
        <v>1325380000000</v>
      </c>
      <c r="C345" s="79">
        <v>908711.549</v>
      </c>
      <c r="D345" s="79" t="s">
        <v>930</v>
      </c>
      <c r="E345" s="79">
        <v>228236.78200000001</v>
      </c>
      <c r="F345" s="79">
        <v>379607.201</v>
      </c>
      <c r="G345" s="79">
        <v>92536.351999999999</v>
      </c>
      <c r="H345" s="79">
        <v>0</v>
      </c>
      <c r="I345" s="79">
        <v>143388.848</v>
      </c>
      <c r="J345" s="79">
        <v>0</v>
      </c>
      <c r="K345" s="79">
        <v>33970.731</v>
      </c>
      <c r="L345" s="79">
        <v>22677.794999999998</v>
      </c>
      <c r="M345" s="79">
        <v>0</v>
      </c>
      <c r="N345" s="79">
        <v>0</v>
      </c>
      <c r="O345" s="79">
        <v>0</v>
      </c>
      <c r="P345" s="79">
        <v>0</v>
      </c>
      <c r="Q345" s="79">
        <v>7178.71</v>
      </c>
      <c r="R345" s="79">
        <v>0</v>
      </c>
      <c r="S345" s="79">
        <v>0</v>
      </c>
    </row>
    <row r="346" spans="1:19">
      <c r="A346" s="79"/>
      <c r="B346" s="79"/>
      <c r="C346" s="79"/>
      <c r="D346" s="79"/>
      <c r="E346" s="79"/>
      <c r="F346" s="79"/>
      <c r="G346" s="79"/>
      <c r="H346" s="79"/>
      <c r="I346" s="79"/>
      <c r="J346" s="79"/>
      <c r="K346" s="79"/>
      <c r="L346" s="79"/>
      <c r="M346" s="79"/>
      <c r="N346" s="79"/>
      <c r="O346" s="79"/>
      <c r="P346" s="79"/>
      <c r="Q346" s="79"/>
      <c r="R346" s="79"/>
      <c r="S346" s="79"/>
    </row>
    <row r="347" spans="1:19">
      <c r="A347" s="79" t="s">
        <v>858</v>
      </c>
      <c r="B347" s="80">
        <v>18601200000000</v>
      </c>
      <c r="C347" s="79"/>
      <c r="D347" s="79"/>
      <c r="E347" s="79"/>
      <c r="F347" s="79"/>
      <c r="G347" s="79"/>
      <c r="H347" s="79"/>
      <c r="I347" s="79"/>
      <c r="J347" s="79">
        <v>0</v>
      </c>
      <c r="K347" s="79"/>
      <c r="L347" s="79"/>
      <c r="M347" s="79">
        <v>0</v>
      </c>
      <c r="N347" s="79">
        <v>0</v>
      </c>
      <c r="O347" s="79">
        <v>0</v>
      </c>
      <c r="P347" s="79">
        <v>0</v>
      </c>
      <c r="Q347" s="79"/>
      <c r="R347" s="79">
        <v>0</v>
      </c>
      <c r="S347" s="79">
        <v>0</v>
      </c>
    </row>
    <row r="348" spans="1:19">
      <c r="A348" s="79" t="s">
        <v>859</v>
      </c>
      <c r="B348" s="80">
        <v>1266100000000</v>
      </c>
      <c r="C348" s="79">
        <v>894648.85800000001</v>
      </c>
      <c r="D348" s="79"/>
      <c r="E348" s="79">
        <v>228236.78200000001</v>
      </c>
      <c r="F348" s="79">
        <v>379607.201</v>
      </c>
      <c r="G348" s="79">
        <v>92087.63</v>
      </c>
      <c r="H348" s="79">
        <v>0</v>
      </c>
      <c r="I348" s="79">
        <v>130863.289</v>
      </c>
      <c r="J348" s="79">
        <v>0</v>
      </c>
      <c r="K348" s="79">
        <v>33483.074000000001</v>
      </c>
      <c r="L348" s="79">
        <v>22677.794999999998</v>
      </c>
      <c r="M348" s="79">
        <v>0</v>
      </c>
      <c r="N348" s="79">
        <v>0</v>
      </c>
      <c r="O348" s="79">
        <v>0</v>
      </c>
      <c r="P348" s="79">
        <v>0</v>
      </c>
      <c r="Q348" s="79">
        <v>7063.37</v>
      </c>
      <c r="R348" s="79">
        <v>0</v>
      </c>
      <c r="S348" s="79">
        <v>0</v>
      </c>
    </row>
    <row r="349" spans="1:19">
      <c r="A349" s="79" t="s">
        <v>860</v>
      </c>
      <c r="B349" s="80">
        <v>1834500000000</v>
      </c>
      <c r="C349" s="79">
        <v>1065316.2509999999</v>
      </c>
      <c r="D349" s="79"/>
      <c r="E349" s="79">
        <v>228236.78200000001</v>
      </c>
      <c r="F349" s="79">
        <v>379607.201</v>
      </c>
      <c r="G349" s="79">
        <v>103538.17200000001</v>
      </c>
      <c r="H349" s="79">
        <v>0</v>
      </c>
      <c r="I349" s="79">
        <v>289789.78600000002</v>
      </c>
      <c r="J349" s="79">
        <v>0</v>
      </c>
      <c r="K349" s="79">
        <v>40017.527000000002</v>
      </c>
      <c r="L349" s="79">
        <v>22677.794999999998</v>
      </c>
      <c r="M349" s="79">
        <v>0</v>
      </c>
      <c r="N349" s="79">
        <v>0</v>
      </c>
      <c r="O349" s="79">
        <v>0</v>
      </c>
      <c r="P349" s="79">
        <v>0</v>
      </c>
      <c r="Q349" s="79">
        <v>7829.8980000000001</v>
      </c>
      <c r="R349" s="79">
        <v>0</v>
      </c>
      <c r="S349" s="79">
        <v>0</v>
      </c>
    </row>
    <row r="350" spans="1:19">
      <c r="A350"/>
      <c r="B350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</row>
    <row r="351" spans="1:19">
      <c r="A351" s="78"/>
      <c r="B351" s="79" t="s">
        <v>889</v>
      </c>
      <c r="C351" s="79" t="s">
        <v>890</v>
      </c>
      <c r="D351" s="79" t="s">
        <v>452</v>
      </c>
      <c r="E351" s="79" t="s">
        <v>453</v>
      </c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</row>
    <row r="352" spans="1:19">
      <c r="A352" s="79" t="s">
        <v>891</v>
      </c>
      <c r="B352" s="79">
        <v>457050.01</v>
      </c>
      <c r="C352" s="79">
        <v>135417.01999999999</v>
      </c>
      <c r="D352" s="79">
        <v>0</v>
      </c>
      <c r="E352" s="79">
        <v>592467.03</v>
      </c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</row>
    <row r="353" spans="1:19">
      <c r="A353" s="79" t="s">
        <v>892</v>
      </c>
      <c r="B353" s="79">
        <v>20.38</v>
      </c>
      <c r="C353" s="79">
        <v>6.04</v>
      </c>
      <c r="D353" s="79">
        <v>0</v>
      </c>
      <c r="E353" s="79">
        <v>26.42</v>
      </c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</row>
    <row r="354" spans="1:19">
      <c r="A354" s="79" t="s">
        <v>893</v>
      </c>
      <c r="B354" s="79">
        <v>20.38</v>
      </c>
      <c r="C354" s="79">
        <v>6.04</v>
      </c>
      <c r="D354" s="79">
        <v>0</v>
      </c>
      <c r="E354" s="79">
        <v>26.42</v>
      </c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</row>
    <row r="355" spans="1:19">
      <c r="A355" s="75"/>
      <c r="B355" s="77"/>
      <c r="C355" s="77"/>
      <c r="D355" s="77"/>
      <c r="E355" s="77"/>
      <c r="F355" s="77"/>
    </row>
    <row r="356" spans="1:19">
      <c r="A356" s="75"/>
      <c r="B356" s="77"/>
      <c r="C356" s="77"/>
      <c r="D356" s="77"/>
      <c r="E356" s="77"/>
      <c r="F356" s="77"/>
    </row>
    <row r="357" spans="1:19">
      <c r="A357" s="75"/>
      <c r="B357" s="77"/>
      <c r="C357" s="77"/>
      <c r="D357" s="77"/>
      <c r="E357" s="77"/>
      <c r="F357" s="75"/>
    </row>
    <row r="358" spans="1:19">
      <c r="A358" s="75"/>
      <c r="B358" s="77"/>
      <c r="C358" s="77"/>
      <c r="D358" s="77"/>
      <c r="E358" s="77"/>
      <c r="F358" s="75"/>
    </row>
    <row r="359" spans="1:19">
      <c r="A359" s="75"/>
      <c r="B359" s="77"/>
      <c r="C359" s="77"/>
      <c r="D359" s="77"/>
      <c r="E359" s="77"/>
      <c r="F359" s="75"/>
    </row>
    <row r="360" spans="1:19">
      <c r="A360" s="75"/>
      <c r="B360" s="77"/>
      <c r="C360" s="77"/>
      <c r="D360" s="77"/>
      <c r="E360" s="77"/>
      <c r="F360" s="75"/>
    </row>
    <row r="361" spans="1:19">
      <c r="A361" s="75"/>
      <c r="B361" s="77"/>
      <c r="C361" s="77"/>
      <c r="D361" s="77"/>
      <c r="E361" s="75"/>
      <c r="F361" s="77"/>
    </row>
    <row r="362" spans="1:19">
      <c r="A362" s="75"/>
      <c r="B362" s="77"/>
      <c r="C362" s="77"/>
      <c r="D362" s="77"/>
      <c r="E362" s="75"/>
      <c r="F362" s="77"/>
    </row>
    <row r="363" spans="1:19">
      <c r="A363" s="75"/>
      <c r="B363" s="77"/>
      <c r="C363" s="77"/>
      <c r="D363" s="77"/>
      <c r="E363" s="75"/>
      <c r="F363" s="77"/>
    </row>
    <row r="364" spans="1:19">
      <c r="A364" s="75"/>
      <c r="B364" s="75"/>
      <c r="C364" s="75"/>
      <c r="D364" s="75"/>
      <c r="E364" s="75"/>
      <c r="F364" s="75"/>
    </row>
    <row r="365" spans="1:19">
      <c r="A365" s="75"/>
      <c r="B365" s="77"/>
      <c r="C365" s="77"/>
      <c r="D365" s="77"/>
      <c r="E365" s="77"/>
      <c r="F365" s="77"/>
    </row>
    <row r="366" spans="1:19">
      <c r="A366" s="75"/>
      <c r="B366" s="77"/>
      <c r="C366" s="77"/>
      <c r="D366" s="77"/>
      <c r="E366" s="75"/>
      <c r="F366" s="75"/>
    </row>
    <row r="367" spans="1:19">
      <c r="A367" s="75"/>
      <c r="B367" s="77"/>
      <c r="C367" s="77"/>
      <c r="D367" s="77"/>
      <c r="E367" s="77"/>
      <c r="F367" s="7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6" baseType="variant">
      <vt:variant>
        <vt:lpstr>Worksheets</vt:lpstr>
      </vt:variant>
      <vt:variant>
        <vt:i4>5</vt:i4>
      </vt:variant>
      <vt:variant>
        <vt:lpstr>Charts</vt:lpstr>
      </vt:variant>
      <vt:variant>
        <vt:i4>13</vt:i4>
      </vt:variant>
      <vt:variant>
        <vt:lpstr>Named Ranges</vt:lpstr>
      </vt:variant>
      <vt:variant>
        <vt:i4>20</vt:i4>
      </vt:variant>
    </vt:vector>
  </HeadingPairs>
  <TitlesOfParts>
    <vt:vector size="38" baseType="lpstr">
      <vt:lpstr>BuildingSummary</vt:lpstr>
      <vt:lpstr>ZoneSummary</vt:lpstr>
      <vt:lpstr>LocationSummary</vt:lpstr>
      <vt:lpstr>Picture</vt:lpstr>
      <vt:lpstr>Schedules</vt:lpstr>
      <vt:lpstr>Electricity</vt:lpstr>
      <vt:lpstr>Gas</vt:lpstr>
      <vt:lpstr>EUI</vt:lpstr>
      <vt:lpstr>Water</vt:lpstr>
      <vt:lpstr>Carbon</vt:lpstr>
      <vt:lpstr>LghtSch</vt:lpstr>
      <vt:lpstr>LghtSch (2)</vt:lpstr>
      <vt:lpstr>EqpSch</vt:lpstr>
      <vt:lpstr>EqpSch (2)</vt:lpstr>
      <vt:lpstr>OccSch</vt:lpstr>
      <vt:lpstr>OccSch (2)</vt:lpstr>
      <vt:lpstr>HeatSch</vt:lpstr>
      <vt:lpstr>CoolSch</vt:lpstr>
      <vt:lpstr>Miami!hospital01miami</vt:lpstr>
      <vt:lpstr>Houston!hospital02houston</vt:lpstr>
      <vt:lpstr>Phoenix!hospital03phoenix</vt:lpstr>
      <vt:lpstr>Atlanta!hospital04atlanta</vt:lpstr>
      <vt:lpstr>LosAngeles!hospital05losangeles</vt:lpstr>
      <vt:lpstr>LasVegas!hospital06lasvegas</vt:lpstr>
      <vt:lpstr>SanFrancisco!hospital07sanfrancisco</vt:lpstr>
      <vt:lpstr>Baltimore!hospital08baltimore</vt:lpstr>
      <vt:lpstr>Albuquerque!hospital09albuquerque</vt:lpstr>
      <vt:lpstr>Seattle!hospital10seattle</vt:lpstr>
      <vt:lpstr>Chicago!hospital11chicago</vt:lpstr>
      <vt:lpstr>Boulder!hospital12boulder</vt:lpstr>
      <vt:lpstr>Minneapolis!hospital13minneapolis</vt:lpstr>
      <vt:lpstr>Helena!hospital14helena</vt:lpstr>
      <vt:lpstr>Duluth!hospital15duluth</vt:lpstr>
      <vt:lpstr>Fairbanks!hospital16fairbanks</vt:lpstr>
      <vt:lpstr>Schedules!Print_Area</vt:lpstr>
      <vt:lpstr>BuildingSummary!Print_Titles</vt:lpstr>
      <vt:lpstr>LocationSummary!Print_Titles</vt:lpstr>
      <vt:lpstr>Schedules!Print_Titles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mderu</cp:lastModifiedBy>
  <cp:lastPrinted>2008-04-29T21:18:53Z</cp:lastPrinted>
  <dcterms:created xsi:type="dcterms:W3CDTF">2007-11-14T19:26:56Z</dcterms:created>
  <dcterms:modified xsi:type="dcterms:W3CDTF">2009-05-06T22:24:16Z</dcterms:modified>
</cp:coreProperties>
</file>