
<file path=[Content_Types].xml><?xml version="1.0" encoding="utf-8"?>
<Types xmlns="http://schemas.openxmlformats.org/package/2006/content-types">
  <Override PartName="/xl/queryTables/queryTable59.xml" ContentType="application/vnd.openxmlformats-officedocument.spreadsheetml.queryTable+xml"/>
  <Override PartName="/xl/queryTables/queryTable139.xml" ContentType="application/vnd.openxmlformats-officedocument.spreadsheetml.queryTabl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queryTables/queryTable3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128.xml" ContentType="application/vnd.openxmlformats-officedocument.spreadsheetml.queryTable+xml"/>
  <Override PartName="/xl/charts/chart4.xml" ContentType="application/vnd.openxmlformats-officedocument.drawingml.chart+xml"/>
  <Override PartName="/xl/chartsheets/sheet13.xml" ContentType="application/vnd.openxmlformats-officedocument.spreadsheetml.chartsheet+xml"/>
  <Override PartName="/xl/queryTables/queryTable26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17.xml" ContentType="application/vnd.openxmlformats-officedocument.spreadsheetml.queryTable+xml"/>
  <Default Extension="xml" ContentType="application/xml"/>
  <Override PartName="/xl/queryTables/queryTable15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142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queryTables/queryTable4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131.xml" ContentType="application/vnd.openxmlformats-officedocument.spreadsheetml.queryTable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0.xml" ContentType="application/vnd.openxmlformats-officedocument.spreadsheetml.queryTable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queryTables/queryTable4.xml" ContentType="application/vnd.openxmlformats-officedocument.spreadsheetml.queryTable+xml"/>
  <Override PartName="/xl/queryTables/queryTable89.xml" ContentType="application/vnd.openxmlformats-officedocument.spreadsheetml.queryTable+xml"/>
  <Override PartName="/xl/charts/chart9.xml" ContentType="application/vnd.openxmlformats-officedocument.drawingml.chart+xml"/>
  <Override PartName="/xl/charts/chart12.xml" ContentType="application/vnd.openxmlformats-officedocument.drawingml.chart+xml"/>
  <Default Extension="bin" ContentType="application/vnd.openxmlformats-officedocument.spreadsheetml.printerSettings"/>
  <Override PartName="/xl/queryTables/queryTable49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129.xml" ContentType="application/vnd.openxmlformats-officedocument.spreadsheetml.queryTable+xml"/>
  <Override PartName="/xl/worksheets/sheet14.xml" ContentType="application/vnd.openxmlformats-officedocument.spreadsheetml.worksheet+xml"/>
  <Override PartName="/xl/queryTables/queryTable38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36.xml" ContentType="application/vnd.openxmlformats-officedocument.spreadsheetml.query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25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34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43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21.xml" ContentType="application/vnd.openxmlformats-officedocument.spreadsheetml.queryTable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queryTables/queryTable30.xml" ContentType="application/vnd.openxmlformats-officedocument.spreadsheetml.queryTable+xml"/>
  <Override PartName="/xl/queryTables/queryTable110.xml" ContentType="application/vnd.openxmlformats-officedocument.spreadsheetml.query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heets/sheet1.xml" ContentType="application/vnd.openxmlformats-officedocument.spreadsheetml.chartsheet+xml"/>
  <Override PartName="/xl/queryTables/queryTable79.xml" ContentType="application/vnd.openxmlformats-officedocument.spreadsheetml.queryTable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97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queryTables/queryTable28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37.xml" ContentType="application/vnd.openxmlformats-officedocument.spreadsheetml.queryTabl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queryTables/queryTable17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44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24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33.xml" ContentType="application/vnd.openxmlformats-officedocument.spreadsheetml.queryTable+xml"/>
  <Override PartName="/xl/chartsheets/sheet6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40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20.xml" ContentType="application/vnd.openxmlformats-officedocument.spreadsheetml.queryTable+xml"/>
  <Override PartName="/xl/queryTables/queryTable100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queryTables/queryTable6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98.xml" ContentType="application/vnd.openxmlformats-officedocument.spreadsheetml.queryTable+xml"/>
  <Override PartName="/xl/worksheets/sheet16.xml" ContentType="application/vnd.openxmlformats-officedocument.spreadsheetml.worksheet+xml"/>
  <Override PartName="/xl/queryTables/queryTable2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138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27.xml" ContentType="application/vnd.openxmlformats-officedocument.spreadsheetml.queryTable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queryTables/queryTable36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34.xml" ContentType="application/vnd.openxmlformats-officedocument.spreadsheetml.queryTable+xml"/>
  <Default Extension="jpeg" ContentType="image/jpeg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23.xml" ContentType="application/vnd.openxmlformats-officedocument.spreadsheetml.queryTable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queryTables/queryTable2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41.xml" ContentType="application/vnd.openxmlformats-officedocument.spreadsheetml.queryTable+xml"/>
  <Override PartName="/xl/drawings/drawing1.xml" ContentType="application/vnd.openxmlformats-officedocument.drawing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01.xml" ContentType="application/vnd.openxmlformats-officedocument.spreadsheetml.queryTable+xml"/>
  <Override PartName="/xl/drawings/drawing12.xml" ContentType="application/vnd.openxmlformats-officedocument.drawing+xml"/>
  <Override PartName="/xl/chartsheets/sheet3.xml" ContentType="application/vnd.openxmlformats-officedocument.spreadsheetml.chartsheet+xml"/>
  <Override PartName="/xl/worksheets/sheet17.xml" ContentType="application/vnd.openxmlformats-officedocument.spreadsheetml.worksheet+xml"/>
  <Override PartName="/xl/queryTables/queryTable3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99.xml" ContentType="application/vnd.openxmlformats-officedocument.spreadsheetml.queryTab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queryTables/queryTable77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66.xml" ContentType="application/vnd.openxmlformats-officedocument.spreadsheetml.queryTable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queryTables/queryTable4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24.xml" ContentType="application/vnd.openxmlformats-officedocument.spreadsheetml.queryTable+xml"/>
  <Override PartName="/xl/chartsheets/sheet8.xml" ContentType="application/vnd.openxmlformats-officedocument.spreadsheetml.chartsheet+xml"/>
  <Override PartName="/xl/queryTables/queryTable22.xml" ContentType="application/vnd.openxmlformats-officedocument.spreadsheetml.queryTable+xml"/>
  <Override PartName="/xl/queryTables/queryTable102.xml" ContentType="application/vnd.openxmlformats-officedocument.spreadsheetml.queryTable+xml"/>
  <Override PartName="/xl/drawings/drawing13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95" firstSheet="2" activeTab="2"/>
  </bookViews>
  <sheets>
    <sheet name="BuildingSummary" sheetId="10" r:id="rId1"/>
    <sheet name="ZoneSummary" sheetId="9" r:id="rId2"/>
    <sheet name="LocationSummary" sheetId="8" r:id="rId3"/>
    <sheet name="Miami" sheetId="36" state="veryHidden" r:id="rId4"/>
    <sheet name="Houston" sheetId="35" state="veryHidden" r:id="rId5"/>
    <sheet name="Phoenix" sheetId="34" state="veryHidden" r:id="rId6"/>
    <sheet name="Atlanta" sheetId="33" state="veryHidden" r:id="rId7"/>
    <sheet name="LosAngeles" sheetId="32" state="veryHidden" r:id="rId8"/>
    <sheet name="LasVegas" sheetId="31" state="veryHidden" r:id="rId9"/>
    <sheet name="SanFrancisco" sheetId="30" state="veryHidden" r:id="rId10"/>
    <sheet name="Baltimore" sheetId="29" state="veryHidden" r:id="rId11"/>
    <sheet name="Albuquerque" sheetId="28" state="veryHidden" r:id="rId12"/>
    <sheet name="Seattle" sheetId="27" state="veryHidden" r:id="rId13"/>
    <sheet name="Chicago" sheetId="26" state="veryHidden" r:id="rId14"/>
    <sheet name="Boulder" sheetId="25" state="veryHidden" r:id="rId15"/>
    <sheet name="Minneapolis" sheetId="24" state="veryHidden" r:id="rId16"/>
    <sheet name="Helena" sheetId="23" state="veryHidden" r:id="rId17"/>
    <sheet name="Duluth" sheetId="22" state="veryHidden" r:id="rId18"/>
    <sheet name="Fairbanks" sheetId="21" state="veryHidden" r:id="rId19"/>
    <sheet name="Picture" sheetId="3" r:id="rId20"/>
    <sheet name="Electricity" sheetId="4" r:id="rId21"/>
    <sheet name="Gas" sheetId="5" r:id="rId22"/>
    <sheet name="EUI" sheetId="6" r:id="rId23"/>
    <sheet name="Water" sheetId="37" r:id="rId24"/>
    <sheet name="Carbon" sheetId="20" r:id="rId25"/>
    <sheet name="Schedules" sheetId="11" r:id="rId26"/>
    <sheet name="LghtSch" sheetId="12" r:id="rId27"/>
    <sheet name="RmLghtSch" sheetId="17" r:id="rId28"/>
    <sheet name="EqpSch" sheetId="13" r:id="rId29"/>
    <sheet name="RmEqpSch" sheetId="18" r:id="rId30"/>
    <sheet name="OccSch" sheetId="14" r:id="rId31"/>
    <sheet name="RmOccSch" sheetId="19" r:id="rId32"/>
    <sheet name="HeatSch" sheetId="15" r:id="rId33"/>
    <sheet name="CoolSch" sheetId="16" r:id="rId34"/>
  </sheets>
  <definedNames>
    <definedName name="_xlnm._FilterDatabase" localSheetId="2" hidden="1">LocationSummary!$C$33:$C$33</definedName>
    <definedName name="lghotel01miami" localSheetId="3">Miami!$A$1:$S$259</definedName>
    <definedName name="lghotel01miami_1" localSheetId="3">Miami!$A$1:$S$259</definedName>
    <definedName name="lghotel01miami_2" localSheetId="3">Miami!$A$1:$S$259</definedName>
    <definedName name="lghotel01miami_3" localSheetId="3">Miami!$A$1:$S$259</definedName>
    <definedName name="lghotel01miami_4" localSheetId="3">Miami!$A$1:$S$259</definedName>
    <definedName name="lghotel01miami_5" localSheetId="3">Miami!$A$1:$S$259</definedName>
    <definedName name="lghotel01miami_6" localSheetId="3">Miami!$A$1:$K$274</definedName>
    <definedName name="lghotel01miami_7" localSheetId="3">Miami!$A$1:$S$261</definedName>
    <definedName name="lghotel01miami_8" localSheetId="3">Miami!$A$1:$S$261</definedName>
    <definedName name="lghotel02houston" localSheetId="4">Houston!$A$1:$S$259</definedName>
    <definedName name="lghotel02houston_1" localSheetId="4">Houston!$A$1:$S$259</definedName>
    <definedName name="lghotel02houston_2" localSheetId="4">Houston!$A$1:$S$259</definedName>
    <definedName name="lghotel02houston_3" localSheetId="4">Houston!$A$1:$S$259</definedName>
    <definedName name="lghotel02houston_4" localSheetId="4">Houston!$A$1:$S$259</definedName>
    <definedName name="lghotel02houston_5" localSheetId="4">Houston!$A$1:$S$259</definedName>
    <definedName name="lghotel02houston_6" localSheetId="4">Houston!$A$1:$K$274</definedName>
    <definedName name="lghotel02houston_7" localSheetId="4">Houston!$A$1:$S$261</definedName>
    <definedName name="lghotel02houston_8" localSheetId="4">Houston!$A$1:$S$261</definedName>
    <definedName name="lghotel03phoenix" localSheetId="5">Phoenix!$A$1:$S$259</definedName>
    <definedName name="lghotel03phoenix_1" localSheetId="5">Phoenix!$A$1:$S$259</definedName>
    <definedName name="lghotel03phoenix_2" localSheetId="5">Phoenix!$A$1:$S$259</definedName>
    <definedName name="lghotel03phoenix_3" localSheetId="5">Phoenix!$A$1:$S$259</definedName>
    <definedName name="lghotel03phoenix_4" localSheetId="5">Phoenix!$A$1:$S$259</definedName>
    <definedName name="lghotel03phoenix_5" localSheetId="5">Phoenix!$A$1:$S$259</definedName>
    <definedName name="lghotel03phoenix_6" localSheetId="5">Phoenix!$A$1:$K$274</definedName>
    <definedName name="lghotel03phoenix_7" localSheetId="5">Phoenix!$A$1:$S$261</definedName>
    <definedName name="lghotel03phoenix_8" localSheetId="5">Phoenix!$A$1:$S$261</definedName>
    <definedName name="lghotel04atlanta" localSheetId="6">Atlanta!$A$1:$S$259</definedName>
    <definedName name="lghotel04atlanta_1" localSheetId="6">Atlanta!$A$1:$S$259</definedName>
    <definedName name="lghotel04atlanta_2" localSheetId="6">Atlanta!$A$1:$S$259</definedName>
    <definedName name="lghotel04atlanta_3" localSheetId="6">Atlanta!$A$1:$S$259</definedName>
    <definedName name="lghotel04atlanta_4" localSheetId="6">Atlanta!$A$1:$S$259</definedName>
    <definedName name="lghotel04atlanta_5" localSheetId="6">Atlanta!$A$1:$S$259</definedName>
    <definedName name="lghotel04atlanta_6" localSheetId="6">Atlanta!$A$1:$K$274</definedName>
    <definedName name="lghotel04atlanta_7" localSheetId="6">Atlanta!$A$1:$S$261</definedName>
    <definedName name="lghotel04atlanta_8" localSheetId="6">Atlanta!$A$1:$S$261</definedName>
    <definedName name="lghotel05losangeles" localSheetId="7">LosAngeles!$A$1:$S$259</definedName>
    <definedName name="lghotel05losangeles_1" localSheetId="7">LosAngeles!$A$1:$S$259</definedName>
    <definedName name="lghotel05losangeles_2" localSheetId="7">LosAngeles!$A$1:$S$259</definedName>
    <definedName name="lghotel05losangeles_3" localSheetId="7">LosAngeles!$A$1:$S$259</definedName>
    <definedName name="lghotel05losangeles_4" localSheetId="7">LosAngeles!$A$1:$S$259</definedName>
    <definedName name="lghotel05losangeles_5" localSheetId="7">LosAngeles!$A$1:$S$259</definedName>
    <definedName name="lghotel05losangeles_6" localSheetId="7">LosAngeles!$A$1:$K$274</definedName>
    <definedName name="lghotel05losangeles_7" localSheetId="7">LosAngeles!$A$1:$S$261</definedName>
    <definedName name="lghotel05losangeles_8" localSheetId="7">LosAngeles!$A$1:$S$261</definedName>
    <definedName name="lghotel06lasvegas" localSheetId="8">LasVegas!$A$1:$S$259</definedName>
    <definedName name="lghotel06lasvegas_1" localSheetId="8">LasVegas!$A$1:$S$259</definedName>
    <definedName name="lghotel06lasvegas_2" localSheetId="8">LasVegas!$A$1:$S$259</definedName>
    <definedName name="lghotel06lasvegas_3" localSheetId="8">LasVegas!$A$1:$S$259</definedName>
    <definedName name="lghotel06lasvegas_4" localSheetId="8">LasVegas!$A$1:$S$259</definedName>
    <definedName name="lghotel06lasvegas_5" localSheetId="8">LasVegas!$A$1:$S$259</definedName>
    <definedName name="lghotel06lasvegas_6" localSheetId="8">LasVegas!$A$1:$K$274</definedName>
    <definedName name="lghotel06lasvegas_7" localSheetId="8">LasVegas!$A$1:$S$261</definedName>
    <definedName name="lghotel06lasvegas_8" localSheetId="8">LasVegas!$A$1:$S$261</definedName>
    <definedName name="lghotel07sanfrancisco" localSheetId="9">SanFrancisco!$A$1:$S$259</definedName>
    <definedName name="lghotel07sanfrancisco_1" localSheetId="9">SanFrancisco!$A$1:$S$259</definedName>
    <definedName name="lghotel07sanfrancisco_2" localSheetId="9">SanFrancisco!$A$1:$S$259</definedName>
    <definedName name="lghotel07sanfrancisco_3" localSheetId="9">SanFrancisco!$A$1:$S$259</definedName>
    <definedName name="lghotel07sanfrancisco_4" localSheetId="9">SanFrancisco!$A$1:$S$259</definedName>
    <definedName name="lghotel07sanfrancisco_5" localSheetId="9">SanFrancisco!$A$1:$S$259</definedName>
    <definedName name="lghotel07sanfrancisco_6" localSheetId="9">SanFrancisco!$A$1:$K$274</definedName>
    <definedName name="lghotel07sanfrancisco_7" localSheetId="9">SanFrancisco!$A$1:$S$261</definedName>
    <definedName name="lghotel07sanfrancisco_8" localSheetId="9">SanFrancisco!$A$1:$S$261</definedName>
    <definedName name="lghotel08baltimore" localSheetId="10">Baltimore!$A$1:$S$259</definedName>
    <definedName name="lghotel08baltimore_1" localSheetId="10">Baltimore!$A$1:$S$259</definedName>
    <definedName name="lghotel08baltimore_2" localSheetId="10">Baltimore!$A$1:$S$259</definedName>
    <definedName name="lghotel08baltimore_3" localSheetId="10">Baltimore!$A$1:$S$259</definedName>
    <definedName name="lghotel08baltimore_4" localSheetId="10">Baltimore!$A$1:$S$259</definedName>
    <definedName name="lghotel08baltimore_5" localSheetId="10">Baltimore!$A$1:$S$259</definedName>
    <definedName name="lghotel08baltimore_6" localSheetId="10">Baltimore!$A$1:$K$274</definedName>
    <definedName name="lghotel08baltimore_7" localSheetId="10">Baltimore!$A$1:$S$261</definedName>
    <definedName name="lghotel08baltimore_8" localSheetId="10">Baltimore!$A$1:$S$261</definedName>
    <definedName name="lghotel09albuquerque" localSheetId="11">Albuquerque!$A$1:$S$259</definedName>
    <definedName name="lghotel09albuquerque_1" localSheetId="11">Albuquerque!$A$1:$S$259</definedName>
    <definedName name="lghotel09albuquerque_2" localSheetId="11">Albuquerque!$A$1:$S$259</definedName>
    <definedName name="lghotel09albuquerque_3" localSheetId="11">Albuquerque!$A$1:$S$259</definedName>
    <definedName name="lghotel09albuquerque_4" localSheetId="11">Albuquerque!$A$1:$S$259</definedName>
    <definedName name="lghotel09albuquerque_5" localSheetId="11">Albuquerque!$A$1:$S$259</definedName>
    <definedName name="lghotel09albuquerque_6" localSheetId="11">Albuquerque!$A$1:$K$274</definedName>
    <definedName name="lghotel09albuquerque_7" localSheetId="11">Albuquerque!$A$1:$S$261</definedName>
    <definedName name="lghotel09albuquerque_8" localSheetId="11">Albuquerque!$A$1:$S$261</definedName>
    <definedName name="lghotel10seattle" localSheetId="12">Seattle!$A$1:$S$259</definedName>
    <definedName name="lghotel10seattle_1" localSheetId="12">Seattle!$A$1:$S$259</definedName>
    <definedName name="lghotel10seattle_2" localSheetId="12">Seattle!$A$1:$S$259</definedName>
    <definedName name="lghotel10seattle_3" localSheetId="12">Seattle!$A$1:$S$259</definedName>
    <definedName name="lghotel10seattle_4" localSheetId="12">Seattle!$A$1:$S$259</definedName>
    <definedName name="lghotel10seattle_5" localSheetId="12">Seattle!$A$1:$S$259</definedName>
    <definedName name="lghotel10seattle_6" localSheetId="12">Seattle!$A$1:$K$274</definedName>
    <definedName name="lghotel10seattle_7" localSheetId="12">Seattle!$A$1:$S$261</definedName>
    <definedName name="lghotel10seattle_8" localSheetId="12">Seattle!$A$1:$S$261</definedName>
    <definedName name="lghotel11chicago" localSheetId="13">Chicago!$A$1:$S$259</definedName>
    <definedName name="lghotel11chicago_1" localSheetId="13">Chicago!$A$1:$S$259</definedName>
    <definedName name="lghotel11chicago_2" localSheetId="13">Chicago!$A$1:$S$259</definedName>
    <definedName name="lghotel11chicago_3" localSheetId="13">Chicago!$A$1:$S$259</definedName>
    <definedName name="lghotel11chicago_4" localSheetId="13">Chicago!$A$1:$S$259</definedName>
    <definedName name="lghotel11chicago_5" localSheetId="13">Chicago!$A$1:$S$259</definedName>
    <definedName name="lghotel11chicago_6" localSheetId="13">Chicago!$A$1:$K$274</definedName>
    <definedName name="lghotel11chicago_7" localSheetId="13">Chicago!$A$1:$S$261</definedName>
    <definedName name="lghotel11chicago_8" localSheetId="13">Chicago!$A$1:$S$261</definedName>
    <definedName name="lghotel12boulder" localSheetId="14">Boulder!$A$1:$S$259</definedName>
    <definedName name="lghotel12boulder_1" localSheetId="14">Boulder!$A$1:$S$259</definedName>
    <definedName name="lghotel12boulder_2" localSheetId="14">Boulder!$A$1:$S$259</definedName>
    <definedName name="lghotel12boulder_3" localSheetId="14">Boulder!$A$1:$S$259</definedName>
    <definedName name="lghotel12boulder_4" localSheetId="14">Boulder!$A$1:$S$259</definedName>
    <definedName name="lghotel12boulder_5" localSheetId="14">Boulder!$A$1:$S$259</definedName>
    <definedName name="lghotel12boulder_6" localSheetId="14">Boulder!$A$1:$K$274</definedName>
    <definedName name="lghotel12boulder_7" localSheetId="14">Boulder!$A$1:$S$261</definedName>
    <definedName name="lghotel12boulder_8" localSheetId="14">Boulder!$A$1:$S$261</definedName>
    <definedName name="lghotel13minneapolis" localSheetId="15">Minneapolis!$A$1:$S$259</definedName>
    <definedName name="lghotel13minneapolis_1" localSheetId="15">Minneapolis!$A$1:$S$259</definedName>
    <definedName name="lghotel13minneapolis_2" localSheetId="15">Minneapolis!$A$1:$S$259</definedName>
    <definedName name="lghotel13minneapolis_3" localSheetId="15">Minneapolis!$A$1:$S$259</definedName>
    <definedName name="lghotel13minneapolis_4" localSheetId="15">Minneapolis!$A$1:$S$259</definedName>
    <definedName name="lghotel13minneapolis_5" localSheetId="15">Minneapolis!$A$1:$S$259</definedName>
    <definedName name="lghotel13minneapolis_6" localSheetId="15">Minneapolis!$A$1:$K$274</definedName>
    <definedName name="lghotel13minneapolis_7" localSheetId="15">Minneapolis!$A$1:$S$261</definedName>
    <definedName name="lghotel13minneapolis_8" localSheetId="15">Minneapolis!$A$1:$S$261</definedName>
    <definedName name="lghotel14helena" localSheetId="16">Helena!$A$1:$S$259</definedName>
    <definedName name="lghotel14helena_1" localSheetId="16">Helena!$A$1:$S$259</definedName>
    <definedName name="lghotel14helena_2" localSheetId="16">Helena!$A$1:$S$259</definedName>
    <definedName name="lghotel14helena_3" localSheetId="16">Helena!$A$1:$S$259</definedName>
    <definedName name="lghotel14helena_4" localSheetId="16">Helena!$A$1:$S$259</definedName>
    <definedName name="lghotel14helena_5" localSheetId="16">Helena!$A$1:$S$259</definedName>
    <definedName name="lghotel14helena_6" localSheetId="16">Helena!$A$1:$K$274</definedName>
    <definedName name="lghotel14helena_7" localSheetId="16">Helena!$A$1:$S$261</definedName>
    <definedName name="lghotel14helena_8" localSheetId="16">Helena!$A$1:$S$261</definedName>
    <definedName name="lghotel15duluth" localSheetId="17">Duluth!$A$1:$S$259</definedName>
    <definedName name="lghotel15duluth_1" localSheetId="17">Duluth!$A$1:$S$259</definedName>
    <definedName name="lghotel15duluth_2" localSheetId="17">Duluth!$A$1:$S$259</definedName>
    <definedName name="lghotel15duluth_3" localSheetId="17">Duluth!$A$1:$S$259</definedName>
    <definedName name="lghotel15duluth_4" localSheetId="17">Duluth!$A$1:$S$259</definedName>
    <definedName name="lghotel15duluth_5" localSheetId="17">Duluth!$A$1:$S$259</definedName>
    <definedName name="lghotel15duluth_6" localSheetId="17">Duluth!$A$1:$K$274</definedName>
    <definedName name="lghotel15duluth_7" localSheetId="17">Duluth!$A$1:$S$261</definedName>
    <definedName name="lghotel15duluth_8" localSheetId="17">Duluth!$A$1:$S$261</definedName>
    <definedName name="lghotel16fairbanks" localSheetId="18">Fairbanks!$A$1:$S$259</definedName>
    <definedName name="lghotel16fairbanks_1" localSheetId="18">Fairbanks!$A$1:$S$259</definedName>
    <definedName name="lghotel16fairbanks_2" localSheetId="18">Fairbanks!$A$1:$S$259</definedName>
    <definedName name="lghotel16fairbanks_3" localSheetId="18">Fairbanks!$A$1:$S$259</definedName>
    <definedName name="lghotel16fairbanks_4" localSheetId="18">Fairbanks!$A$1:$S$259</definedName>
    <definedName name="lghotel16fairbanks_5" localSheetId="18">Fairbanks!$A$1:$S$259</definedName>
    <definedName name="lghotel16fairbanks_6" localSheetId="18">Fairbanks!$A$1:$K$274</definedName>
    <definedName name="lghotel16fairbanks_7" localSheetId="18">Fairbanks!$A$1:$S$261</definedName>
    <definedName name="lghotel16fairbanks_8" localSheetId="18">Fairbanks!$A$1:$S$261</definedName>
  </definedNames>
  <calcPr calcId="125725"/>
</workbook>
</file>

<file path=xl/calcChain.xml><?xml version="1.0" encoding="utf-8"?>
<calcChain xmlns="http://schemas.openxmlformats.org/spreadsheetml/2006/main">
  <c r="R47" i="8"/>
  <c r="R245"/>
  <c r="R244"/>
  <c r="R243"/>
  <c r="R242"/>
  <c r="R241"/>
  <c r="R240"/>
  <c r="R239"/>
  <c r="R229"/>
  <c r="R228"/>
  <c r="R227"/>
  <c r="R226"/>
  <c r="R225"/>
  <c r="R224"/>
  <c r="R223"/>
  <c r="R222"/>
  <c r="R221"/>
  <c r="R220"/>
  <c r="R219"/>
  <c r="R218"/>
  <c r="R216"/>
  <c r="R215"/>
  <c r="R214"/>
  <c r="R213"/>
  <c r="R212"/>
  <c r="R211"/>
  <c r="R210"/>
  <c r="R209"/>
  <c r="R208"/>
  <c r="R207"/>
  <c r="R206"/>
  <c r="R205"/>
  <c r="R70"/>
  <c r="R68"/>
  <c r="R67"/>
  <c r="R65"/>
  <c r="R64"/>
  <c r="R61"/>
  <c r="R60"/>
  <c r="R59"/>
  <c r="R58"/>
  <c r="R57"/>
  <c r="R56"/>
  <c r="R55"/>
  <c r="R54"/>
  <c r="R53"/>
  <c r="R52"/>
  <c r="R51"/>
  <c r="R50"/>
  <c r="R49"/>
  <c r="R48"/>
  <c r="Q245"/>
  <c r="Q244"/>
  <c r="Q243"/>
  <c r="Q242"/>
  <c r="Q241"/>
  <c r="Q240"/>
  <c r="Q239"/>
  <c r="Q229"/>
  <c r="Q228"/>
  <c r="Q227"/>
  <c r="Q226"/>
  <c r="Q225"/>
  <c r="Q224"/>
  <c r="Q223"/>
  <c r="Q222"/>
  <c r="Q221"/>
  <c r="Q220"/>
  <c r="Q219"/>
  <c r="Q218"/>
  <c r="Q216"/>
  <c r="Q215"/>
  <c r="Q214"/>
  <c r="Q213"/>
  <c r="Q212"/>
  <c r="Q211"/>
  <c r="Q210"/>
  <c r="Q209"/>
  <c r="Q208"/>
  <c r="Q207"/>
  <c r="Q206"/>
  <c r="Q205"/>
  <c r="Q70"/>
  <c r="Q68"/>
  <c r="Q67"/>
  <c r="Q65"/>
  <c r="Q64"/>
  <c r="Q61"/>
  <c r="Q60"/>
  <c r="Q59"/>
  <c r="Q58"/>
  <c r="Q57"/>
  <c r="Q56"/>
  <c r="Q55"/>
  <c r="Q54"/>
  <c r="Q53"/>
  <c r="Q52"/>
  <c r="Q51"/>
  <c r="Q50"/>
  <c r="Q49"/>
  <c r="Q48"/>
  <c r="Q47"/>
  <c r="P47"/>
  <c r="P245"/>
  <c r="P244"/>
  <c r="P243"/>
  <c r="P242"/>
  <c r="P241"/>
  <c r="P240"/>
  <c r="P239"/>
  <c r="P229"/>
  <c r="P228"/>
  <c r="P227"/>
  <c r="P226"/>
  <c r="P225"/>
  <c r="P224"/>
  <c r="P223"/>
  <c r="P222"/>
  <c r="P221"/>
  <c r="P220"/>
  <c r="P219"/>
  <c r="P218"/>
  <c r="P216"/>
  <c r="P215"/>
  <c r="P214"/>
  <c r="P213"/>
  <c r="P212"/>
  <c r="P211"/>
  <c r="P210"/>
  <c r="P209"/>
  <c r="P208"/>
  <c r="P207"/>
  <c r="P206"/>
  <c r="P205"/>
  <c r="P70"/>
  <c r="P68"/>
  <c r="P67"/>
  <c r="P65"/>
  <c r="P64"/>
  <c r="P61"/>
  <c r="P60"/>
  <c r="P59"/>
  <c r="P58"/>
  <c r="P57"/>
  <c r="P56"/>
  <c r="P55"/>
  <c r="P54"/>
  <c r="P53"/>
  <c r="P52"/>
  <c r="P51"/>
  <c r="P50"/>
  <c r="P49"/>
  <c r="P48"/>
  <c r="O245"/>
  <c r="O244"/>
  <c r="O243"/>
  <c r="O242"/>
  <c r="O241"/>
  <c r="O240"/>
  <c r="O239"/>
  <c r="O229"/>
  <c r="O228"/>
  <c r="O227"/>
  <c r="O226"/>
  <c r="O225"/>
  <c r="O224"/>
  <c r="O223"/>
  <c r="O222"/>
  <c r="O221"/>
  <c r="O220"/>
  <c r="O219"/>
  <c r="O218"/>
  <c r="O216"/>
  <c r="O215"/>
  <c r="O214"/>
  <c r="O213"/>
  <c r="O212"/>
  <c r="O211"/>
  <c r="O210"/>
  <c r="O209"/>
  <c r="O208"/>
  <c r="O207"/>
  <c r="O206"/>
  <c r="O205"/>
  <c r="O70"/>
  <c r="O68"/>
  <c r="O67"/>
  <c r="O65"/>
  <c r="O64"/>
  <c r="O61"/>
  <c r="O60"/>
  <c r="O59"/>
  <c r="O58"/>
  <c r="O57"/>
  <c r="O56"/>
  <c r="O55"/>
  <c r="O54"/>
  <c r="O53"/>
  <c r="O52"/>
  <c r="O51"/>
  <c r="O50"/>
  <c r="O49"/>
  <c r="O48"/>
  <c r="O47"/>
  <c r="N47"/>
  <c r="N245"/>
  <c r="N244"/>
  <c r="N243"/>
  <c r="N242"/>
  <c r="N241"/>
  <c r="N240"/>
  <c r="N239"/>
  <c r="N229"/>
  <c r="N228"/>
  <c r="N227"/>
  <c r="N226"/>
  <c r="N225"/>
  <c r="N224"/>
  <c r="N223"/>
  <c r="N222"/>
  <c r="N221"/>
  <c r="N220"/>
  <c r="N219"/>
  <c r="N218"/>
  <c r="N216"/>
  <c r="N215"/>
  <c r="N214"/>
  <c r="N213"/>
  <c r="N212"/>
  <c r="N211"/>
  <c r="N210"/>
  <c r="N209"/>
  <c r="N208"/>
  <c r="N207"/>
  <c r="N206"/>
  <c r="N205"/>
  <c r="N70"/>
  <c r="N68"/>
  <c r="N67"/>
  <c r="N65"/>
  <c r="N64"/>
  <c r="N61"/>
  <c r="N60"/>
  <c r="N59"/>
  <c r="N58"/>
  <c r="N57"/>
  <c r="N56"/>
  <c r="N55"/>
  <c r="N54"/>
  <c r="N53"/>
  <c r="N52"/>
  <c r="N51"/>
  <c r="N50"/>
  <c r="N49"/>
  <c r="N48"/>
  <c r="M245"/>
  <c r="M244"/>
  <c r="M243"/>
  <c r="M242"/>
  <c r="M241"/>
  <c r="M240"/>
  <c r="M239"/>
  <c r="M229"/>
  <c r="M228"/>
  <c r="M227"/>
  <c r="M226"/>
  <c r="M225"/>
  <c r="M224"/>
  <c r="M223"/>
  <c r="M222"/>
  <c r="M221"/>
  <c r="M220"/>
  <c r="M219"/>
  <c r="M218"/>
  <c r="M216"/>
  <c r="M215"/>
  <c r="M214"/>
  <c r="M213"/>
  <c r="M212"/>
  <c r="M211"/>
  <c r="M210"/>
  <c r="M209"/>
  <c r="M208"/>
  <c r="M207"/>
  <c r="M206"/>
  <c r="M205"/>
  <c r="M70"/>
  <c r="M68"/>
  <c r="M67"/>
  <c r="M65"/>
  <c r="M64"/>
  <c r="M61"/>
  <c r="M60"/>
  <c r="M59"/>
  <c r="M58"/>
  <c r="M57"/>
  <c r="M56"/>
  <c r="M55"/>
  <c r="M54"/>
  <c r="M53"/>
  <c r="M52"/>
  <c r="M51"/>
  <c r="M50"/>
  <c r="M49"/>
  <c r="M48"/>
  <c r="M47"/>
  <c r="L47"/>
  <c r="L245"/>
  <c r="L244"/>
  <c r="L243"/>
  <c r="L242"/>
  <c r="L241"/>
  <c r="L240"/>
  <c r="L239"/>
  <c r="L229"/>
  <c r="L228"/>
  <c r="L227"/>
  <c r="L226"/>
  <c r="L225"/>
  <c r="L224"/>
  <c r="L223"/>
  <c r="L222"/>
  <c r="L221"/>
  <c r="L220"/>
  <c r="L219"/>
  <c r="L218"/>
  <c r="L216"/>
  <c r="L215"/>
  <c r="L214"/>
  <c r="L213"/>
  <c r="L212"/>
  <c r="L211"/>
  <c r="L210"/>
  <c r="L209"/>
  <c r="L208"/>
  <c r="L207"/>
  <c r="L206"/>
  <c r="L205"/>
  <c r="L70"/>
  <c r="L68"/>
  <c r="L67"/>
  <c r="L65"/>
  <c r="L64"/>
  <c r="L61"/>
  <c r="L60"/>
  <c r="L59"/>
  <c r="L58"/>
  <c r="L57"/>
  <c r="L56"/>
  <c r="L55"/>
  <c r="L54"/>
  <c r="L53"/>
  <c r="L52"/>
  <c r="L51"/>
  <c r="L50"/>
  <c r="L49"/>
  <c r="L48"/>
  <c r="K245"/>
  <c r="K244"/>
  <c r="K243"/>
  <c r="K242"/>
  <c r="K241"/>
  <c r="K240"/>
  <c r="K239"/>
  <c r="K229"/>
  <c r="K228"/>
  <c r="K227"/>
  <c r="K226"/>
  <c r="K225"/>
  <c r="K224"/>
  <c r="K223"/>
  <c r="K222"/>
  <c r="K221"/>
  <c r="K220"/>
  <c r="K219"/>
  <c r="K218"/>
  <c r="K216"/>
  <c r="K215"/>
  <c r="K214"/>
  <c r="K213"/>
  <c r="K212"/>
  <c r="K211"/>
  <c r="K210"/>
  <c r="K209"/>
  <c r="K208"/>
  <c r="K207"/>
  <c r="K206"/>
  <c r="K205"/>
  <c r="K70"/>
  <c r="K68"/>
  <c r="K67"/>
  <c r="K65"/>
  <c r="K64"/>
  <c r="K61"/>
  <c r="K60"/>
  <c r="K59"/>
  <c r="K58"/>
  <c r="K57"/>
  <c r="K56"/>
  <c r="K55"/>
  <c r="K54"/>
  <c r="K53"/>
  <c r="K52"/>
  <c r="K51"/>
  <c r="K50"/>
  <c r="K49"/>
  <c r="K48"/>
  <c r="K47"/>
  <c r="J47"/>
  <c r="J245"/>
  <c r="J244"/>
  <c r="J243"/>
  <c r="J242"/>
  <c r="J241"/>
  <c r="J240"/>
  <c r="J239"/>
  <c r="J229"/>
  <c r="J228"/>
  <c r="J227"/>
  <c r="J226"/>
  <c r="J225"/>
  <c r="J224"/>
  <c r="J223"/>
  <c r="J222"/>
  <c r="J221"/>
  <c r="J220"/>
  <c r="J219"/>
  <c r="J218"/>
  <c r="J216"/>
  <c r="J215"/>
  <c r="J214"/>
  <c r="J213"/>
  <c r="J212"/>
  <c r="J211"/>
  <c r="J210"/>
  <c r="J209"/>
  <c r="J208"/>
  <c r="J207"/>
  <c r="J206"/>
  <c r="J205"/>
  <c r="J70"/>
  <c r="J68"/>
  <c r="J67"/>
  <c r="J65"/>
  <c r="J64"/>
  <c r="J61"/>
  <c r="J60"/>
  <c r="J59"/>
  <c r="J58"/>
  <c r="J57"/>
  <c r="J56"/>
  <c r="J55"/>
  <c r="J54"/>
  <c r="J53"/>
  <c r="J52"/>
  <c r="J51"/>
  <c r="J50"/>
  <c r="J49"/>
  <c r="J48"/>
  <c r="I245"/>
  <c r="I244"/>
  <c r="I243"/>
  <c r="I242"/>
  <c r="I241"/>
  <c r="I240"/>
  <c r="I239"/>
  <c r="I229"/>
  <c r="I228"/>
  <c r="I227"/>
  <c r="I226"/>
  <c r="I225"/>
  <c r="I224"/>
  <c r="I223"/>
  <c r="I222"/>
  <c r="I221"/>
  <c r="I220"/>
  <c r="I219"/>
  <c r="I218"/>
  <c r="I216"/>
  <c r="I215"/>
  <c r="I214"/>
  <c r="I213"/>
  <c r="I212"/>
  <c r="I211"/>
  <c r="I210"/>
  <c r="I209"/>
  <c r="I208"/>
  <c r="I207"/>
  <c r="I206"/>
  <c r="I205"/>
  <c r="I70"/>
  <c r="I68"/>
  <c r="I67"/>
  <c r="I65"/>
  <c r="I64"/>
  <c r="I61"/>
  <c r="I60"/>
  <c r="I59"/>
  <c r="I58"/>
  <c r="I57"/>
  <c r="I56"/>
  <c r="I55"/>
  <c r="I54"/>
  <c r="I53"/>
  <c r="I52"/>
  <c r="I51"/>
  <c r="I50"/>
  <c r="I49"/>
  <c r="I48"/>
  <c r="I47"/>
  <c r="H47"/>
  <c r="H245"/>
  <c r="H244"/>
  <c r="H243"/>
  <c r="H242"/>
  <c r="H241"/>
  <c r="H240"/>
  <c r="H239"/>
  <c r="H229"/>
  <c r="H228"/>
  <c r="H227"/>
  <c r="H226"/>
  <c r="H225"/>
  <c r="H224"/>
  <c r="H223"/>
  <c r="H222"/>
  <c r="H221"/>
  <c r="H220"/>
  <c r="H219"/>
  <c r="H218"/>
  <c r="H216"/>
  <c r="H215"/>
  <c r="H214"/>
  <c r="H213"/>
  <c r="H212"/>
  <c r="H211"/>
  <c r="H210"/>
  <c r="H209"/>
  <c r="H208"/>
  <c r="H207"/>
  <c r="H206"/>
  <c r="H205"/>
  <c r="H70"/>
  <c r="H68"/>
  <c r="H67"/>
  <c r="H65"/>
  <c r="H64"/>
  <c r="H61"/>
  <c r="H60"/>
  <c r="H59"/>
  <c r="H58"/>
  <c r="H57"/>
  <c r="H56"/>
  <c r="H55"/>
  <c r="H54"/>
  <c r="H53"/>
  <c r="H52"/>
  <c r="H51"/>
  <c r="H50"/>
  <c r="H49"/>
  <c r="H48"/>
  <c r="G245"/>
  <c r="G244"/>
  <c r="G243"/>
  <c r="G242"/>
  <c r="G241"/>
  <c r="G240"/>
  <c r="G239"/>
  <c r="G229"/>
  <c r="G228"/>
  <c r="G227"/>
  <c r="G226"/>
  <c r="G225"/>
  <c r="G224"/>
  <c r="G223"/>
  <c r="G222"/>
  <c r="G221"/>
  <c r="G220"/>
  <c r="G219"/>
  <c r="G218"/>
  <c r="G216"/>
  <c r="G215"/>
  <c r="G214"/>
  <c r="G213"/>
  <c r="G212"/>
  <c r="G211"/>
  <c r="G210"/>
  <c r="G209"/>
  <c r="G208"/>
  <c r="G207"/>
  <c r="G206"/>
  <c r="G205"/>
  <c r="G70"/>
  <c r="G68"/>
  <c r="G67"/>
  <c r="G65"/>
  <c r="G64"/>
  <c r="G61"/>
  <c r="G60"/>
  <c r="G59"/>
  <c r="G58"/>
  <c r="G57"/>
  <c r="G56"/>
  <c r="G55"/>
  <c r="G54"/>
  <c r="G53"/>
  <c r="G52"/>
  <c r="G51"/>
  <c r="G50"/>
  <c r="G49"/>
  <c r="G48"/>
  <c r="G47"/>
  <c r="F47"/>
  <c r="F245"/>
  <c r="F244"/>
  <c r="F243"/>
  <c r="F242"/>
  <c r="F241"/>
  <c r="F240"/>
  <c r="F239"/>
  <c r="F229"/>
  <c r="F228"/>
  <c r="F227"/>
  <c r="F226"/>
  <c r="F225"/>
  <c r="F224"/>
  <c r="F223"/>
  <c r="F222"/>
  <c r="F221"/>
  <c r="F220"/>
  <c r="F219"/>
  <c r="F218"/>
  <c r="F216"/>
  <c r="F215"/>
  <c r="F214"/>
  <c r="F213"/>
  <c r="F212"/>
  <c r="F211"/>
  <c r="F210"/>
  <c r="F209"/>
  <c r="F208"/>
  <c r="F207"/>
  <c r="F206"/>
  <c r="F205"/>
  <c r="F70"/>
  <c r="F68"/>
  <c r="F67"/>
  <c r="F65"/>
  <c r="F64"/>
  <c r="F61"/>
  <c r="F60"/>
  <c r="F59"/>
  <c r="F58"/>
  <c r="F57"/>
  <c r="F56"/>
  <c r="F55"/>
  <c r="F54"/>
  <c r="F53"/>
  <c r="F52"/>
  <c r="F51"/>
  <c r="F50"/>
  <c r="F49"/>
  <c r="F48"/>
  <c r="E245"/>
  <c r="E244"/>
  <c r="E243"/>
  <c r="E242"/>
  <c r="E241"/>
  <c r="E240"/>
  <c r="E239"/>
  <c r="E229"/>
  <c r="E228"/>
  <c r="E227"/>
  <c r="E226"/>
  <c r="E225"/>
  <c r="E224"/>
  <c r="E223"/>
  <c r="E222"/>
  <c r="E221"/>
  <c r="E220"/>
  <c r="E219"/>
  <c r="E218"/>
  <c r="E216"/>
  <c r="E215"/>
  <c r="E214"/>
  <c r="E213"/>
  <c r="E212"/>
  <c r="E211"/>
  <c r="E210"/>
  <c r="E209"/>
  <c r="E208"/>
  <c r="E207"/>
  <c r="E206"/>
  <c r="E205"/>
  <c r="E70"/>
  <c r="E68"/>
  <c r="E67"/>
  <c r="E65"/>
  <c r="E64"/>
  <c r="E61"/>
  <c r="E60"/>
  <c r="E59"/>
  <c r="E58"/>
  <c r="E57"/>
  <c r="E56"/>
  <c r="E55"/>
  <c r="E54"/>
  <c r="E53"/>
  <c r="E52"/>
  <c r="E51"/>
  <c r="E50"/>
  <c r="E49"/>
  <c r="E48"/>
  <c r="E47"/>
  <c r="D47"/>
  <c r="D245"/>
  <c r="D244"/>
  <c r="D243"/>
  <c r="D242"/>
  <c r="D241"/>
  <c r="D240"/>
  <c r="D239"/>
  <c r="D229"/>
  <c r="D228"/>
  <c r="D227"/>
  <c r="D226"/>
  <c r="D225"/>
  <c r="D224"/>
  <c r="D223"/>
  <c r="D222"/>
  <c r="D221"/>
  <c r="D220"/>
  <c r="D219"/>
  <c r="D218"/>
  <c r="D216"/>
  <c r="D215"/>
  <c r="D214"/>
  <c r="D213"/>
  <c r="D212"/>
  <c r="D211"/>
  <c r="D210"/>
  <c r="D209"/>
  <c r="D208"/>
  <c r="D207"/>
  <c r="D206"/>
  <c r="D205"/>
  <c r="D70"/>
  <c r="D68"/>
  <c r="D67"/>
  <c r="D65"/>
  <c r="D64"/>
  <c r="D61"/>
  <c r="D60"/>
  <c r="D59"/>
  <c r="D58"/>
  <c r="D57"/>
  <c r="D56"/>
  <c r="D55"/>
  <c r="D54"/>
  <c r="D53"/>
  <c r="D52"/>
  <c r="D51"/>
  <c r="D50"/>
  <c r="D49"/>
  <c r="D48"/>
  <c r="C48"/>
  <c r="C49"/>
  <c r="C50"/>
  <c r="C51"/>
  <c r="C52"/>
  <c r="C53"/>
  <c r="C54"/>
  <c r="C55"/>
  <c r="C56"/>
  <c r="C57"/>
  <c r="C58"/>
  <c r="C59"/>
  <c r="C60"/>
  <c r="C61"/>
  <c r="C47"/>
  <c r="B48"/>
  <c r="B49"/>
  <c r="B50"/>
  <c r="B51"/>
  <c r="B52"/>
  <c r="B53"/>
  <c r="B54"/>
  <c r="B55"/>
  <c r="B56"/>
  <c r="B57"/>
  <c r="B58"/>
  <c r="B59"/>
  <c r="B60"/>
  <c r="B61"/>
  <c r="B47"/>
  <c r="C245"/>
  <c r="C244"/>
  <c r="C243"/>
  <c r="C242"/>
  <c r="C241"/>
  <c r="C240"/>
  <c r="C239"/>
  <c r="C219"/>
  <c r="C220"/>
  <c r="C221"/>
  <c r="C222"/>
  <c r="C223"/>
  <c r="C224"/>
  <c r="C225"/>
  <c r="C226"/>
  <c r="C227"/>
  <c r="C228"/>
  <c r="C229"/>
  <c r="C218"/>
  <c r="C206"/>
  <c r="C207"/>
  <c r="C208"/>
  <c r="C209"/>
  <c r="C210"/>
  <c r="C211"/>
  <c r="C212"/>
  <c r="C213"/>
  <c r="C214"/>
  <c r="C215"/>
  <c r="C216"/>
  <c r="C205"/>
  <c r="C70"/>
  <c r="C68"/>
  <c r="C67"/>
  <c r="C65"/>
  <c r="C64"/>
  <c r="R232"/>
  <c r="Q232"/>
  <c r="P232"/>
  <c r="O232"/>
  <c r="N232"/>
  <c r="M232"/>
  <c r="L232"/>
  <c r="K232"/>
  <c r="J232"/>
  <c r="I232"/>
  <c r="H232"/>
  <c r="G232"/>
  <c r="F232"/>
  <c r="E232"/>
  <c r="D232"/>
  <c r="C232"/>
  <c r="R231"/>
  <c r="Q231"/>
  <c r="P231"/>
  <c r="O231"/>
  <c r="N231"/>
  <c r="M231"/>
  <c r="L231"/>
  <c r="K231"/>
  <c r="J231"/>
  <c r="I231"/>
  <c r="H231"/>
  <c r="G231"/>
  <c r="F231"/>
  <c r="E231"/>
  <c r="D231"/>
  <c r="C231"/>
  <c r="R25"/>
  <c r="R13"/>
  <c r="R10"/>
  <c r="Q25"/>
  <c r="Q13"/>
  <c r="Q10"/>
  <c r="P25"/>
  <c r="P13"/>
  <c r="P10"/>
  <c r="O25"/>
  <c r="O13"/>
  <c r="O10"/>
  <c r="N25"/>
  <c r="N13"/>
  <c r="N10"/>
  <c r="M25"/>
  <c r="M13"/>
  <c r="M10"/>
  <c r="L25"/>
  <c r="L13"/>
  <c r="L10"/>
  <c r="K25"/>
  <c r="K13"/>
  <c r="K10"/>
  <c r="J25"/>
  <c r="J13"/>
  <c r="J10"/>
  <c r="I25"/>
  <c r="I13"/>
  <c r="I10"/>
  <c r="H25"/>
  <c r="H13"/>
  <c r="H10"/>
  <c r="G25"/>
  <c r="G13"/>
  <c r="G10"/>
  <c r="F25"/>
  <c r="F13"/>
  <c r="F10"/>
  <c r="E25"/>
  <c r="E13"/>
  <c r="E10"/>
  <c r="D25"/>
  <c r="D13"/>
  <c r="D10"/>
  <c r="C25"/>
  <c r="C13"/>
  <c r="C10"/>
  <c r="B44"/>
  <c r="B45"/>
  <c r="B43"/>
  <c r="B36"/>
  <c r="B37"/>
  <c r="B38"/>
  <c r="B39"/>
  <c r="B40"/>
  <c r="B41"/>
  <c r="B42"/>
  <c r="R237" l="1"/>
  <c r="R236"/>
  <c r="R235"/>
  <c r="R234"/>
  <c r="R202"/>
  <c r="R201"/>
  <c r="R200"/>
  <c r="R199"/>
  <c r="R198"/>
  <c r="R197"/>
  <c r="R196"/>
  <c r="R195"/>
  <c r="R194"/>
  <c r="R193"/>
  <c r="R192"/>
  <c r="R191"/>
  <c r="R190"/>
  <c r="R189"/>
  <c r="R188"/>
  <c r="R187"/>
  <c r="R185"/>
  <c r="R184"/>
  <c r="R183"/>
  <c r="R182"/>
  <c r="R181"/>
  <c r="R180"/>
  <c r="R179"/>
  <c r="R178"/>
  <c r="R177"/>
  <c r="R176"/>
  <c r="R175"/>
  <c r="R174"/>
  <c r="R173"/>
  <c r="R172"/>
  <c r="R171"/>
  <c r="R169"/>
  <c r="R168"/>
  <c r="R167"/>
  <c r="R166"/>
  <c r="R165"/>
  <c r="R164"/>
  <c r="R163"/>
  <c r="R162"/>
  <c r="R161"/>
  <c r="R160"/>
  <c r="R159"/>
  <c r="R158"/>
  <c r="R157"/>
  <c r="R156"/>
  <c r="R155"/>
  <c r="R153"/>
  <c r="R152"/>
  <c r="R151"/>
  <c r="R150"/>
  <c r="R149"/>
  <c r="R148"/>
  <c r="R147"/>
  <c r="R146"/>
  <c r="R145"/>
  <c r="R144"/>
  <c r="R143"/>
  <c r="R142"/>
  <c r="R141"/>
  <c r="R140"/>
  <c r="R139"/>
  <c r="R136"/>
  <c r="R135"/>
  <c r="R134"/>
  <c r="R133"/>
  <c r="R132"/>
  <c r="R131"/>
  <c r="R130"/>
  <c r="R129"/>
  <c r="R128"/>
  <c r="R127"/>
  <c r="R126"/>
  <c r="R125"/>
  <c r="R124"/>
  <c r="R123"/>
  <c r="R122"/>
  <c r="R121"/>
  <c r="R119"/>
  <c r="R118"/>
  <c r="R117"/>
  <c r="R116"/>
  <c r="R115"/>
  <c r="R114"/>
  <c r="R113"/>
  <c r="R112"/>
  <c r="R111"/>
  <c r="R110"/>
  <c r="R109"/>
  <c r="R108"/>
  <c r="R107"/>
  <c r="R106"/>
  <c r="R105"/>
  <c r="R103"/>
  <c r="R102"/>
  <c r="R101"/>
  <c r="R100"/>
  <c r="R99"/>
  <c r="R98"/>
  <c r="R97"/>
  <c r="R96"/>
  <c r="R95"/>
  <c r="R94"/>
  <c r="R93"/>
  <c r="R92"/>
  <c r="R91"/>
  <c r="R90"/>
  <c r="R89"/>
  <c r="R87"/>
  <c r="R86"/>
  <c r="R85"/>
  <c r="R84"/>
  <c r="R83"/>
  <c r="R82"/>
  <c r="R81"/>
  <c r="R80"/>
  <c r="R79"/>
  <c r="R78"/>
  <c r="R77"/>
  <c r="R76"/>
  <c r="R75"/>
  <c r="R74"/>
  <c r="R73"/>
  <c r="R34"/>
  <c r="R33"/>
  <c r="R31"/>
  <c r="R29"/>
  <c r="R17"/>
  <c r="R16"/>
  <c r="R15"/>
  <c r="Q237"/>
  <c r="Q236"/>
  <c r="Q235"/>
  <c r="Q234"/>
  <c r="Q202"/>
  <c r="Q201"/>
  <c r="Q200"/>
  <c r="Q199"/>
  <c r="Q198"/>
  <c r="Q197"/>
  <c r="Q196"/>
  <c r="Q195"/>
  <c r="Q194"/>
  <c r="Q193"/>
  <c r="Q192"/>
  <c r="Q191"/>
  <c r="Q190"/>
  <c r="Q189"/>
  <c r="Q188"/>
  <c r="Q187"/>
  <c r="Q185"/>
  <c r="Q184"/>
  <c r="Q183"/>
  <c r="Q182"/>
  <c r="Q181"/>
  <c r="Q180"/>
  <c r="Q179"/>
  <c r="Q178"/>
  <c r="Q177"/>
  <c r="Q176"/>
  <c r="Q175"/>
  <c r="Q174"/>
  <c r="Q173"/>
  <c r="Q172"/>
  <c r="Q171"/>
  <c r="Q169"/>
  <c r="Q168"/>
  <c r="Q167"/>
  <c r="Q166"/>
  <c r="Q165"/>
  <c r="Q164"/>
  <c r="Q163"/>
  <c r="Q162"/>
  <c r="Q161"/>
  <c r="Q160"/>
  <c r="Q159"/>
  <c r="Q158"/>
  <c r="Q157"/>
  <c r="Q156"/>
  <c r="Q155"/>
  <c r="Q153"/>
  <c r="Q152"/>
  <c r="Q151"/>
  <c r="Q150"/>
  <c r="Q149"/>
  <c r="Q148"/>
  <c r="Q147"/>
  <c r="Q146"/>
  <c r="Q145"/>
  <c r="Q144"/>
  <c r="Q143"/>
  <c r="Q142"/>
  <c r="Q141"/>
  <c r="Q140"/>
  <c r="Q139"/>
  <c r="Q136"/>
  <c r="Q135"/>
  <c r="Q134"/>
  <c r="Q133"/>
  <c r="Q132"/>
  <c r="Q131"/>
  <c r="Q130"/>
  <c r="Q129"/>
  <c r="Q128"/>
  <c r="Q127"/>
  <c r="Q126"/>
  <c r="Q125"/>
  <c r="Q124"/>
  <c r="Q123"/>
  <c r="Q122"/>
  <c r="Q121"/>
  <c r="Q119"/>
  <c r="Q118"/>
  <c r="Q117"/>
  <c r="Q116"/>
  <c r="Q115"/>
  <c r="Q114"/>
  <c r="Q113"/>
  <c r="Q112"/>
  <c r="Q111"/>
  <c r="Q110"/>
  <c r="Q109"/>
  <c r="Q108"/>
  <c r="Q107"/>
  <c r="Q106"/>
  <c r="Q105"/>
  <c r="Q103"/>
  <c r="Q102"/>
  <c r="Q101"/>
  <c r="Q100"/>
  <c r="Q99"/>
  <c r="Q98"/>
  <c r="Q97"/>
  <c r="Q96"/>
  <c r="Q95"/>
  <c r="Q94"/>
  <c r="Q93"/>
  <c r="Q92"/>
  <c r="Q91"/>
  <c r="Q90"/>
  <c r="Q89"/>
  <c r="Q87"/>
  <c r="Q86"/>
  <c r="Q85"/>
  <c r="Q84"/>
  <c r="Q83"/>
  <c r="Q82"/>
  <c r="Q81"/>
  <c r="Q80"/>
  <c r="Q79"/>
  <c r="Q78"/>
  <c r="Q77"/>
  <c r="Q76"/>
  <c r="Q75"/>
  <c r="Q74"/>
  <c r="Q73"/>
  <c r="Q34"/>
  <c r="Q33"/>
  <c r="Q31"/>
  <c r="Q29"/>
  <c r="Q17"/>
  <c r="Q16"/>
  <c r="Q15"/>
  <c r="P237"/>
  <c r="P236"/>
  <c r="P235"/>
  <c r="P234"/>
  <c r="P202"/>
  <c r="P201"/>
  <c r="P200"/>
  <c r="P199"/>
  <c r="P198"/>
  <c r="P197"/>
  <c r="P196"/>
  <c r="P195"/>
  <c r="P194"/>
  <c r="P193"/>
  <c r="P192"/>
  <c r="P191"/>
  <c r="P190"/>
  <c r="P189"/>
  <c r="P188"/>
  <c r="P187"/>
  <c r="P185"/>
  <c r="P184"/>
  <c r="P183"/>
  <c r="P182"/>
  <c r="P181"/>
  <c r="P180"/>
  <c r="P179"/>
  <c r="P178"/>
  <c r="P177"/>
  <c r="P176"/>
  <c r="P175"/>
  <c r="P174"/>
  <c r="P173"/>
  <c r="P172"/>
  <c r="P171"/>
  <c r="P169"/>
  <c r="P168"/>
  <c r="P167"/>
  <c r="P166"/>
  <c r="P165"/>
  <c r="P164"/>
  <c r="P163"/>
  <c r="P162"/>
  <c r="P161"/>
  <c r="P160"/>
  <c r="P159"/>
  <c r="P158"/>
  <c r="P157"/>
  <c r="P156"/>
  <c r="P155"/>
  <c r="P153"/>
  <c r="P152"/>
  <c r="P151"/>
  <c r="P150"/>
  <c r="P149"/>
  <c r="P148"/>
  <c r="P147"/>
  <c r="P146"/>
  <c r="P145"/>
  <c r="P144"/>
  <c r="P143"/>
  <c r="P142"/>
  <c r="P141"/>
  <c r="P140"/>
  <c r="P139"/>
  <c r="P136"/>
  <c r="P135"/>
  <c r="P134"/>
  <c r="P133"/>
  <c r="P132"/>
  <c r="P131"/>
  <c r="P130"/>
  <c r="P129"/>
  <c r="P128"/>
  <c r="P127"/>
  <c r="P126"/>
  <c r="P125"/>
  <c r="P124"/>
  <c r="P123"/>
  <c r="P122"/>
  <c r="P121"/>
  <c r="P119"/>
  <c r="P118"/>
  <c r="P117"/>
  <c r="P116"/>
  <c r="P115"/>
  <c r="P114"/>
  <c r="P113"/>
  <c r="P112"/>
  <c r="P111"/>
  <c r="P110"/>
  <c r="P109"/>
  <c r="P108"/>
  <c r="P107"/>
  <c r="P106"/>
  <c r="P105"/>
  <c r="P103"/>
  <c r="P102"/>
  <c r="P101"/>
  <c r="P100"/>
  <c r="P99"/>
  <c r="P98"/>
  <c r="P97"/>
  <c r="P96"/>
  <c r="P95"/>
  <c r="P94"/>
  <c r="P93"/>
  <c r="P92"/>
  <c r="P91"/>
  <c r="P90"/>
  <c r="P89"/>
  <c r="P87"/>
  <c r="P86"/>
  <c r="P85"/>
  <c r="P84"/>
  <c r="P83"/>
  <c r="P82"/>
  <c r="P81"/>
  <c r="P80"/>
  <c r="P79"/>
  <c r="P78"/>
  <c r="P77"/>
  <c r="P76"/>
  <c r="P75"/>
  <c r="P74"/>
  <c r="P73"/>
  <c r="P34"/>
  <c r="P33"/>
  <c r="P31"/>
  <c r="P29"/>
  <c r="P17"/>
  <c r="P16"/>
  <c r="P15"/>
  <c r="O237"/>
  <c r="O236"/>
  <c r="O235"/>
  <c r="O234"/>
  <c r="O202"/>
  <c r="O201"/>
  <c r="O200"/>
  <c r="O199"/>
  <c r="O198"/>
  <c r="O197"/>
  <c r="O196"/>
  <c r="O195"/>
  <c r="O194"/>
  <c r="O193"/>
  <c r="O192"/>
  <c r="O191"/>
  <c r="O190"/>
  <c r="O189"/>
  <c r="O188"/>
  <c r="O187"/>
  <c r="O185"/>
  <c r="O184"/>
  <c r="O183"/>
  <c r="O182"/>
  <c r="O181"/>
  <c r="O180"/>
  <c r="O179"/>
  <c r="O178"/>
  <c r="O177"/>
  <c r="O176"/>
  <c r="O175"/>
  <c r="O174"/>
  <c r="O173"/>
  <c r="O172"/>
  <c r="O171"/>
  <c r="O169"/>
  <c r="O168"/>
  <c r="O167"/>
  <c r="O166"/>
  <c r="O165"/>
  <c r="O164"/>
  <c r="O163"/>
  <c r="O162"/>
  <c r="O161"/>
  <c r="O160"/>
  <c r="O159"/>
  <c r="O158"/>
  <c r="O157"/>
  <c r="O156"/>
  <c r="O155"/>
  <c r="O153"/>
  <c r="O152"/>
  <c r="O151"/>
  <c r="O150"/>
  <c r="O149"/>
  <c r="O148"/>
  <c r="O147"/>
  <c r="O146"/>
  <c r="O145"/>
  <c r="O144"/>
  <c r="O143"/>
  <c r="O142"/>
  <c r="O141"/>
  <c r="O140"/>
  <c r="O139"/>
  <c r="O136"/>
  <c r="O135"/>
  <c r="O134"/>
  <c r="O133"/>
  <c r="O132"/>
  <c r="O131"/>
  <c r="O130"/>
  <c r="O129"/>
  <c r="O128"/>
  <c r="O127"/>
  <c r="O126"/>
  <c r="O125"/>
  <c r="O124"/>
  <c r="O123"/>
  <c r="O122"/>
  <c r="O121"/>
  <c r="O119"/>
  <c r="O118"/>
  <c r="O117"/>
  <c r="O116"/>
  <c r="O115"/>
  <c r="O114"/>
  <c r="O113"/>
  <c r="O112"/>
  <c r="O111"/>
  <c r="O110"/>
  <c r="O109"/>
  <c r="O108"/>
  <c r="O107"/>
  <c r="O106"/>
  <c r="O105"/>
  <c r="O103"/>
  <c r="O102"/>
  <c r="O101"/>
  <c r="O100"/>
  <c r="O99"/>
  <c r="O98"/>
  <c r="O97"/>
  <c r="O96"/>
  <c r="O95"/>
  <c r="O94"/>
  <c r="O93"/>
  <c r="O92"/>
  <c r="O91"/>
  <c r="O90"/>
  <c r="O89"/>
  <c r="O87"/>
  <c r="O86"/>
  <c r="O85"/>
  <c r="O84"/>
  <c r="O83"/>
  <c r="O82"/>
  <c r="O81"/>
  <c r="O80"/>
  <c r="O79"/>
  <c r="O78"/>
  <c r="O77"/>
  <c r="O76"/>
  <c r="O75"/>
  <c r="O74"/>
  <c r="O73"/>
  <c r="O34"/>
  <c r="O33"/>
  <c r="O31"/>
  <c r="O29"/>
  <c r="O17"/>
  <c r="O16"/>
  <c r="O15"/>
  <c r="N237"/>
  <c r="N236"/>
  <c r="N235"/>
  <c r="N234"/>
  <c r="N202"/>
  <c r="N201"/>
  <c r="N200"/>
  <c r="N199"/>
  <c r="N198"/>
  <c r="N197"/>
  <c r="N196"/>
  <c r="N195"/>
  <c r="N194"/>
  <c r="N193"/>
  <c r="N192"/>
  <c r="N191"/>
  <c r="N190"/>
  <c r="N189"/>
  <c r="N188"/>
  <c r="N187"/>
  <c r="N185"/>
  <c r="N184"/>
  <c r="N183"/>
  <c r="N182"/>
  <c r="N181"/>
  <c r="N180"/>
  <c r="N179"/>
  <c r="N178"/>
  <c r="N177"/>
  <c r="N176"/>
  <c r="N175"/>
  <c r="N174"/>
  <c r="N173"/>
  <c r="N172"/>
  <c r="N171"/>
  <c r="N169"/>
  <c r="N168"/>
  <c r="N167"/>
  <c r="N166"/>
  <c r="N165"/>
  <c r="N164"/>
  <c r="N163"/>
  <c r="N162"/>
  <c r="N161"/>
  <c r="N160"/>
  <c r="N159"/>
  <c r="N158"/>
  <c r="N157"/>
  <c r="N156"/>
  <c r="N155"/>
  <c r="N153"/>
  <c r="N152"/>
  <c r="N151"/>
  <c r="N150"/>
  <c r="N149"/>
  <c r="N148"/>
  <c r="N147"/>
  <c r="N146"/>
  <c r="N145"/>
  <c r="N144"/>
  <c r="N143"/>
  <c r="N142"/>
  <c r="N141"/>
  <c r="N140"/>
  <c r="N139"/>
  <c r="N136"/>
  <c r="N135"/>
  <c r="N134"/>
  <c r="N133"/>
  <c r="N132"/>
  <c r="N131"/>
  <c r="N130"/>
  <c r="N129"/>
  <c r="N128"/>
  <c r="N127"/>
  <c r="N126"/>
  <c r="N125"/>
  <c r="N124"/>
  <c r="N123"/>
  <c r="N122"/>
  <c r="N121"/>
  <c r="N119"/>
  <c r="N118"/>
  <c r="N117"/>
  <c r="N116"/>
  <c r="N115"/>
  <c r="N114"/>
  <c r="N113"/>
  <c r="N112"/>
  <c r="N111"/>
  <c r="N110"/>
  <c r="N109"/>
  <c r="N108"/>
  <c r="N107"/>
  <c r="N106"/>
  <c r="N105"/>
  <c r="N103"/>
  <c r="N102"/>
  <c r="N101"/>
  <c r="N100"/>
  <c r="N99"/>
  <c r="N98"/>
  <c r="N97"/>
  <c r="N96"/>
  <c r="N95"/>
  <c r="N94"/>
  <c r="N93"/>
  <c r="N92"/>
  <c r="N91"/>
  <c r="N90"/>
  <c r="N89"/>
  <c r="N87"/>
  <c r="N86"/>
  <c r="N85"/>
  <c r="N84"/>
  <c r="N83"/>
  <c r="N82"/>
  <c r="N81"/>
  <c r="N80"/>
  <c r="N79"/>
  <c r="N78"/>
  <c r="N77"/>
  <c r="N76"/>
  <c r="N75"/>
  <c r="N74"/>
  <c r="N73"/>
  <c r="N34"/>
  <c r="N33"/>
  <c r="N31"/>
  <c r="N29"/>
  <c r="N17"/>
  <c r="N16"/>
  <c r="N15"/>
  <c r="M237"/>
  <c r="M236"/>
  <c r="M235"/>
  <c r="M234"/>
  <c r="M202"/>
  <c r="M201"/>
  <c r="M200"/>
  <c r="M199"/>
  <c r="M198"/>
  <c r="M197"/>
  <c r="M196"/>
  <c r="M195"/>
  <c r="M194"/>
  <c r="M193"/>
  <c r="M192"/>
  <c r="M191"/>
  <c r="M190"/>
  <c r="M189"/>
  <c r="M188"/>
  <c r="M187"/>
  <c r="M185"/>
  <c r="M184"/>
  <c r="M183"/>
  <c r="M182"/>
  <c r="M181"/>
  <c r="M180"/>
  <c r="M179"/>
  <c r="M178"/>
  <c r="M177"/>
  <c r="M176"/>
  <c r="M175"/>
  <c r="M174"/>
  <c r="M173"/>
  <c r="M172"/>
  <c r="M171"/>
  <c r="M169"/>
  <c r="M168"/>
  <c r="M167"/>
  <c r="M166"/>
  <c r="M165"/>
  <c r="M164"/>
  <c r="M163"/>
  <c r="M162"/>
  <c r="M161"/>
  <c r="M160"/>
  <c r="M159"/>
  <c r="M158"/>
  <c r="M157"/>
  <c r="M156"/>
  <c r="M155"/>
  <c r="M153"/>
  <c r="M152"/>
  <c r="M151"/>
  <c r="M150"/>
  <c r="M149"/>
  <c r="M148"/>
  <c r="M147"/>
  <c r="M146"/>
  <c r="M145"/>
  <c r="M144"/>
  <c r="M143"/>
  <c r="M142"/>
  <c r="M141"/>
  <c r="M140"/>
  <c r="M139"/>
  <c r="M136"/>
  <c r="M135"/>
  <c r="M134"/>
  <c r="M133"/>
  <c r="M132"/>
  <c r="M131"/>
  <c r="M130"/>
  <c r="M129"/>
  <c r="M128"/>
  <c r="M127"/>
  <c r="M126"/>
  <c r="M125"/>
  <c r="M124"/>
  <c r="M123"/>
  <c r="M122"/>
  <c r="M121"/>
  <c r="M119"/>
  <c r="M118"/>
  <c r="M117"/>
  <c r="M116"/>
  <c r="M115"/>
  <c r="M114"/>
  <c r="M113"/>
  <c r="M112"/>
  <c r="M111"/>
  <c r="M110"/>
  <c r="M109"/>
  <c r="M108"/>
  <c r="M107"/>
  <c r="M106"/>
  <c r="M105"/>
  <c r="M103"/>
  <c r="M102"/>
  <c r="M101"/>
  <c r="M100"/>
  <c r="M99"/>
  <c r="M98"/>
  <c r="M97"/>
  <c r="M96"/>
  <c r="M95"/>
  <c r="M94"/>
  <c r="M93"/>
  <c r="M92"/>
  <c r="M91"/>
  <c r="M90"/>
  <c r="M89"/>
  <c r="M87"/>
  <c r="M86"/>
  <c r="M85"/>
  <c r="M84"/>
  <c r="M83"/>
  <c r="M82"/>
  <c r="M81"/>
  <c r="M80"/>
  <c r="M79"/>
  <c r="M78"/>
  <c r="M77"/>
  <c r="M76"/>
  <c r="M75"/>
  <c r="M74"/>
  <c r="M73"/>
  <c r="M34"/>
  <c r="M33"/>
  <c r="M31"/>
  <c r="M29"/>
  <c r="M17"/>
  <c r="M16"/>
  <c r="M15"/>
  <c r="L237"/>
  <c r="L236"/>
  <c r="L235"/>
  <c r="L234"/>
  <c r="L202"/>
  <c r="L201"/>
  <c r="L200"/>
  <c r="L199"/>
  <c r="L198"/>
  <c r="L197"/>
  <c r="L196"/>
  <c r="L195"/>
  <c r="L194"/>
  <c r="L193"/>
  <c r="L192"/>
  <c r="L191"/>
  <c r="L190"/>
  <c r="L189"/>
  <c r="L188"/>
  <c r="L187"/>
  <c r="L185"/>
  <c r="L184"/>
  <c r="L183"/>
  <c r="L182"/>
  <c r="L181"/>
  <c r="L180"/>
  <c r="L179"/>
  <c r="L178"/>
  <c r="L177"/>
  <c r="L176"/>
  <c r="L175"/>
  <c r="L174"/>
  <c r="L173"/>
  <c r="L172"/>
  <c r="L171"/>
  <c r="L169"/>
  <c r="L168"/>
  <c r="L167"/>
  <c r="L166"/>
  <c r="L165"/>
  <c r="L164"/>
  <c r="L163"/>
  <c r="L162"/>
  <c r="L161"/>
  <c r="L160"/>
  <c r="L159"/>
  <c r="L158"/>
  <c r="L157"/>
  <c r="L156"/>
  <c r="L155"/>
  <c r="L153"/>
  <c r="L152"/>
  <c r="L151"/>
  <c r="L150"/>
  <c r="L149"/>
  <c r="L148"/>
  <c r="L147"/>
  <c r="L146"/>
  <c r="L145"/>
  <c r="L144"/>
  <c r="L143"/>
  <c r="L142"/>
  <c r="L141"/>
  <c r="L140"/>
  <c r="L139"/>
  <c r="L136"/>
  <c r="L135"/>
  <c r="L134"/>
  <c r="L133"/>
  <c r="L132"/>
  <c r="L131"/>
  <c r="L130"/>
  <c r="L129"/>
  <c r="L128"/>
  <c r="L127"/>
  <c r="L126"/>
  <c r="L125"/>
  <c r="L124"/>
  <c r="L123"/>
  <c r="L122"/>
  <c r="L121"/>
  <c r="L119"/>
  <c r="L118"/>
  <c r="L117"/>
  <c r="L116"/>
  <c r="L115"/>
  <c r="L114"/>
  <c r="L113"/>
  <c r="L112"/>
  <c r="L111"/>
  <c r="L110"/>
  <c r="L109"/>
  <c r="L108"/>
  <c r="L107"/>
  <c r="L106"/>
  <c r="L105"/>
  <c r="L103"/>
  <c r="L102"/>
  <c r="L101"/>
  <c r="L100"/>
  <c r="L99"/>
  <c r="L98"/>
  <c r="L97"/>
  <c r="L96"/>
  <c r="L95"/>
  <c r="L94"/>
  <c r="L93"/>
  <c r="L92"/>
  <c r="L91"/>
  <c r="L90"/>
  <c r="L89"/>
  <c r="L87"/>
  <c r="L86"/>
  <c r="L85"/>
  <c r="L84"/>
  <c r="L83"/>
  <c r="L82"/>
  <c r="L81"/>
  <c r="L80"/>
  <c r="L79"/>
  <c r="L78"/>
  <c r="L77"/>
  <c r="L76"/>
  <c r="L75"/>
  <c r="L74"/>
  <c r="L73"/>
  <c r="L34"/>
  <c r="L33"/>
  <c r="L31"/>
  <c r="L29"/>
  <c r="L17"/>
  <c r="L16"/>
  <c r="L15"/>
  <c r="K237"/>
  <c r="K236"/>
  <c r="K235"/>
  <c r="K234"/>
  <c r="K202"/>
  <c r="K201"/>
  <c r="K200"/>
  <c r="K199"/>
  <c r="K198"/>
  <c r="K197"/>
  <c r="K196"/>
  <c r="K195"/>
  <c r="K194"/>
  <c r="K193"/>
  <c r="K192"/>
  <c r="K191"/>
  <c r="K190"/>
  <c r="K189"/>
  <c r="K188"/>
  <c r="K187"/>
  <c r="K185"/>
  <c r="K184"/>
  <c r="K183"/>
  <c r="K182"/>
  <c r="K181"/>
  <c r="K180"/>
  <c r="K179"/>
  <c r="K178"/>
  <c r="K177"/>
  <c r="K176"/>
  <c r="K175"/>
  <c r="K174"/>
  <c r="K173"/>
  <c r="K172"/>
  <c r="K171"/>
  <c r="K169"/>
  <c r="K168"/>
  <c r="K167"/>
  <c r="K166"/>
  <c r="K165"/>
  <c r="K164"/>
  <c r="K163"/>
  <c r="K162"/>
  <c r="K161"/>
  <c r="K160"/>
  <c r="K159"/>
  <c r="K158"/>
  <c r="K157"/>
  <c r="K156"/>
  <c r="K155"/>
  <c r="K153"/>
  <c r="K152"/>
  <c r="K151"/>
  <c r="K150"/>
  <c r="K149"/>
  <c r="K148"/>
  <c r="K147"/>
  <c r="K146"/>
  <c r="K145"/>
  <c r="K144"/>
  <c r="K143"/>
  <c r="K142"/>
  <c r="K141"/>
  <c r="K140"/>
  <c r="K139"/>
  <c r="K136"/>
  <c r="K135"/>
  <c r="K134"/>
  <c r="K133"/>
  <c r="K132"/>
  <c r="K131"/>
  <c r="K130"/>
  <c r="K129"/>
  <c r="K128"/>
  <c r="K127"/>
  <c r="K126"/>
  <c r="K125"/>
  <c r="K124"/>
  <c r="K123"/>
  <c r="K122"/>
  <c r="K121"/>
  <c r="K119"/>
  <c r="K118"/>
  <c r="K117"/>
  <c r="K116"/>
  <c r="K115"/>
  <c r="K114"/>
  <c r="K113"/>
  <c r="K112"/>
  <c r="K111"/>
  <c r="K110"/>
  <c r="K109"/>
  <c r="K108"/>
  <c r="K107"/>
  <c r="K106"/>
  <c r="K105"/>
  <c r="K103"/>
  <c r="K102"/>
  <c r="K101"/>
  <c r="K100"/>
  <c r="K99"/>
  <c r="K98"/>
  <c r="K97"/>
  <c r="K96"/>
  <c r="K95"/>
  <c r="K94"/>
  <c r="K93"/>
  <c r="K92"/>
  <c r="K91"/>
  <c r="K90"/>
  <c r="K89"/>
  <c r="K87"/>
  <c r="K86"/>
  <c r="K85"/>
  <c r="K84"/>
  <c r="K83"/>
  <c r="K82"/>
  <c r="K81"/>
  <c r="K80"/>
  <c r="K79"/>
  <c r="K78"/>
  <c r="K77"/>
  <c r="K76"/>
  <c r="K75"/>
  <c r="K74"/>
  <c r="K73"/>
  <c r="K34"/>
  <c r="K33"/>
  <c r="K31"/>
  <c r="K29"/>
  <c r="K17"/>
  <c r="K16"/>
  <c r="K15"/>
  <c r="J237"/>
  <c r="J236"/>
  <c r="J235"/>
  <c r="J234"/>
  <c r="J202"/>
  <c r="J201"/>
  <c r="J200"/>
  <c r="J199"/>
  <c r="J198"/>
  <c r="J197"/>
  <c r="J196"/>
  <c r="J195"/>
  <c r="J194"/>
  <c r="J193"/>
  <c r="J192"/>
  <c r="J191"/>
  <c r="J190"/>
  <c r="J189"/>
  <c r="J188"/>
  <c r="J187"/>
  <c r="J185"/>
  <c r="J184"/>
  <c r="J183"/>
  <c r="J182"/>
  <c r="J181"/>
  <c r="J180"/>
  <c r="J179"/>
  <c r="J178"/>
  <c r="J177"/>
  <c r="J176"/>
  <c r="J175"/>
  <c r="J174"/>
  <c r="J173"/>
  <c r="J172"/>
  <c r="J171"/>
  <c r="J169"/>
  <c r="J168"/>
  <c r="J167"/>
  <c r="J166"/>
  <c r="J165"/>
  <c r="J164"/>
  <c r="J163"/>
  <c r="J162"/>
  <c r="J161"/>
  <c r="J160"/>
  <c r="J159"/>
  <c r="J158"/>
  <c r="J157"/>
  <c r="J156"/>
  <c r="J155"/>
  <c r="J153"/>
  <c r="J152"/>
  <c r="J151"/>
  <c r="J150"/>
  <c r="J149"/>
  <c r="J148"/>
  <c r="J147"/>
  <c r="J146"/>
  <c r="J145"/>
  <c r="J144"/>
  <c r="J143"/>
  <c r="J142"/>
  <c r="J141"/>
  <c r="J140"/>
  <c r="J139"/>
  <c r="J136"/>
  <c r="J135"/>
  <c r="J134"/>
  <c r="J133"/>
  <c r="J132"/>
  <c r="J131"/>
  <c r="J130"/>
  <c r="J129"/>
  <c r="J128"/>
  <c r="J127"/>
  <c r="J126"/>
  <c r="J125"/>
  <c r="J124"/>
  <c r="J123"/>
  <c r="J122"/>
  <c r="J121"/>
  <c r="J119"/>
  <c r="J118"/>
  <c r="J117"/>
  <c r="J116"/>
  <c r="J115"/>
  <c r="J114"/>
  <c r="J113"/>
  <c r="J112"/>
  <c r="J111"/>
  <c r="J110"/>
  <c r="J109"/>
  <c r="J108"/>
  <c r="J107"/>
  <c r="J106"/>
  <c r="J105"/>
  <c r="J103"/>
  <c r="J102"/>
  <c r="J101"/>
  <c r="J100"/>
  <c r="J99"/>
  <c r="J98"/>
  <c r="J97"/>
  <c r="J96"/>
  <c r="J95"/>
  <c r="J94"/>
  <c r="J93"/>
  <c r="J92"/>
  <c r="J91"/>
  <c r="J90"/>
  <c r="J89"/>
  <c r="J87"/>
  <c r="J86"/>
  <c r="J85"/>
  <c r="J84"/>
  <c r="J83"/>
  <c r="J82"/>
  <c r="J81"/>
  <c r="J80"/>
  <c r="J79"/>
  <c r="J78"/>
  <c r="J77"/>
  <c r="J76"/>
  <c r="J75"/>
  <c r="J74"/>
  <c r="J73"/>
  <c r="J34"/>
  <c r="J33"/>
  <c r="J31"/>
  <c r="J29"/>
  <c r="J17"/>
  <c r="J16"/>
  <c r="J15"/>
  <c r="I237"/>
  <c r="I236"/>
  <c r="I235"/>
  <c r="I234"/>
  <c r="I202"/>
  <c r="I201"/>
  <c r="I200"/>
  <c r="I199"/>
  <c r="I198"/>
  <c r="I197"/>
  <c r="I196"/>
  <c r="I195"/>
  <c r="I194"/>
  <c r="I193"/>
  <c r="I192"/>
  <c r="I191"/>
  <c r="I190"/>
  <c r="I189"/>
  <c r="I188"/>
  <c r="I187"/>
  <c r="I185"/>
  <c r="I184"/>
  <c r="I183"/>
  <c r="I182"/>
  <c r="I181"/>
  <c r="I180"/>
  <c r="I179"/>
  <c r="I178"/>
  <c r="I177"/>
  <c r="I176"/>
  <c r="I175"/>
  <c r="I174"/>
  <c r="I173"/>
  <c r="I172"/>
  <c r="I171"/>
  <c r="I169"/>
  <c r="I168"/>
  <c r="I167"/>
  <c r="I166"/>
  <c r="I165"/>
  <c r="I164"/>
  <c r="I163"/>
  <c r="I162"/>
  <c r="I161"/>
  <c r="I160"/>
  <c r="I159"/>
  <c r="I158"/>
  <c r="I157"/>
  <c r="I156"/>
  <c r="I155"/>
  <c r="I153"/>
  <c r="I152"/>
  <c r="I151"/>
  <c r="I150"/>
  <c r="I149"/>
  <c r="I148"/>
  <c r="I147"/>
  <c r="I146"/>
  <c r="I145"/>
  <c r="I144"/>
  <c r="I143"/>
  <c r="I142"/>
  <c r="I141"/>
  <c r="I140"/>
  <c r="I139"/>
  <c r="I136"/>
  <c r="I135"/>
  <c r="I134"/>
  <c r="I133"/>
  <c r="I132"/>
  <c r="I131"/>
  <c r="I130"/>
  <c r="I129"/>
  <c r="I128"/>
  <c r="I127"/>
  <c r="I126"/>
  <c r="I125"/>
  <c r="I124"/>
  <c r="I123"/>
  <c r="I122"/>
  <c r="I121"/>
  <c r="I119"/>
  <c r="I118"/>
  <c r="I117"/>
  <c r="I116"/>
  <c r="I115"/>
  <c r="I114"/>
  <c r="I113"/>
  <c r="I112"/>
  <c r="I111"/>
  <c r="I110"/>
  <c r="I109"/>
  <c r="I108"/>
  <c r="I107"/>
  <c r="I106"/>
  <c r="I105"/>
  <c r="I103"/>
  <c r="I102"/>
  <c r="I101"/>
  <c r="I100"/>
  <c r="I99"/>
  <c r="I98"/>
  <c r="I97"/>
  <c r="I96"/>
  <c r="I95"/>
  <c r="I94"/>
  <c r="I93"/>
  <c r="I92"/>
  <c r="I91"/>
  <c r="I90"/>
  <c r="I89"/>
  <c r="I87"/>
  <c r="I86"/>
  <c r="I85"/>
  <c r="I84"/>
  <c r="I83"/>
  <c r="I82"/>
  <c r="I81"/>
  <c r="I80"/>
  <c r="I79"/>
  <c r="I78"/>
  <c r="I77"/>
  <c r="I76"/>
  <c r="I75"/>
  <c r="I74"/>
  <c r="I73"/>
  <c r="I34"/>
  <c r="I33"/>
  <c r="I31"/>
  <c r="I29"/>
  <c r="I17"/>
  <c r="I16"/>
  <c r="I15"/>
  <c r="H237"/>
  <c r="H236"/>
  <c r="H235"/>
  <c r="H234"/>
  <c r="H202"/>
  <c r="H201"/>
  <c r="H200"/>
  <c r="H199"/>
  <c r="H198"/>
  <c r="H197"/>
  <c r="H196"/>
  <c r="H195"/>
  <c r="H194"/>
  <c r="H193"/>
  <c r="H192"/>
  <c r="H191"/>
  <c r="H190"/>
  <c r="H189"/>
  <c r="H188"/>
  <c r="H187"/>
  <c r="H185"/>
  <c r="H184"/>
  <c r="H183"/>
  <c r="H182"/>
  <c r="H181"/>
  <c r="H180"/>
  <c r="H179"/>
  <c r="H178"/>
  <c r="H177"/>
  <c r="H176"/>
  <c r="H175"/>
  <c r="H174"/>
  <c r="H173"/>
  <c r="H172"/>
  <c r="H171"/>
  <c r="H169"/>
  <c r="H168"/>
  <c r="H167"/>
  <c r="H166"/>
  <c r="H165"/>
  <c r="H164"/>
  <c r="H163"/>
  <c r="H162"/>
  <c r="H161"/>
  <c r="H160"/>
  <c r="H159"/>
  <c r="H158"/>
  <c r="H157"/>
  <c r="H156"/>
  <c r="H155"/>
  <c r="H153"/>
  <c r="H152"/>
  <c r="H151"/>
  <c r="H150"/>
  <c r="H149"/>
  <c r="H148"/>
  <c r="H147"/>
  <c r="H146"/>
  <c r="H145"/>
  <c r="H144"/>
  <c r="H143"/>
  <c r="H142"/>
  <c r="H141"/>
  <c r="H140"/>
  <c r="H139"/>
  <c r="H136"/>
  <c r="H135"/>
  <c r="H134"/>
  <c r="H133"/>
  <c r="H132"/>
  <c r="H131"/>
  <c r="H130"/>
  <c r="H129"/>
  <c r="H128"/>
  <c r="H127"/>
  <c r="H126"/>
  <c r="H125"/>
  <c r="H124"/>
  <c r="H123"/>
  <c r="H122"/>
  <c r="H121"/>
  <c r="H119"/>
  <c r="H118"/>
  <c r="H117"/>
  <c r="H116"/>
  <c r="H115"/>
  <c r="H114"/>
  <c r="H113"/>
  <c r="H112"/>
  <c r="H111"/>
  <c r="H110"/>
  <c r="H109"/>
  <c r="H108"/>
  <c r="H107"/>
  <c r="H106"/>
  <c r="H105"/>
  <c r="H103"/>
  <c r="H102"/>
  <c r="H101"/>
  <c r="H100"/>
  <c r="H99"/>
  <c r="H98"/>
  <c r="H97"/>
  <c r="H96"/>
  <c r="H95"/>
  <c r="H94"/>
  <c r="H93"/>
  <c r="H92"/>
  <c r="H91"/>
  <c r="H90"/>
  <c r="H89"/>
  <c r="H87"/>
  <c r="H86"/>
  <c r="H85"/>
  <c r="H84"/>
  <c r="H83"/>
  <c r="H82"/>
  <c r="H81"/>
  <c r="H80"/>
  <c r="H79"/>
  <c r="H78"/>
  <c r="H77"/>
  <c r="H76"/>
  <c r="H75"/>
  <c r="H74"/>
  <c r="H73"/>
  <c r="H34"/>
  <c r="H33"/>
  <c r="H31"/>
  <c r="H29"/>
  <c r="H17"/>
  <c r="H16"/>
  <c r="H15"/>
  <c r="G237"/>
  <c r="G236"/>
  <c r="G235"/>
  <c r="G234"/>
  <c r="G202"/>
  <c r="G201"/>
  <c r="G200"/>
  <c r="G199"/>
  <c r="G198"/>
  <c r="G197"/>
  <c r="G196"/>
  <c r="G195"/>
  <c r="G194"/>
  <c r="G193"/>
  <c r="G192"/>
  <c r="G191"/>
  <c r="G190"/>
  <c r="G189"/>
  <c r="G188"/>
  <c r="G187"/>
  <c r="G185"/>
  <c r="G184"/>
  <c r="G183"/>
  <c r="G182"/>
  <c r="G181"/>
  <c r="G180"/>
  <c r="G179"/>
  <c r="G178"/>
  <c r="G177"/>
  <c r="G176"/>
  <c r="G175"/>
  <c r="G174"/>
  <c r="G173"/>
  <c r="G172"/>
  <c r="G171"/>
  <c r="G169"/>
  <c r="G168"/>
  <c r="G167"/>
  <c r="G166"/>
  <c r="G165"/>
  <c r="G164"/>
  <c r="G163"/>
  <c r="G162"/>
  <c r="G161"/>
  <c r="G160"/>
  <c r="G159"/>
  <c r="G158"/>
  <c r="G157"/>
  <c r="G156"/>
  <c r="G155"/>
  <c r="G153"/>
  <c r="G152"/>
  <c r="G151"/>
  <c r="G150"/>
  <c r="G149"/>
  <c r="G148"/>
  <c r="G147"/>
  <c r="G146"/>
  <c r="G145"/>
  <c r="G144"/>
  <c r="G143"/>
  <c r="G142"/>
  <c r="G141"/>
  <c r="G140"/>
  <c r="G139"/>
  <c r="G136"/>
  <c r="G135"/>
  <c r="G134"/>
  <c r="G133"/>
  <c r="G132"/>
  <c r="G131"/>
  <c r="G130"/>
  <c r="G129"/>
  <c r="G128"/>
  <c r="G127"/>
  <c r="G126"/>
  <c r="G125"/>
  <c r="G124"/>
  <c r="G123"/>
  <c r="G122"/>
  <c r="G121"/>
  <c r="G119"/>
  <c r="G118"/>
  <c r="G117"/>
  <c r="G116"/>
  <c r="G115"/>
  <c r="G114"/>
  <c r="G113"/>
  <c r="G112"/>
  <c r="G111"/>
  <c r="G110"/>
  <c r="G109"/>
  <c r="G108"/>
  <c r="G107"/>
  <c r="G106"/>
  <c r="G105"/>
  <c r="G103"/>
  <c r="G102"/>
  <c r="G101"/>
  <c r="G100"/>
  <c r="G99"/>
  <c r="G98"/>
  <c r="G97"/>
  <c r="G96"/>
  <c r="G95"/>
  <c r="G94"/>
  <c r="G93"/>
  <c r="G92"/>
  <c r="G91"/>
  <c r="G90"/>
  <c r="G89"/>
  <c r="G87"/>
  <c r="G86"/>
  <c r="G85"/>
  <c r="G84"/>
  <c r="G83"/>
  <c r="G82"/>
  <c r="G81"/>
  <c r="G80"/>
  <c r="G79"/>
  <c r="G78"/>
  <c r="G77"/>
  <c r="G76"/>
  <c r="G75"/>
  <c r="G74"/>
  <c r="G73"/>
  <c r="G34"/>
  <c r="G33"/>
  <c r="G31"/>
  <c r="G29"/>
  <c r="G17"/>
  <c r="G16"/>
  <c r="G15"/>
  <c r="F237"/>
  <c r="F236"/>
  <c r="F235"/>
  <c r="F234"/>
  <c r="F202"/>
  <c r="F201"/>
  <c r="F200"/>
  <c r="F199"/>
  <c r="F198"/>
  <c r="F197"/>
  <c r="F196"/>
  <c r="F195"/>
  <c r="F194"/>
  <c r="F193"/>
  <c r="F192"/>
  <c r="F191"/>
  <c r="F190"/>
  <c r="F189"/>
  <c r="F188"/>
  <c r="F187"/>
  <c r="F185"/>
  <c r="F184"/>
  <c r="F183"/>
  <c r="F182"/>
  <c r="F181"/>
  <c r="F180"/>
  <c r="F179"/>
  <c r="F178"/>
  <c r="F177"/>
  <c r="F176"/>
  <c r="F175"/>
  <c r="F174"/>
  <c r="F173"/>
  <c r="F172"/>
  <c r="F171"/>
  <c r="F169"/>
  <c r="F168"/>
  <c r="F167"/>
  <c r="F166"/>
  <c r="F165"/>
  <c r="F164"/>
  <c r="F163"/>
  <c r="F162"/>
  <c r="F161"/>
  <c r="F160"/>
  <c r="F159"/>
  <c r="F158"/>
  <c r="F157"/>
  <c r="F156"/>
  <c r="F155"/>
  <c r="F153"/>
  <c r="F152"/>
  <c r="F151"/>
  <c r="F150"/>
  <c r="F149"/>
  <c r="F148"/>
  <c r="F147"/>
  <c r="F146"/>
  <c r="F145"/>
  <c r="F144"/>
  <c r="F143"/>
  <c r="F142"/>
  <c r="F141"/>
  <c r="F140"/>
  <c r="F139"/>
  <c r="F136"/>
  <c r="F135"/>
  <c r="F134"/>
  <c r="F133"/>
  <c r="F132"/>
  <c r="F131"/>
  <c r="F130"/>
  <c r="F129"/>
  <c r="F128"/>
  <c r="F127"/>
  <c r="F126"/>
  <c r="F125"/>
  <c r="F124"/>
  <c r="F123"/>
  <c r="F122"/>
  <c r="F121"/>
  <c r="F119"/>
  <c r="F118"/>
  <c r="F117"/>
  <c r="F116"/>
  <c r="F115"/>
  <c r="F114"/>
  <c r="F113"/>
  <c r="F112"/>
  <c r="F111"/>
  <c r="F110"/>
  <c r="F109"/>
  <c r="F108"/>
  <c r="F107"/>
  <c r="F106"/>
  <c r="F105"/>
  <c r="F103"/>
  <c r="F102"/>
  <c r="F101"/>
  <c r="F100"/>
  <c r="F99"/>
  <c r="F98"/>
  <c r="F97"/>
  <c r="F96"/>
  <c r="F95"/>
  <c r="F94"/>
  <c r="F93"/>
  <c r="F92"/>
  <c r="F91"/>
  <c r="F90"/>
  <c r="F89"/>
  <c r="F87"/>
  <c r="F86"/>
  <c r="F85"/>
  <c r="F84"/>
  <c r="F83"/>
  <c r="F82"/>
  <c r="F81"/>
  <c r="F80"/>
  <c r="F79"/>
  <c r="F78"/>
  <c r="F77"/>
  <c r="F76"/>
  <c r="F75"/>
  <c r="F74"/>
  <c r="F73"/>
  <c r="F34"/>
  <c r="F33"/>
  <c r="F31"/>
  <c r="F29"/>
  <c r="F17"/>
  <c r="F16"/>
  <c r="F15"/>
  <c r="E237"/>
  <c r="E236"/>
  <c r="E235"/>
  <c r="E234"/>
  <c r="E202"/>
  <c r="E201"/>
  <c r="E200"/>
  <c r="E199"/>
  <c r="E198"/>
  <c r="E197"/>
  <c r="E196"/>
  <c r="E195"/>
  <c r="E194"/>
  <c r="E193"/>
  <c r="E192"/>
  <c r="E191"/>
  <c r="E190"/>
  <c r="E189"/>
  <c r="E188"/>
  <c r="E187"/>
  <c r="E185"/>
  <c r="E184"/>
  <c r="E183"/>
  <c r="E182"/>
  <c r="E181"/>
  <c r="E180"/>
  <c r="E179"/>
  <c r="E178"/>
  <c r="E177"/>
  <c r="E176"/>
  <c r="E175"/>
  <c r="E174"/>
  <c r="E173"/>
  <c r="E172"/>
  <c r="E171"/>
  <c r="E169"/>
  <c r="E168"/>
  <c r="E167"/>
  <c r="E166"/>
  <c r="E165"/>
  <c r="E164"/>
  <c r="E163"/>
  <c r="E162"/>
  <c r="E161"/>
  <c r="E160"/>
  <c r="E159"/>
  <c r="E158"/>
  <c r="E157"/>
  <c r="E156"/>
  <c r="E155"/>
  <c r="E153"/>
  <c r="E152"/>
  <c r="E151"/>
  <c r="E150"/>
  <c r="E149"/>
  <c r="E148"/>
  <c r="E147"/>
  <c r="E146"/>
  <c r="E145"/>
  <c r="E144"/>
  <c r="E143"/>
  <c r="E142"/>
  <c r="E141"/>
  <c r="E140"/>
  <c r="E139"/>
  <c r="E136"/>
  <c r="E135"/>
  <c r="E134"/>
  <c r="E133"/>
  <c r="E132"/>
  <c r="E131"/>
  <c r="E130"/>
  <c r="E129"/>
  <c r="E128"/>
  <c r="E127"/>
  <c r="E126"/>
  <c r="E125"/>
  <c r="E124"/>
  <c r="E123"/>
  <c r="E122"/>
  <c r="E121"/>
  <c r="E119"/>
  <c r="E118"/>
  <c r="E117"/>
  <c r="E116"/>
  <c r="E115"/>
  <c r="E114"/>
  <c r="E113"/>
  <c r="E112"/>
  <c r="E111"/>
  <c r="E110"/>
  <c r="E109"/>
  <c r="E108"/>
  <c r="E107"/>
  <c r="E106"/>
  <c r="E105"/>
  <c r="E103"/>
  <c r="E102"/>
  <c r="E101"/>
  <c r="E100"/>
  <c r="E99"/>
  <c r="E98"/>
  <c r="E97"/>
  <c r="E96"/>
  <c r="E95"/>
  <c r="E94"/>
  <c r="E93"/>
  <c r="E92"/>
  <c r="E91"/>
  <c r="E90"/>
  <c r="E89"/>
  <c r="E87"/>
  <c r="E86"/>
  <c r="E85"/>
  <c r="E84"/>
  <c r="E83"/>
  <c r="E82"/>
  <c r="E81"/>
  <c r="E80"/>
  <c r="E79"/>
  <c r="E78"/>
  <c r="E77"/>
  <c r="E76"/>
  <c r="E75"/>
  <c r="E74"/>
  <c r="E73"/>
  <c r="E34"/>
  <c r="E33"/>
  <c r="E31"/>
  <c r="E29"/>
  <c r="E17"/>
  <c r="E16"/>
  <c r="E15"/>
  <c r="D237"/>
  <c r="D236"/>
  <c r="D235"/>
  <c r="D234"/>
  <c r="D202"/>
  <c r="D201"/>
  <c r="D200"/>
  <c r="D199"/>
  <c r="D198"/>
  <c r="D197"/>
  <c r="D196"/>
  <c r="D195"/>
  <c r="D194"/>
  <c r="D193"/>
  <c r="D192"/>
  <c r="D191"/>
  <c r="D190"/>
  <c r="D189"/>
  <c r="D188"/>
  <c r="D187"/>
  <c r="D185"/>
  <c r="D184"/>
  <c r="D183"/>
  <c r="D182"/>
  <c r="D181"/>
  <c r="D180"/>
  <c r="D179"/>
  <c r="D178"/>
  <c r="D177"/>
  <c r="D176"/>
  <c r="D175"/>
  <c r="D174"/>
  <c r="D173"/>
  <c r="D172"/>
  <c r="D171"/>
  <c r="D169"/>
  <c r="D168"/>
  <c r="D167"/>
  <c r="D166"/>
  <c r="D165"/>
  <c r="D164"/>
  <c r="D163"/>
  <c r="D162"/>
  <c r="D161"/>
  <c r="D160"/>
  <c r="D159"/>
  <c r="D158"/>
  <c r="D157"/>
  <c r="D156"/>
  <c r="D155"/>
  <c r="D153"/>
  <c r="D152"/>
  <c r="D151"/>
  <c r="D150"/>
  <c r="D149"/>
  <c r="D148"/>
  <c r="D147"/>
  <c r="D146"/>
  <c r="D145"/>
  <c r="D144"/>
  <c r="D143"/>
  <c r="D142"/>
  <c r="D141"/>
  <c r="D140"/>
  <c r="D139"/>
  <c r="D136"/>
  <c r="D135"/>
  <c r="D134"/>
  <c r="D133"/>
  <c r="D132"/>
  <c r="D131"/>
  <c r="D130"/>
  <c r="D129"/>
  <c r="D128"/>
  <c r="D127"/>
  <c r="D126"/>
  <c r="D125"/>
  <c r="D124"/>
  <c r="D123"/>
  <c r="D122"/>
  <c r="D121"/>
  <c r="D119"/>
  <c r="D118"/>
  <c r="D117"/>
  <c r="D116"/>
  <c r="D115"/>
  <c r="D114"/>
  <c r="D113"/>
  <c r="D112"/>
  <c r="D111"/>
  <c r="D110"/>
  <c r="D109"/>
  <c r="D108"/>
  <c r="D107"/>
  <c r="D106"/>
  <c r="D105"/>
  <c r="D103"/>
  <c r="D102"/>
  <c r="D101"/>
  <c r="D100"/>
  <c r="D99"/>
  <c r="D98"/>
  <c r="D97"/>
  <c r="D96"/>
  <c r="D95"/>
  <c r="D94"/>
  <c r="D93"/>
  <c r="D92"/>
  <c r="D91"/>
  <c r="D90"/>
  <c r="D89"/>
  <c r="D87"/>
  <c r="D86"/>
  <c r="D85"/>
  <c r="D84"/>
  <c r="D83"/>
  <c r="D82"/>
  <c r="D81"/>
  <c r="D80"/>
  <c r="D79"/>
  <c r="D78"/>
  <c r="D77"/>
  <c r="D76"/>
  <c r="D75"/>
  <c r="D74"/>
  <c r="D73"/>
  <c r="D34"/>
  <c r="D33"/>
  <c r="D31"/>
  <c r="D29"/>
  <c r="D17"/>
  <c r="D16"/>
  <c r="D15"/>
  <c r="C15"/>
  <c r="C16"/>
  <c r="C17"/>
  <c r="C34"/>
  <c r="C33"/>
  <c r="C31"/>
  <c r="C29"/>
  <c r="B31"/>
  <c r="B29"/>
  <c r="C237"/>
  <c r="C236"/>
  <c r="C235"/>
  <c r="C234"/>
  <c r="C202"/>
  <c r="C201"/>
  <c r="C200"/>
  <c r="C199"/>
  <c r="C198"/>
  <c r="C197"/>
  <c r="C196"/>
  <c r="C195"/>
  <c r="C194"/>
  <c r="C193"/>
  <c r="C192"/>
  <c r="C191"/>
  <c r="C190"/>
  <c r="C189"/>
  <c r="C188"/>
  <c r="C187"/>
  <c r="C185"/>
  <c r="C184"/>
  <c r="C183"/>
  <c r="C182"/>
  <c r="C181"/>
  <c r="C180"/>
  <c r="C179"/>
  <c r="C178"/>
  <c r="C177"/>
  <c r="C176"/>
  <c r="C175"/>
  <c r="C174"/>
  <c r="C173"/>
  <c r="C172"/>
  <c r="C171"/>
  <c r="C169"/>
  <c r="C168"/>
  <c r="C167"/>
  <c r="C166"/>
  <c r="C165"/>
  <c r="C164"/>
  <c r="C163"/>
  <c r="C162"/>
  <c r="C161"/>
  <c r="C160"/>
  <c r="C159"/>
  <c r="C158"/>
  <c r="C157"/>
  <c r="C156"/>
  <c r="C155"/>
  <c r="C153"/>
  <c r="C152"/>
  <c r="C151"/>
  <c r="C150"/>
  <c r="C149"/>
  <c r="C148"/>
  <c r="C147"/>
  <c r="C146"/>
  <c r="C145"/>
  <c r="C144"/>
  <c r="C143"/>
  <c r="C142"/>
  <c r="C141"/>
  <c r="C140"/>
  <c r="C139"/>
  <c r="C136"/>
  <c r="C135"/>
  <c r="C134"/>
  <c r="C133"/>
  <c r="C132"/>
  <c r="C131"/>
  <c r="C130"/>
  <c r="C129"/>
  <c r="C128"/>
  <c r="C127"/>
  <c r="C126"/>
  <c r="C125"/>
  <c r="C124"/>
  <c r="C123"/>
  <c r="C122"/>
  <c r="C121"/>
  <c r="C119"/>
  <c r="C118"/>
  <c r="C117"/>
  <c r="C116"/>
  <c r="C115"/>
  <c r="C114"/>
  <c r="C113"/>
  <c r="C112"/>
  <c r="C111"/>
  <c r="C110"/>
  <c r="C109"/>
  <c r="C108"/>
  <c r="C107"/>
  <c r="C106"/>
  <c r="C105"/>
  <c r="C103"/>
  <c r="C102"/>
  <c r="C101"/>
  <c r="C100"/>
  <c r="C99"/>
  <c r="C98"/>
  <c r="C97"/>
  <c r="C96"/>
  <c r="C95"/>
  <c r="C94"/>
  <c r="C93"/>
  <c r="C92"/>
  <c r="C91"/>
  <c r="C90"/>
  <c r="C89"/>
  <c r="C87"/>
  <c r="C86"/>
  <c r="C85"/>
  <c r="C84"/>
  <c r="C83"/>
  <c r="C82"/>
  <c r="C81"/>
  <c r="C80"/>
  <c r="C79"/>
  <c r="C78"/>
  <c r="C77"/>
  <c r="C76"/>
  <c r="C75"/>
  <c r="C74"/>
  <c r="C73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N25" i="9"/>
  <c r="J25"/>
  <c r="H25"/>
  <c r="G25"/>
  <c r="E25"/>
  <c r="D25"/>
  <c r="C41" i="10"/>
</calcChain>
</file>

<file path=xl/connections.xml><?xml version="1.0" encoding="utf-8"?>
<connections xmlns="http://schemas.openxmlformats.org/spreadsheetml/2006/main">
  <connection id="1" name="Connection" type="4" refreshedVersion="0" background="1">
    <webPr url="file:///C:/Projects/Benchmarks/branches/v1.2_4.0/LgHotel/nrel/new/1A_USA_FL_MIAMI/eplustbl.htm" htmlTables="1" htmlFormat="all"/>
  </connection>
  <connection id="2" name="Connection1" type="4" refreshedVersion="3" background="1" saveData="1">
    <webPr sourceData="1" parsePre="1" consecutive="1" xl2000="1" url="file:///C:/Projects/v1.2_4.0/LgHotel/nrel/new/1A_USA_FL_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3" name="Connection10" type="4" refreshedVersion="3" background="1" saveData="1">
    <webPr sourceData="1" parsePre="1" consecutive="1" xl2000="1" url="file:///C:/Projects/v1.2_4.0/LgHotel/nrel/new/4C_USA_WA_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4" name="Connection100" type="4" refreshedVersion="3" background="1" saveData="1">
    <webPr sourceData="1" parsePre="1" consecutive="1" xl2000="1" url="file:///C:/Projects/Benchmarks/branches/v1.2_4.0/LgHote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5" name="Connection101" type="4" refreshedVersion="3" background="1" saveData="1">
    <webPr sourceData="1" parsePre="1" consecutive="1" xl2000="1" url="file:///C:/Projects/Benchmarks/branches/v1.2_4.0/LgHote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6" name="Connection102" type="4" refreshedVersion="3" background="1" saveData="1">
    <webPr sourceData="1" parsePre="1" consecutive="1" xl2000="1" url="file:///C:/Projects/Benchmarks/branches/v1.2_4.0/LgHote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7" name="Connection103" type="4" refreshedVersion="3" background="1" saveData="1">
    <webPr sourceData="1" parsePre="1" consecutive="1" xl2000="1" url="file:///C:/Projects/Benchmarks/branches/v1.2_4.0/LgHote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8" name="Connection104" type="4" refreshedVersion="3" background="1" saveData="1">
    <webPr sourceData="1" parsePre="1" consecutive="1" xl2000="1" url="file:///C:/Projects/Benchmarks/branches/v1.2_4.0/LgHote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9" name="Connection105" type="4" refreshedVersion="3" background="1" saveData="1">
    <webPr sourceData="1" parsePre="1" consecutive="1" xl2000="1" url="file:///C:/Projects/Benchmarks/branches/v1.2_4.0/LgHote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0" name="Connection106" type="4" refreshedVersion="3" background="1" saveData="1">
    <webPr sourceData="1" parsePre="1" consecutive="1" xl2000="1" url="file:///C:/Projects/Benchmarks/branches/v1.2_4.0/LgHote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1" name="Connection107" type="4" refreshedVersion="3" background="1" saveData="1">
    <webPr sourceData="1" parsePre="1" consecutive="1" xl2000="1" url="file:///C:/Projects/Benchmarks/branches/v1.2_4.0/LgHote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2" name="Connection108" type="4" refreshedVersion="3" background="1" saveData="1">
    <webPr sourceData="1" parsePre="1" consecutive="1" xl2000="1" url="file:///C:/Projects/Benchmarks/branches/v1.2_4.0/LgHote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3" name="Connection109" type="4" refreshedVersion="3" background="1" saveData="1">
    <webPr sourceData="1" parsePre="1" consecutive="1" xl2000="1" url="file:///C:/Projects/Benchmarks/branches/v1.2_4.0/LgHote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4" name="Connection11" type="4" refreshedVersion="3" background="1" saveData="1">
    <webPr sourceData="1" parsePre="1" consecutive="1" xl2000="1" url="file:///C:/Projects/v1.2_4.0/LgHotel/nrel/new/5A_USA_IL_CHICAGO-OHA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15" name="Connection110" type="4" refreshedVersion="3" background="1" saveData="1">
    <webPr sourceData="1" parsePre="1" consecutive="1" xl2000="1" url="file:///C:/Projects/Benchmarks/branches/v1.2_4.0/LgHote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6" name="Connection111" type="4" refreshedVersion="3" background="1" saveData="1">
    <webPr sourceData="1" parsePre="1" consecutive="1" xl2000="1" url="file:///C:/Projects/Benchmarks/branches/v1.2_4.0/LgHote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7" name="Connection112" type="4" refreshedVersion="3" background="1" saveData="1">
    <webPr sourceData="1" parsePre="1" consecutive="1" xl2000="1" url="file:///C:/Projects/Benchmarks/branches/v1.2_4.0/LgHote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8" name="Connection113" type="4" refreshedVersion="3" background="1" saveData="1">
    <webPr sourceData="1" parsePre="1" consecutive="1" xl2000="1" url="file:///C:/Projects/Benchmarks/branches/v1.2_4.0/LgHote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19" name="Connection114" type="4" refreshedVersion="3" background="1" saveData="1">
    <webPr sourceData="1" parsePre="1" consecutive="1" xl2000="1" url="file:///C:/Projects/Benchmarks/branches/v1.2_4.0/LgHote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20" name="Connection115" type="4" refreshedVersion="3" background="1" saveData="1">
    <webPr sourceData="1" parsePre="1" consecutive="1" xl2000="1" url="file:///C:/Projects/Benchmarks/branches/v1.2_4.0/LgHote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21" name="Connection116" type="4" refreshedVersion="3" background="1" saveData="1">
    <webPr sourceData="1" parsePre="1" consecutive="1" xl2000="1" url="file:///C:/Projects/Benchmarks/branches/v1.2_4.0/LgHote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22" name="Connection117" type="4" refreshedVersion="3" background="1" saveData="1">
    <webPr sourceData="1" parsePre="1" consecutive="1" xl2000="1" url="file:///C:/Projects/Benchmarks/branches/v1.2_4.0/LgHote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23" name="Connection118" type="4" refreshedVersion="3" background="1" saveData="1">
    <webPr sourceData="1" parsePre="1" consecutive="1" xl2000="1" url="file:///C:/Projects/Benchmarks/branches/v1.2_4.0/LgHote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24" name="Connection119" type="4" refreshedVersion="3" background="1" saveData="1">
    <webPr sourceData="1" parsePre="1" consecutive="1" xl2000="1" url="file:///C:/Projects/Benchmarks/branches/v1.2_4.0/LgHote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25" name="Connection12" type="4" refreshedVersion="3" background="1" saveData="1">
    <webPr sourceData="1" parsePre="1" consecutive="1" xl2000="1" url="file:///C:/Projects/v1.2_4.0/LgHotel/nrel/new/5B_USA_CO_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26" name="Connection120" type="4" refreshedVersion="3" background="1" saveData="1">
    <webPr sourceData="1" parsePre="1" consecutive="1" xl2000="1" url="file:///C:/Projects/Benchmarks/branches/v1.2_4.0/LgHote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27" name="Connection121" type="4" refreshedVersion="3" background="1" saveData="1">
    <webPr sourceData="1" parsePre="1" consecutive="1" xl2000="1" url="file:///C:/Projects/Benchmarks/branches/v1.2_4.0/LgHote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28" name="Connection122" type="4" refreshedVersion="3" background="1" saveData="1">
    <webPr sourceData="1" parsePre="1" consecutive="1" xl2000="1" url="file:///C:/Projects/Benchmarks/branches/v1.2_4.0/LgHote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29" name="Connection123" type="4" refreshedVersion="3" background="1" saveData="1">
    <webPr sourceData="1" parsePre="1" consecutive="1" xl2000="1" url="file:///C:/Projects/Benchmarks/branches/v1.2_4.0/LgHote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30" name="Connection124" type="4" refreshedVersion="3" background="1" saveData="1">
    <webPr sourceData="1" parsePre="1" consecutive="1" xl2000="1" url="file:///C:/Projects/Benchmarks/branches/v1.2_4.0/LgHote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31" name="Connection125" type="4" refreshedVersion="3" background="1" saveData="1">
    <webPr sourceData="1" parsePre="1" consecutive="1" xl2000="1" url="file:///C:/Projects/Benchmarks/branches/v1.2_4.0/LgHote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32" name="Connection126" type="4" refreshedVersion="3" background="1" saveData="1">
    <webPr sourceData="1" parsePre="1" consecutive="1" xl2000="1" url="file:///C:/Projects/Benchmarks/branches/v1.2_4.0/LgHote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33" name="Connection127" type="4" refreshedVersion="3" background="1" saveData="1">
    <webPr sourceData="1" parsePre="1" consecutive="1" xl2000="1" url="file:///C:/Projects/Benchmarks/branches/v1.2_4.0/LgHote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34" name="Connection128" type="4" refreshedVersion="3" background="1" saveData="1">
    <webPr sourceData="1" parsePre="1" consecutive="1" xl2000="1" url="file:///C:/Projects/Benchmarks/branches/v1.2_4.0/LgHote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35" name="Connection129" type="4" refreshedVersion="3" background="1" saveData="1">
    <webPr sourceData="1" parsePre="1" consecutive="1" xl2000="1" url="file:///C:/Projects/Benchmarks/branches/v1.2_4.0/LgHote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36" name="Connection13" type="4" refreshedVersion="3" background="1" saveData="1">
    <webPr sourceData="1" parsePre="1" consecutive="1" xl2000="1" url="file:///C:/Projects/v1.2_4.0/LgHotel/nrel/new/6A_USA_MN_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37" name="Connection130" type="4" refreshedVersion="3" background="1" saveData="1">
    <webPr sourceData="1" parsePre="1" consecutive="1" xl2000="1" url="file:///C:/Projects/Benchmarks/branches/v1.2_4.0/LgHote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38" name="Connection131" type="4" refreshedVersion="3" background="1" saveData="1">
    <webPr sourceData="1" parsePre="1" consecutive="1" xl2000="1" url="file:///C:/Projects/Benchmarks/branches/v1.2_4.0/LgHote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39" name="Connection132" type="4" refreshedVersion="3" background="1" saveData="1">
    <webPr sourceData="1" parsePre="1" consecutive="1" xl2000="1" url="file:///C:/Projects/Benchmarks/branches/v1.2_4.0/LgHote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40" name="Connection133" type="4" refreshedVersion="3" background="1" saveData="1">
    <webPr sourceData="1" parsePre="1" consecutive="1" xl2000="1" url="file:///C:/Projects/Benchmarks/branches/v1.2_4.0/LgHote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41" name="Connection134" type="4" refreshedVersion="3" background="1" saveData="1">
    <webPr sourceData="1" parsePre="1" consecutive="1" xl2000="1" url="file:///C:/Projects/Benchmarks/branches/v1.2_4.0/LgHote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42" name="Connection135" type="4" refreshedVersion="3" background="1" saveData="1">
    <webPr sourceData="1" parsePre="1" consecutive="1" xl2000="1" url="file:///C:/Projects/Benchmarks/branches/v1.2_4.0/LgHote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43" name="Connection136" type="4" refreshedVersion="3" background="1" saveData="1">
    <webPr sourceData="1" parsePre="1" consecutive="1" xl2000="1" url="file:///C:/Projects/Benchmarks/branches/v1.2_4.0/LgHote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44" name="Connection137" type="4" refreshedVersion="3" background="1" saveData="1">
    <webPr sourceData="1" parsePre="1" consecutive="1" xl2000="1" url="file:///C:/Projects/Benchmarks/branches/v1.2_4.0/LgHote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45" name="Connection138" type="4" refreshedVersion="3" background="1" saveData="1">
    <webPr sourceData="1" parsePre="1" consecutive="1" xl2000="1" url="file:///C:/Projects/Benchmarks/branches/v1.2_4.0/LgHote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46" name="Connection139" type="4" refreshedVersion="3" background="1" saveData="1">
    <webPr sourceData="1" parsePre="1" consecutive="1" xl2000="1" url="file:///C:/Projects/Benchmarks/branches/v1.2_4.0/LgHote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47" name="Connection14" type="4" refreshedVersion="3" background="1" saveData="1">
    <webPr sourceData="1" parsePre="1" consecutive="1" xl2000="1" url="file:///C:/Projects/v1.2_4.0/LgHotel/nrel/new/6B_USA_MT_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48" name="Connection140" type="4" refreshedVersion="3" background="1" saveData="1">
    <webPr sourceData="1" parsePre="1" consecutive="1" xl2000="1" url="file:///C:/Projects/Benchmarks/branches/v1.2_4.0/LgHote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49" name="Connection141" type="4" refreshedVersion="3" background="1" saveData="1">
    <webPr sourceData="1" parsePre="1" consecutive="1" xl2000="1" url="file:///C:/Projects/Benchmarks/branches/v1.2_4.0/LgHote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50" name="Connection142" type="4" refreshedVersion="3" background="1" saveData="1">
    <webPr sourceData="1" parsePre="1" consecutive="1" xl2000="1" url="file:///C:/Projects/Benchmarks/branches/v1.2_4.0/LgHote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51" name="Connection143" type="4" refreshedVersion="3" background="1" saveData="1">
    <webPr sourceData="1" parsePre="1" consecutive="1" xl2000="1" url="file:///C:/Projects/Benchmarks/branches/v1.2_4.0/LgHote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52" name="Connection144" type="4" refreshedVersion="3" background="1" saveData="1">
    <webPr sourceData="1" parsePre="1" consecutive="1" xl2000="1" url="file:///C:/Projects/Benchmarks/branches/v1.2_4.0/LgHote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53" name="Connection15" type="4" refreshedVersion="3" background="1" saveData="1">
    <webPr sourceData="1" parsePre="1" consecutive="1" xl2000="1" url="file:///C:/Projects/v1.2_4.0/LgHotel/nrel/new/7A_USA_MN_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54" name="Connection16" type="4" refreshedVersion="3" background="1" saveData="1">
    <webPr sourceData="1" parsePre="1" consecutive="1" xl2000="1" url="file:///C:/Projects/v1.2_4.0/LgHotel/nrel/new/8A_USA_AK_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55" name="Connection17" type="4" refreshedVersion="3" background="1" saveData="1">
    <webPr sourceData="1" parsePre="1" consecutive="1" xl2000="1" url="file:///C:/Projects/Benchmarks/branches/v1.2_4.0/LgHote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56" name="Connection18" type="4" refreshedVersion="3" background="1" saveData="1">
    <webPr sourceData="1" parsePre="1" consecutive="1" xl2000="1" url="file:///C:/Projects/Benchmarks/branches/v1.2_4.0/LgHote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57" name="Connection19" type="4" refreshedVersion="3" background="1" saveData="1">
    <webPr sourceData="1" parsePre="1" consecutive="1" xl2000="1" url="file:///C:/Projects/Benchmarks/branches/v1.2_4.0/LgHote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58" name="Connection2" type="4" refreshedVersion="3" background="1" saveData="1">
    <webPr sourceData="1" parsePre="1" consecutive="1" xl2000="1" url="file:///C:/Projects/v1.2_4.0/LgHotel/nrel/new/2A_USA_TX_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59" name="Connection20" type="4" refreshedVersion="3" background="1" saveData="1">
    <webPr sourceData="1" parsePre="1" consecutive="1" xl2000="1" url="file:///C:/Projects/Benchmarks/branches/v1.2_4.0/LgHote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60" name="Connection21" type="4" refreshedVersion="3" background="1" saveData="1">
    <webPr sourceData="1" parsePre="1" consecutive="1" xl2000="1" url="file:///C:/Projects/Benchmarks/branches/v1.2_4.0/LgHote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61" name="Connection22" type="4" refreshedVersion="3" background="1" saveData="1">
    <webPr sourceData="1" parsePre="1" consecutive="1" xl2000="1" url="file:///C:/Projects/Benchmarks/branches/v1.2_4.0/LgHote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62" name="Connection23" type="4" refreshedVersion="3" background="1" saveData="1">
    <webPr sourceData="1" parsePre="1" consecutive="1" xl2000="1" url="file:///C:/Projects/Benchmarks/branches/v1.2_4.0/LgHote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63" name="Connection24" type="4" refreshedVersion="3" background="1" saveData="1">
    <webPr sourceData="1" parsePre="1" consecutive="1" xl2000="1" url="file:///C:/Projects/Benchmarks/branches/v1.2_4.0/LgHote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64" name="Connection25" type="4" refreshedVersion="3" background="1" saveData="1">
    <webPr sourceData="1" parsePre="1" consecutive="1" xl2000="1" url="file:///C:/Projects/Benchmarks/branches/v1.2_4.0/LgHote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65" name="Connection26" type="4" refreshedVersion="3" background="1" saveData="1">
    <webPr sourceData="1" parsePre="1" consecutive="1" xl2000="1" url="file:///C:/Projects/Benchmarks/branches/v1.2_4.0/LgHote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66" name="Connection27" type="4" refreshedVersion="3" background="1" saveData="1">
    <webPr sourceData="1" parsePre="1" consecutive="1" xl2000="1" url="file:///C:/Projects/Benchmarks/branches/v1.2_4.0/LgHote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67" name="Connection28" type="4" refreshedVersion="3" background="1" saveData="1">
    <webPr sourceData="1" parsePre="1" consecutive="1" xl2000="1" url="file:///C:/Projects/Benchmarks/branches/v1.2_4.0/LgHote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68" name="Connection29" type="4" refreshedVersion="3" background="1" saveData="1">
    <webPr sourceData="1" parsePre="1" consecutive="1" xl2000="1" url="file:///C:/Projects/Benchmarks/branches/v1.2_4.0/LgHote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69" name="Connection3" type="4" refreshedVersion="3" background="1" saveData="1">
    <webPr sourceData="1" parsePre="1" consecutive="1" xl2000="1" url="file:///C:/Projects/v1.2_4.0/LgHotel/nrel/new/2B_USA_AZ_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70" name="Connection30" type="4" refreshedVersion="3" background="1" saveData="1">
    <webPr sourceData="1" parsePre="1" consecutive="1" xl2000="1" url="file:///C:/Projects/Benchmarks/branches/v1.2_4.0/LgHote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71" name="Connection31" type="4" refreshedVersion="3" background="1" saveData="1">
    <webPr sourceData="1" parsePre="1" consecutive="1" xl2000="1" url="file:///C:/Projects/Benchmarks/branches/v1.2_4.0/LgHote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72" name="Connection32" type="4" refreshedVersion="3" background="1" saveData="1">
    <webPr sourceData="1" parsePre="1" consecutive="1" xl2000="1" url="file:///C:/Projects/Benchmarks/branches/v1.2_4.0/LgHote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73" name="Connection33" type="4" refreshedVersion="3" background="1" saveData="1">
    <webPr sourceData="1" parsePre="1" consecutive="1" xl2000="1" url="file:///C:/Projects/Benchmarks/branches/v1.2_4.0/LgHote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74" name="Connection34" type="4" refreshedVersion="3" background="1" saveData="1">
    <webPr sourceData="1" parsePre="1" consecutive="1" xl2000="1" url="file:///C:/Projects/Benchmarks/branches/v1.2_4.0/LgHote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75" name="Connection35" type="4" refreshedVersion="3" background="1" saveData="1">
    <webPr sourceData="1" parsePre="1" consecutive="1" xl2000="1" url="file:///C:/Projects/Benchmarks/branches/v1.2_4.0/LgHote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76" name="Connection36" type="4" refreshedVersion="3" background="1" saveData="1">
    <webPr sourceData="1" parsePre="1" consecutive="1" xl2000="1" url="file:///C:/Projects/Benchmarks/branches/v1.2_4.0/LgHote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77" name="Connection37" type="4" refreshedVersion="3" background="1" saveData="1">
    <webPr sourceData="1" parsePre="1" consecutive="1" xl2000="1" url="file:///C:/Projects/Benchmarks/branches/v1.2_4.0/LgHote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78" name="Connection38" type="4" refreshedVersion="3" background="1" saveData="1">
    <webPr sourceData="1" parsePre="1" consecutive="1" xl2000="1" url="file:///C:/Projects/Benchmarks/branches/v1.2_4.0/LgHote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79" name="Connection39" type="4" refreshedVersion="3" background="1" saveData="1">
    <webPr sourceData="1" parsePre="1" consecutive="1" xl2000="1" url="file:///C:/Projects/Benchmarks/branches/v1.2_4.0/LgHote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80" name="Connection4" type="4" refreshedVersion="3" background="1" saveData="1">
    <webPr sourceData="1" parsePre="1" consecutive="1" xl2000="1" url="file:///C:/Projects/v1.2_4.0/LgHotel/nrel/new/3A_USA_GA_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81" name="Connection40" type="4" refreshedVersion="3" background="1" saveData="1">
    <webPr sourceData="1" parsePre="1" consecutive="1" xl2000="1" url="file:///C:/Projects/Benchmarks/branches/v1.2_4.0/LgHote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82" name="Connection41" type="4" refreshedVersion="3" background="1" saveData="1">
    <webPr sourceData="1" parsePre="1" consecutive="1" xl2000="1" url="file:///C:/Projects/Benchmarks/branches/v1.2_4.0/LgHote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83" name="Connection42" type="4" refreshedVersion="3" background="1" saveData="1">
    <webPr sourceData="1" parsePre="1" consecutive="1" xl2000="1" url="file:///C:/Projects/Benchmarks/branches/v1.2_4.0/LgHote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84" name="Connection43" type="4" refreshedVersion="3" background="1" saveData="1">
    <webPr sourceData="1" parsePre="1" consecutive="1" xl2000="1" url="file:///C:/Projects/Benchmarks/branches/v1.2_4.0/LgHote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85" name="Connection44" type="4" refreshedVersion="3" background="1" saveData="1">
    <webPr sourceData="1" parsePre="1" consecutive="1" xl2000="1" url="file:///C:/Projects/Benchmarks/branches/v1.2_4.0/LgHote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86" name="Connection45" type="4" refreshedVersion="3" background="1" saveData="1">
    <webPr sourceData="1" parsePre="1" consecutive="1" xl2000="1" url="file:///C:/Projects/Benchmarks/branches/v1.2_4.0/LgHote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87" name="Connection46" type="4" refreshedVersion="3" background="1" saveData="1">
    <webPr sourceData="1" parsePre="1" consecutive="1" xl2000="1" url="file:///C:/Projects/Benchmarks/branches/v1.2_4.0/LgHote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88" name="Connection47" type="4" refreshedVersion="3" background="1" saveData="1">
    <webPr sourceData="1" parsePre="1" consecutive="1" xl2000="1" url="file:///C:/Projects/Benchmarks/branches/v1.2_4.0/LgHote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89" name="Connection48" type="4" refreshedVersion="3" background="1" saveData="1">
    <webPr sourceData="1" parsePre="1" consecutive="1" xl2000="1" url="file:///C:/Projects/Benchmarks/branches/v1.2_4.0/LgHote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90" name="Connection49" type="4" refreshedVersion="3" background="1" saveData="1">
    <webPr sourceData="1" parsePre="1" consecutive="1" xl2000="1" url="file:///C:/Projects/Benchmarks/branches/v1.2_4.0/LgHote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91" name="Connection5" type="4" refreshedVersion="3" background="1" saveData="1">
    <webPr sourceData="1" parsePre="1" consecutive="1" xl2000="1" url="file:///C:/Projects/v1.2_4.0/LgHotel/nrel/new/3B_USA_CA_LOS_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92" name="Connection50" type="4" refreshedVersion="3" background="1" saveData="1">
    <webPr sourceData="1" parsePre="1" consecutive="1" xl2000="1" url="file:///C:/Projects/Benchmarks/branches/v1.2_4.0/LgHote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93" name="Connection51" type="4" refreshedVersion="3" background="1" saveData="1">
    <webPr sourceData="1" parsePre="1" consecutive="1" xl2000="1" url="file:///C:/Projects/Benchmarks/branches/v1.2_4.0/LgHote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94" name="Connection52" type="4" refreshedVersion="3" background="1" saveData="1">
    <webPr sourceData="1" parsePre="1" consecutive="1" xl2000="1" url="file:///C:/Projects/Benchmarks/branches/v1.2_4.0/LgHote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95" name="Connection53" type="4" refreshedVersion="3" background="1" saveData="1">
    <webPr sourceData="1" parsePre="1" consecutive="1" xl2000="1" url="file:///C:/Projects/Benchmarks/branches/v1.2_4.0/LgHote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96" name="Connection54" type="4" refreshedVersion="3" background="1" saveData="1">
    <webPr sourceData="1" parsePre="1" consecutive="1" xl2000="1" url="file:///C:/Projects/Benchmarks/branches/v1.2_4.0/LgHote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97" name="Connection55" type="4" refreshedVersion="3" background="1" saveData="1">
    <webPr sourceData="1" parsePre="1" consecutive="1" xl2000="1" url="file:///C:/Projects/Benchmarks/branches/v1.2_4.0/LgHote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98" name="Connection56" type="4" refreshedVersion="3" background="1" saveData="1">
    <webPr sourceData="1" parsePre="1" consecutive="1" xl2000="1" url="file:///C:/Projects/Benchmarks/branches/v1.2_4.0/LgHote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99" name="Connection57" type="4" refreshedVersion="3" background="1" saveData="1">
    <webPr sourceData="1" parsePre="1" consecutive="1" xl2000="1" url="file:///C:/Projects/Benchmarks/branches/v1.2_4.0/LgHote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00" name="Connection58" type="4" refreshedVersion="3" background="1" saveData="1">
    <webPr sourceData="1" parsePre="1" consecutive="1" xl2000="1" url="file:///C:/Projects/Benchmarks/branches/v1.2_4.0/LgHote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01" name="Connection59" type="4" refreshedVersion="3" background="1" saveData="1">
    <webPr sourceData="1" parsePre="1" consecutive="1" xl2000="1" url="file:///C:/Projects/Benchmarks/branches/v1.2_4.0/LgHote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02" name="Connection6" type="4" refreshedVersion="3" background="1" saveData="1">
    <webPr sourceData="1" parsePre="1" consecutive="1" xl2000="1" url="file:///C:/Projects/v1.2_4.0/LgHotel/nrel/new/3B_USA_NV_LAS_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103" name="Connection60" type="4" refreshedVersion="3" background="1" saveData="1">
    <webPr sourceData="1" parsePre="1" consecutive="1" xl2000="1" url="file:///C:/Projects/Benchmarks/branches/v1.2_4.0/LgHote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04" name="Connection61" type="4" refreshedVersion="3" background="1" saveData="1">
    <webPr sourceData="1" parsePre="1" consecutive="1" xl2000="1" url="file:///C:/Projects/Benchmarks/branches/v1.2_4.0/LgHote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05" name="Connection62" type="4" refreshedVersion="3" background="1" saveData="1">
    <webPr sourceData="1" parsePre="1" consecutive="1" xl2000="1" url="file:///C:/Projects/Benchmarks/branches/v1.2_4.0/LgHote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06" name="Connection63" type="4" refreshedVersion="3" background="1" saveData="1">
    <webPr sourceData="1" parsePre="1" consecutive="1" xl2000="1" url="file:///C:/Projects/Benchmarks/branches/v1.2_4.0/LgHote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07" name="Connection64" type="4" refreshedVersion="3" background="1" saveData="1">
    <webPr sourceData="1" parsePre="1" consecutive="1" xl2000="1" url="file:///C:/Projects/Benchmarks/branches/v1.2_4.0/LgHote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08" name="Connection65" type="4" refreshedVersion="3" background="1" saveData="1">
    <webPr sourceData="1" parsePre="1" consecutive="1" xl2000="1" url="file:///C:/Projects/Benchmarks/branches/v1.2_4.0/LgHote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09" name="Connection66" type="4" refreshedVersion="3" background="1" saveData="1">
    <webPr sourceData="1" parsePre="1" consecutive="1" xl2000="1" url="file:///C:/Projects/Benchmarks/branches/v1.2_4.0/LgHote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10" name="Connection67" type="4" refreshedVersion="3" background="1" saveData="1">
    <webPr sourceData="1" parsePre="1" consecutive="1" xl2000="1" url="file:///C:/Projects/Benchmarks/branches/v1.2_4.0/LgHote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11" name="Connection68" type="4" refreshedVersion="3" background="1" saveData="1">
    <webPr sourceData="1" parsePre="1" consecutive="1" xl2000="1" url="file:///C:/Projects/Benchmarks/branches/v1.2_4.0/LgHote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12" name="Connection69" type="4" refreshedVersion="3" background="1" saveData="1">
    <webPr sourceData="1" parsePre="1" consecutive="1" xl2000="1" url="file:///C:/Projects/Benchmarks/branches/v1.2_4.0/LgHote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13" name="Connection7" type="4" refreshedVersion="3" background="1" saveData="1">
    <webPr sourceData="1" parsePre="1" consecutive="1" xl2000="1" url="file:///C:/Projects/v1.2_4.0/LgHotel/nrel/new/3C_USA_CA_SAN_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114" name="Connection70" type="4" refreshedVersion="3" background="1" saveData="1">
    <webPr sourceData="1" parsePre="1" consecutive="1" xl2000="1" url="file:///C:/Projects/Benchmarks/branches/v1.2_4.0/LgHote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15" name="Connection71" type="4" refreshedVersion="3" background="1" saveData="1">
    <webPr sourceData="1" parsePre="1" consecutive="1" xl2000="1" url="file:///C:/Projects/Benchmarks/branches/v1.2_4.0/LgHote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16" name="Connection72" type="4" refreshedVersion="3" background="1" saveData="1">
    <webPr sourceData="1" parsePre="1" consecutive="1" xl2000="1" url="file:///C:/Projects/Benchmarks/branches/v1.2_4.0/LgHote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17" name="Connection73" type="4" refreshedVersion="3" background="1" saveData="1">
    <webPr sourceData="1" parsePre="1" consecutive="1" xl2000="1" url="file:///C:/Projects/Benchmarks/branches/v1.2_4.0/LgHote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18" name="Connection74" type="4" refreshedVersion="3" background="1" saveData="1">
    <webPr sourceData="1" parsePre="1" consecutive="1" xl2000="1" url="file:///C:/Projects/Benchmarks/branches/v1.2_4.0/LgHote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19" name="Connection75" type="4" refreshedVersion="3" background="1" saveData="1">
    <webPr sourceData="1" parsePre="1" consecutive="1" xl2000="1" url="file:///C:/Projects/Benchmarks/branches/v1.2_4.0/LgHote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20" name="Connection76" type="4" refreshedVersion="3" background="1" saveData="1">
    <webPr sourceData="1" parsePre="1" consecutive="1" xl2000="1" url="file:///C:/Projects/Benchmarks/branches/v1.2_4.0/LgHote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21" name="Connection77" type="4" refreshedVersion="3" background="1" saveData="1">
    <webPr sourceData="1" parsePre="1" consecutive="1" xl2000="1" url="file:///C:/Projects/Benchmarks/branches/v1.2_4.0/LgHote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22" name="Connection78" type="4" refreshedVersion="3" background="1" saveData="1">
    <webPr sourceData="1" parsePre="1" consecutive="1" xl2000="1" url="file:///C:/Projects/Benchmarks/branches/v1.2_4.0/LgHote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23" name="Connection79" type="4" refreshedVersion="3" background="1" saveData="1">
    <webPr sourceData="1" parsePre="1" consecutive="1" xl2000="1" url="file:///C:/Projects/Benchmarks/branches/v1.2_4.0/LgHote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24" name="Connection8" type="4" refreshedVersion="3" background="1" saveData="1">
    <webPr sourceData="1" parsePre="1" consecutive="1" xl2000="1" url="file:///C:/Projects/v1.2_4.0/LgHotel/nrel/new/4A_USA_MD_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125" name="Connection80" type="4" refreshedVersion="3" background="1" saveData="1">
    <webPr sourceData="1" parsePre="1" consecutive="1" xl2000="1" url="file:///C:/Projects/Benchmarks/branches/v1.2_4.0/LgHote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26" name="Connection81" type="4" refreshedVersion="3" background="1" saveData="1">
    <webPr sourceData="1" parsePre="1" consecutive="1" xl2000="1" url="file:///C:/Projects/Benchmarks/branches/v1.2_4.0/LgHote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27" name="Connection82" type="4" refreshedVersion="3" background="1" saveData="1">
    <webPr sourceData="1" parsePre="1" consecutive="1" xl2000="1" url="file:///C:/Projects/Benchmarks/branches/v1.2_4.0/LgHote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28" name="Connection83" type="4" refreshedVersion="3" background="1" saveData="1">
    <webPr sourceData="1" parsePre="1" consecutive="1" xl2000="1" url="file:///C:/Projects/Benchmarks/branches/v1.2_4.0/LgHote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29" name="Connection84" type="4" refreshedVersion="3" background="1" saveData="1">
    <webPr sourceData="1" parsePre="1" consecutive="1" xl2000="1" url="file:///C:/Projects/Benchmarks/branches/v1.2_4.0/LgHote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30" name="Connection85" type="4" refreshedVersion="3" background="1" saveData="1">
    <webPr sourceData="1" parsePre="1" consecutive="1" xl2000="1" url="file:///C:/Projects/Benchmarks/branches/v1.2_4.0/LgHote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31" name="Connection86" type="4" refreshedVersion="3" background="1" saveData="1">
    <webPr sourceData="1" parsePre="1" consecutive="1" xl2000="1" url="file:///C:/Projects/Benchmarks/branches/v1.2_4.0/LgHote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32" name="Connection87" type="4" refreshedVersion="3" background="1" saveData="1">
    <webPr sourceData="1" parsePre="1" consecutive="1" xl2000="1" url="file:///C:/Projects/Benchmarks/branches/v1.2_4.0/LgHote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33" name="Connection88" type="4" refreshedVersion="3" background="1" saveData="1">
    <webPr sourceData="1" parsePre="1" consecutive="1" xl2000="1" url="file:///C:/Projects/Benchmarks/branches/v1.2_4.0/LgHote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34" name="Connection89" type="4" refreshedVersion="3" background="1" saveData="1">
    <webPr sourceData="1" parsePre="1" consecutive="1" xl2000="1" url="file:///C:/Projects/Benchmarks/branches/v1.2_4.0/LgHote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35" name="Connection9" type="4" refreshedVersion="3" background="1" saveData="1">
    <webPr sourceData="1" parsePre="1" consecutive="1" xl2000="1" url="file:///C:/Projects/v1.2_4.0/LgHotel/nrel/new/4B_USA_NM_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136" name="Connection90" type="4" refreshedVersion="3" background="1" saveData="1">
    <webPr sourceData="1" parsePre="1" consecutive="1" xl2000="1" url="file:///C:/Projects/Benchmarks/branches/v1.2_4.0/LgHote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37" name="Connection91" type="4" refreshedVersion="3" background="1" saveData="1">
    <webPr sourceData="1" parsePre="1" consecutive="1" xl2000="1" url="file:///C:/Projects/Benchmarks/branches/v1.2_4.0/LgHote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38" name="Connection92" type="4" refreshedVersion="3" background="1" saveData="1">
    <webPr sourceData="1" parsePre="1" consecutive="1" xl2000="1" url="file:///C:/Projects/Benchmarks/branches/v1.2_4.0/LgHote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39" name="Connection93" type="4" refreshedVersion="3" background="1" saveData="1">
    <webPr sourceData="1" parsePre="1" consecutive="1" xl2000="1" url="file:///C:/Projects/Benchmarks/branches/v1.2_4.0/LgHote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40" name="Connection94" type="4" refreshedVersion="3" background="1" saveData="1">
    <webPr sourceData="1" parsePre="1" consecutive="1" xl2000="1" url="file:///C:/Projects/Benchmarks/branches/v1.2_4.0/LgHote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41" name="Connection95" type="4" refreshedVersion="3" background="1" saveData="1">
    <webPr sourceData="1" parsePre="1" consecutive="1" xl2000="1" url="file:///C:/Projects/Benchmarks/branches/v1.2_4.0/LgHote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42" name="Connection96" type="4" refreshedVersion="3" background="1" saveData="1">
    <webPr sourceData="1" parsePre="1" consecutive="1" xl2000="1" url="file:///C:/Projects/Benchmarks/branches/v1.2_4.0/LgHote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43" name="Connection97" type="4" refreshedVersion="3" background="1" saveData="1">
    <webPr sourceData="1" parsePre="1" consecutive="1" xl2000="1" url="file:///C:/Projects/Benchmarks/branches/v1.2_4.0/LgHote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44" name="Connection98" type="4" refreshedVersion="3" background="1" saveData="1">
    <webPr sourceData="1" parsePre="1" consecutive="1" xl2000="1" url="file:///C:/Projects/Benchmarks/branches/v1.2_4.0/LgHote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  <connection id="145" name="Connection99" type="4" refreshedVersion="3" background="1" saveData="1">
    <webPr sourceData="1" parsePre="1" consecutive="1" xl2000="1" url="file:///C:/Projects/Benchmarks/branches/v1.2_4.0/LgHote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1"/>
        <x v="140"/>
        <x v="256"/>
      </tables>
    </webPr>
  </connection>
</connections>
</file>

<file path=xl/sharedStrings.xml><?xml version="1.0" encoding="utf-8"?>
<sst xmlns="http://schemas.openxmlformats.org/spreadsheetml/2006/main" count="12416" uniqueCount="892">
  <si>
    <t>Laundry_Flr_1</t>
  </si>
  <si>
    <t>Mech_Flr_1</t>
  </si>
  <si>
    <t>Storage_Flr_1</t>
  </si>
  <si>
    <t>Cafe_Flr_1</t>
  </si>
  <si>
    <t>Corridor_Flr_3</t>
  </si>
  <si>
    <t>Room_1_Flr_3</t>
  </si>
  <si>
    <t>Room_2_Flr_3</t>
  </si>
  <si>
    <t>Room_6_Flr_3</t>
  </si>
  <si>
    <t>Room_5_Flr_3</t>
  </si>
  <si>
    <t>Room_4_Mult19_Flr_3</t>
  </si>
  <si>
    <t>Room_3_Mult19_Flr_3</t>
  </si>
  <si>
    <t>Room_1_Flr_6</t>
  </si>
  <si>
    <t>Banquet_Flr_6</t>
  </si>
  <si>
    <t>Dining_Flr_6</t>
  </si>
  <si>
    <t>Kitchen_Flr_6</t>
  </si>
  <si>
    <t>Corridor_Flr_6</t>
  </si>
  <si>
    <t>Retail_1_Flr_1</t>
  </si>
  <si>
    <t>Retail_2_Flr_1</t>
  </si>
  <si>
    <t>Room_2_Flr_6</t>
  </si>
  <si>
    <t>Room_3_Mult9_Flr_6</t>
  </si>
  <si>
    <t>[1] ASHRAE Standard 62.1-2004 Table 6-1, Atlanta, GA:  American Society of Heating, Refrigerating and Air-Conditioning Engineers.</t>
  </si>
  <si>
    <t>6 plus basement</t>
  </si>
  <si>
    <t>gas boiler</t>
  </si>
  <si>
    <t>See pictures</t>
  </si>
  <si>
    <t>3.96 1st floor, 3.05 other floors</t>
  </si>
  <si>
    <t>Mass Wall</t>
  </si>
  <si>
    <t>Air cooled chiller</t>
  </si>
  <si>
    <t>Gas boiler</t>
  </si>
  <si>
    <t>FCU in rooms, CV ventilation, MZVAV in common areas</t>
  </si>
  <si>
    <r>
      <t>3.8 1</t>
    </r>
    <r>
      <rPr>
        <vertAlign val="superscript"/>
        <sz val="10"/>
        <color indexed="8"/>
        <rFont val="Arial"/>
        <family val="2"/>
      </rPr>
      <t xml:space="preserve">st </t>
    </r>
    <r>
      <rPr>
        <sz val="10"/>
        <color indexed="8"/>
        <rFont val="Arial"/>
        <family val="2"/>
      </rPr>
      <t>floor, 5.1 other floors</t>
    </r>
  </si>
  <si>
    <t>Hours Per Day</t>
  </si>
  <si>
    <t>Hours Per Week</t>
  </si>
  <si>
    <t>Hours Per Year</t>
  </si>
  <si>
    <t>Sat</t>
  </si>
  <si>
    <t>WinterDesign</t>
  </si>
  <si>
    <t>GuestRoom_Ltg_Sch_Base</t>
  </si>
  <si>
    <t>Sat, Sun, Hol</t>
  </si>
  <si>
    <t>SummerDesign, CustomDay1, CustomDay2</t>
  </si>
  <si>
    <t>Lobby_Ltg_Sch</t>
  </si>
  <si>
    <t>Office_Ltg_Sch_Base</t>
  </si>
  <si>
    <t>WD, Sat, Sun, Hol</t>
  </si>
  <si>
    <t>EmployeeLounge_Ltg_Sch</t>
  </si>
  <si>
    <t>MeetingRoom_Ltg_Sch_Base</t>
  </si>
  <si>
    <t>Storage_Ltg_Sch</t>
  </si>
  <si>
    <t>MechanicalRoom_Ltg_Sch</t>
  </si>
  <si>
    <t>ExerciseRoom_Ltg_Sch_Base</t>
  </si>
  <si>
    <t>LaundryRoom_Ltg_Sch</t>
  </si>
  <si>
    <t>Corridor_Ltg_Sch</t>
  </si>
  <si>
    <t>Exterior_Ltg_Sch</t>
  </si>
  <si>
    <t>GuestRoom_Eqp_Sch</t>
  </si>
  <si>
    <t>Lobby_Eqp_Sch</t>
  </si>
  <si>
    <t>Office_Eqp_Sch</t>
  </si>
  <si>
    <t>EmployeeLounge_Eqp_Sch</t>
  </si>
  <si>
    <t>LaundryRoom_Eqp_Elec_Sch</t>
  </si>
  <si>
    <t>LaundryRoom_Eqp_Gas_Sch</t>
  </si>
  <si>
    <t>MeetingRoom_Eqp_Sch</t>
  </si>
  <si>
    <t>ExerciseRoom_Eqp_Sch</t>
  </si>
  <si>
    <t>Kitchen_Elec_Equip_SCH</t>
  </si>
  <si>
    <t>Weekday</t>
  </si>
  <si>
    <t>Kitchen_Gas_Equip_SCH</t>
  </si>
  <si>
    <t>WD, Sat</t>
  </si>
  <si>
    <t>Kitchen_Exhaust_SCH</t>
  </si>
  <si>
    <t>GuestRoom_Occ_Sch</t>
  </si>
  <si>
    <t>Lobby_Occ_Sch</t>
  </si>
  <si>
    <t>Office_Occ_Sch</t>
  </si>
  <si>
    <t>EmployeeLounge_Occ_Sch</t>
  </si>
  <si>
    <t>MeetingRoom_Occ_Sch</t>
  </si>
  <si>
    <t>LaundryRoom_Occ_Sch</t>
  </si>
  <si>
    <t>ExerciseRoom_Occ_Sch</t>
  </si>
  <si>
    <t>INFIL_QUARTER_ON_SCH</t>
  </si>
  <si>
    <t>GuestRoom_SWH_Sch</t>
  </si>
  <si>
    <t>LaundryRoom_SWH_Sch</t>
  </si>
  <si>
    <t>SemiHeated_HtgSP_Sch</t>
  </si>
  <si>
    <t>Base_OccGuestRoom_HtgSP_Sch</t>
  </si>
  <si>
    <t>Base_OccGuestRoom_ClgSP_Sch</t>
  </si>
  <si>
    <t>VacGuestRoom_HtgSP_Sch</t>
  </si>
  <si>
    <t>VacGuestRoom_ClgSP_Sch</t>
  </si>
  <si>
    <t>CommonArea_HtgSP_Sch</t>
  </si>
  <si>
    <t>CommonArea_ClgSP_Sch</t>
  </si>
  <si>
    <t>Off During Unoccupied Period</t>
  </si>
  <si>
    <t>Laundry_Flr_1 Water Equipment Latent fract sched</t>
  </si>
  <si>
    <t>Laundry_Flr_1 Water Equipment Sensible fract sched</t>
  </si>
  <si>
    <t>Laundry_Flr_1 Water Equipment Temp Sched</t>
  </si>
  <si>
    <t>Laundry_Flr_1 Water Equipment Hot Supply Temp Sched</t>
  </si>
  <si>
    <t>Room_1_Flr_3 Water Equipment Latent fract sched</t>
  </si>
  <si>
    <t>Room_1_Flr_3 Water Equipment Sensible fract sched</t>
  </si>
  <si>
    <t>Room_1_Flr_3 Water Equipment Temp Sched</t>
  </si>
  <si>
    <t>Room_1_Flr_3 Water Equipment Hot Supply Temp Sched</t>
  </si>
  <si>
    <t>Room_2_Flr_3 Water Equipment Latent fract sched</t>
  </si>
  <si>
    <t>Room_2_Flr_3 Water Equipment Sensible fract sched</t>
  </si>
  <si>
    <t>Room_2_Flr_3 Water Equipment Temp Sched</t>
  </si>
  <si>
    <t>Room_2_Flr_3 Water Equipment Hot Supply Temp Sched</t>
  </si>
  <si>
    <t>Room_3_Mult19_Flr_3 Water Equipment Latent fract sched</t>
  </si>
  <si>
    <t>Room_3_Mult19_Flr_3 Water Equipment Sensible fract sched</t>
  </si>
  <si>
    <t>Room_3_Mult19_Flr_3 Water Equipment Temp Sched</t>
  </si>
  <si>
    <t>Room_3_Mult19_Flr_3 Water Equipment Hot Supply Temp Sched</t>
  </si>
  <si>
    <t>Room_4_Mult19_Flr_3 Water Equipment Latent fract sched</t>
  </si>
  <si>
    <t>Room_4_Mult19_Flr_3 Water Equipment Sensible fract sched</t>
  </si>
  <si>
    <t>Room_4_Mult19_Flr_3 Water Equipment Temp Sched</t>
  </si>
  <si>
    <t>Room_4_Mult19_Flr_3 Water Equipment Hot Supply Temp Sched</t>
  </si>
  <si>
    <t>Room_5_Flr_3 Water Equipment Latent fract sched</t>
  </si>
  <si>
    <t>Room_5_Flr_3 Water Equipment Sensible fract sched</t>
  </si>
  <si>
    <t>Room_5_Flr_3 Water Equipment Temp Sched</t>
  </si>
  <si>
    <t>Room_5_Flr_3 Water Equipment Hot Supply Temp Sched</t>
  </si>
  <si>
    <t>Room_6_Flr_3 Water Equipment Latent fract sched</t>
  </si>
  <si>
    <t>Room_6_Flr_3 Water Equipment Sensible fract sched</t>
  </si>
  <si>
    <t>Room_6_Flr_3 Water Equipment Temp Sched</t>
  </si>
  <si>
    <t>Room_6_Flr_3 Water Equipment Hot Supply Temp Sched</t>
  </si>
  <si>
    <t>Room_1_Flr_6 Water Equipment Latent fract sched</t>
  </si>
  <si>
    <t>Room_1_Flr_6 Water Equipment Sensible fract sched</t>
  </si>
  <si>
    <t>Room_1_Flr_6 Water Equipment Temp Sched</t>
  </si>
  <si>
    <t>Room_1_Flr_6 Water Equipment Hot Supply Temp Sched</t>
  </si>
  <si>
    <t>Room_2_Flr_6 Water Equipment Latent fract sched</t>
  </si>
  <si>
    <t>Room_2_Flr_6 Water Equipment Sensible fract sched</t>
  </si>
  <si>
    <t>Room_2_Flr_6 Water Equipment Temp Sched</t>
  </si>
  <si>
    <t>Room_2_Flr_6 Water Equipment Hot Supply Temp Sched</t>
  </si>
  <si>
    <t>Room_3_Mult9_Flr_6 Water Equipment Latent fract sched</t>
  </si>
  <si>
    <t>Room_3_Mult9_Flr_6 Water Equipment Sensible fract sched</t>
  </si>
  <si>
    <t>Room_3_Mult9_Flr_6 Water Equipment Temp Sched</t>
  </si>
  <si>
    <t>Room_3_Mult9_Flr_6 Water Equipment Hot Supply Temp Sched</t>
  </si>
  <si>
    <t>Kitchen_Flr_6 Water Equipment Latent fract sched</t>
  </si>
  <si>
    <t>Kitchen_Flr_6 Water Equipment Sensible fract sched</t>
  </si>
  <si>
    <t>Kitchen_Flr_6 Water Equipment Temp Sched</t>
  </si>
  <si>
    <t>Kitchen_Flr_6 Water Equipment Hot Supply Temp Sched</t>
  </si>
  <si>
    <t>Kitchen_Flr_6_Case:1_WALKINFREEZER_CaseDefrost2aDaySched</t>
  </si>
  <si>
    <t>Kitchen_Flr_6_Case:1_WALKINFREEZER_CaseDripDown2aDaySched</t>
  </si>
  <si>
    <t>Kitchen_Flr_6_Case:1_WALKINFREEZER_WalkInStockingSched</t>
  </si>
  <si>
    <t>Tue, Fri</t>
  </si>
  <si>
    <t>Kitchen_Flr_6_Case:1_WALKINFREEZER_CaseCreditReduxSched</t>
  </si>
  <si>
    <t>Kitchen_Flr_6_Case:2_SELFCONTAINEDDISPLAYCASE_CaseStockingSched</t>
  </si>
  <si>
    <t>HTGSETP_SCH_KEYCARD</t>
  </si>
  <si>
    <t>SummerDesign, WinterDesign</t>
  </si>
  <si>
    <t>Other</t>
  </si>
  <si>
    <t>CLGSETP_SCH_KEYCARD</t>
  </si>
  <si>
    <t>DOE Commercial Building Benchmark - Large Hotel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</si>
  <si>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</si>
  <si>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</si>
  <si>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</si>
  <si>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</si>
  <si>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</si>
  <si>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</si>
  <si>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</si>
  <si>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</si>
  <si>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</si>
  <si>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</si>
  <si>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</si>
  <si>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</si>
  <si>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</si>
  <si>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</si>
  <si>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</si>
  <si>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</si>
  <si>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</si>
  <si>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</si>
  <si>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</si>
  <si>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</si>
  <si>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</si>
  <si>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</si>
  <si>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</si>
  <si>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</si>
  <si>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</si>
  <si>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</si>
  <si>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</si>
  <si>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</si>
  <si>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</si>
  <si>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</si>
  <si>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</si>
  <si>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</si>
  <si>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</si>
  <si>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</si>
  <si>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</si>
  <si>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</si>
  <si>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</si>
  <si>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</si>
  <si>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</si>
  <si>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</si>
  <si>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</si>
  <si>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</si>
  <si>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</si>
  <si>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</si>
  <si>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</si>
  <si>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</si>
  <si>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</si>
  <si>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</si>
  <si>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</si>
  <si>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</si>
  <si>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</si>
  <si>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</si>
  <si>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</si>
  <si>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</si>
  <si>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</si>
  <si>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</si>
  <si>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</si>
  <si>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</si>
  <si>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</si>
  <si>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</si>
  <si>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</si>
  <si>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</si>
  <si>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</si>
  <si>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</si>
  <si>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</si>
  <si>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</si>
  <si>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</si>
  <si>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</si>
  <si>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</si>
  <si>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</si>
  <si>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</si>
  <si>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</si>
  <si>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</si>
  <si>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</si>
  <si>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</si>
  <si>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</si>
  <si>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</si>
  <si>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</si>
  <si>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</si>
  <si>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</si>
  <si>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</si>
  <si>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</si>
  <si>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</si>
  <si>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</si>
  <si>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</si>
  <si>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</si>
  <si>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</si>
  <si>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</si>
  <si>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</si>
  <si>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</si>
  <si>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</si>
  <si>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</si>
  <si>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</si>
  <si>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</si>
  <si>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</si>
  <si>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</si>
  <si>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</si>
  <si>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</si>
  <si>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</si>
  <si>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</si>
  <si>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</si>
  <si>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</si>
  <si>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</si>
  <si>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</si>
  <si>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</si>
  <si>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</si>
  <si>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</si>
  <si>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</si>
  <si>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</si>
  <si>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</si>
  <si>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</si>
  <si>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</si>
  <si>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</si>
  <si>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</si>
  <si>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</si>
  <si>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</si>
  <si>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</si>
  <si>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</si>
  <si>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</si>
  <si>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</si>
  <si>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</si>
  <si>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</si>
  <si>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</si>
  <si>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SHADING_SCH</t>
  </si>
  <si>
    <t>PlantOnSched</t>
  </si>
  <si>
    <t>FAN_SCH</t>
  </si>
  <si>
    <t>ReheatCoilAvailSched</t>
  </si>
  <si>
    <t>CoolingCoilAvailSched</t>
  </si>
  <si>
    <t>Humidity Setpoint Schedule</t>
  </si>
  <si>
    <t>Humidity</t>
  </si>
  <si>
    <t>Dual Zone Control Type Sched</t>
  </si>
  <si>
    <t>Control Type</t>
  </si>
  <si>
    <t>Seasonal-Reset-Supply-Air-Temp-Sch</t>
  </si>
  <si>
    <t>CW-Loop-Temp-Schedule</t>
  </si>
  <si>
    <t>HW-Loop-Temp-Schedule</t>
  </si>
  <si>
    <t>Heating-Supply-Air-Temp-Sch</t>
  </si>
  <si>
    <t>Hours_of_operation</t>
  </si>
  <si>
    <t>WD, SummerDesign</t>
  </si>
  <si>
    <t>HVACOperationSchd</t>
  </si>
  <si>
    <t>SummerDesign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</si>
  <si>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</si>
  <si>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</si>
  <si>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</si>
  <si>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</si>
  <si>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</si>
  <si>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</si>
  <si>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</si>
  <si>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BLDG_ELEVATORS</t>
  </si>
  <si>
    <t>Through 3/31</t>
  </si>
  <si>
    <t>Through 9/30</t>
  </si>
  <si>
    <t>Basement</t>
  </si>
  <si>
    <t>Lodging</t>
  </si>
  <si>
    <t>Yes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</si>
  <si>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</si>
  <si>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</si>
  <si>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</si>
  <si>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</si>
  <si>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</si>
  <si>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</si>
  <si>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</si>
  <si>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</si>
  <si>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</si>
  <si>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</si>
  <si>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</si>
  <si>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</si>
  <si>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</si>
  <si>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</si>
  <si>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</si>
  <si>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</si>
  <si>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</si>
  <si>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</si>
  <si>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</si>
  <si>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</si>
  <si>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</si>
  <si>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</si>
  <si>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</si>
  <si>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</si>
  <si>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</si>
  <si>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</si>
  <si>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</si>
  <si>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</si>
  <si>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</si>
  <si>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</si>
  <si>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</si>
  <si>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</si>
  <si>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</si>
  <si>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</si>
  <si>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</si>
  <si>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</si>
  <si>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</si>
  <si>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</si>
  <si>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</si>
  <si>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</si>
  <si>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</si>
  <si>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</si>
  <si>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</si>
  <si>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</si>
  <si>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</si>
  <si>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</si>
  <si>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</si>
  <si>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</si>
  <si>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</si>
  <si>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</si>
  <si>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</si>
  <si>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</si>
  <si>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</si>
  <si>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</si>
  <si>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</si>
  <si>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</si>
  <si>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</si>
  <si>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</si>
  <si>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Building Total Conditioned Zones</t>
  </si>
  <si>
    <t>Data Source</t>
  </si>
  <si>
    <t>4, 5</t>
  </si>
  <si>
    <t>Sources</t>
  </si>
  <si>
    <t>[2] ASHRAE Standard 90.1-2004 Tables 9.5.1 &amp; 9.6.1, Atlanta, GA:  American Society of Heating, Refrigerating and Air-Conditioning Engineers.</t>
  </si>
  <si>
    <t>[3] ASHRAE Standard 62-1999 Table 6-1, Atlanta, GA:  American Society of Heating, Refrigerating and Air-Conditioning Engineers.</t>
  </si>
  <si>
    <t>[4] DOE Benchmark Report</t>
  </si>
  <si>
    <t>[5] Smith, V. A. and D.R. Fisher. (2001). Estimating Food Service Loads and Profiles. ASHRAE Transactions 2001. V. 107. Pt 2. Atlanta, GA: American Society of Heating, Refrigerating and Air-Conditioning Engineers.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</si>
  <si>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</si>
  <si>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</si>
  <si>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</si>
  <si>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</si>
  <si>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</si>
  <si>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</si>
  <si>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</si>
  <si>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</si>
  <si>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</si>
  <si>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Value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</si>
  <si>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</si>
  <si>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</si>
  <si>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</si>
  <si>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</si>
  <si>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</si>
  <si>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</si>
  <si>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</si>
  <si>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</si>
  <si>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</si>
  <si>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Insulation entirely above deck</t>
  </si>
  <si>
    <t>15 cm wood</t>
  </si>
  <si>
    <t>See Benchmark Technical Report</t>
  </si>
  <si>
    <t>Variable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</si>
  <si>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</si>
  <si>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</si>
  <si>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</si>
  <si>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</si>
  <si>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</si>
  <si>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</si>
  <si>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</si>
  <si>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</si>
  <si>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</si>
  <si>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</si>
  <si>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</si>
  <si>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Large Hotel</t>
  </si>
  <si>
    <t>Lobby_Flr_1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</si>
  <si>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</si>
  <si>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</si>
  <si>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</si>
  <si>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</si>
  <si>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</si>
  <si>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</si>
  <si>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</si>
  <si>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</si>
  <si>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</si>
  <si>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</si>
  <si>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</si>
  <si>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</si>
  <si>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</si>
  <si>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</si>
  <si>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</si>
  <si>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</si>
  <si>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</si>
  <si>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</si>
  <si>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</si>
  <si>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</si>
  <si>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</si>
  <si>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</si>
  <si>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</si>
  <si>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</si>
  <si>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 in slab w/carpet</t>
  </si>
  <si>
    <t>IEAD</t>
  </si>
  <si>
    <t>Chicago</t>
  </si>
  <si>
    <t>Mass wall</t>
  </si>
  <si>
    <t>HVAC Control - Economizer</t>
  </si>
  <si>
    <t>NoEconomizer</t>
  </si>
  <si>
    <t>DifferentialDryBulb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</si>
  <si>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</si>
  <si>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Building Summary Large Hotel new construction</t>
  </si>
  <si>
    <t>UnitHeater_HtgSP_Sch</t>
  </si>
  <si>
    <t>UnitHeater_ClgSP_Sch</t>
  </si>
  <si>
    <t>MinRelHumSetSch</t>
  </si>
  <si>
    <t>MaxRelHumSetSch</t>
  </si>
  <si>
    <t>FLR_3_DOAS_OAminOAFracSchedule</t>
  </si>
  <si>
    <t>FLR_6_DOAS_OAminOAFracSchedule</t>
  </si>
  <si>
    <t>SWHSys1-Loop-Temp-Schedule</t>
  </si>
  <si>
    <t>SWHSys1 Water Heater Setpoint Temperature Schedule Name</t>
  </si>
  <si>
    <t>SWHSys1 Water Heater Ambient Temperature Schedule Name</t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</si>
  <si>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</si>
  <si>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</si>
  <si>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</si>
  <si>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</si>
  <si>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</si>
  <si>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</si>
  <si>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</si>
  <si>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</si>
  <si>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</si>
  <si>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</si>
  <si>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</si>
  <si>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</si>
  <si>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</si>
  <si>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</si>
  <si>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</si>
  <si>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</si>
  <si>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</si>
  <si>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</si>
  <si>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</si>
  <si>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</si>
  <si>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</si>
  <si>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</si>
  <si>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</si>
  <si>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</si>
  <si>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BASEMENT</t>
  </si>
  <si>
    <t>RETAIL_1_FLR_1</t>
  </si>
  <si>
    <t>RETAIL_2_FLR_1</t>
  </si>
  <si>
    <t>MECH_FLR_1</t>
  </si>
  <si>
    <t>STORAGE_FLR_1</t>
  </si>
  <si>
    <t>LAUNDRY_FLR_1</t>
  </si>
  <si>
    <t>CAFE_FLR_1</t>
  </si>
  <si>
    <t>LOBBY_FLR_1</t>
  </si>
  <si>
    <t>ROOM_1_FLR_3</t>
  </si>
  <si>
    <t>ROOM_2_FLR_3</t>
  </si>
  <si>
    <t>ROOM_3_MULT19_FLR_3</t>
  </si>
  <si>
    <t>ROOM_4_MULT19_FLR_3</t>
  </si>
  <si>
    <t>ROOM_5_FLR_3</t>
  </si>
  <si>
    <t>ROOM_6_FLR_3</t>
  </si>
  <si>
    <t>CORRIDOR_FLR_3</t>
  </si>
  <si>
    <t>ROOM_1_FLR_6</t>
  </si>
  <si>
    <t>ROOM_2_FLR_6</t>
  </si>
  <si>
    <t>ROOM_3_MULT9_FLR_6</t>
  </si>
  <si>
    <t>BANQUET_FLR_6</t>
  </si>
  <si>
    <t>DINING_FLR_6</t>
  </si>
  <si>
    <t>KITCHEN_FLR_6</t>
  </si>
  <si>
    <t>CORRIDOR_FLR_6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</si>
  <si>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</si>
  <si>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</si>
  <si>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</si>
  <si>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</si>
  <si>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</si>
  <si>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</si>
  <si>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</si>
  <si>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</si>
  <si>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</si>
  <si>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BASEMENT_WALL_NORTH</t>
  </si>
  <si>
    <t>EXT-SLAB</t>
  </si>
  <si>
    <t>N</t>
  </si>
  <si>
    <t>BASEMENT_WALL_EAST</t>
  </si>
  <si>
    <t>E</t>
  </si>
  <si>
    <t>BASEMENT_WALL_SOUTH</t>
  </si>
  <si>
    <t>S</t>
  </si>
  <si>
    <t>BASEMENT_WALL_WEST</t>
  </si>
  <si>
    <t>W</t>
  </si>
  <si>
    <t>BASEMENT_FLOOR</t>
  </si>
  <si>
    <t>RETAIL_1_FLR_1_WALL_SOUTH</t>
  </si>
  <si>
    <t>RETAIL_1_FLR_1_WALL_WEST</t>
  </si>
  <si>
    <t>RETAIL_1_FLR_1_CEILING</t>
  </si>
  <si>
    <t>RETAIL_2_FLR_1_WALL_WEST</t>
  </si>
  <si>
    <t>MECH_FLR_1_WALL_NORTH</t>
  </si>
  <si>
    <t>STORAGE_FLR_1_WALL_NORTH</t>
  </si>
  <si>
    <t>LAUNDRY_FLR_1_WALL_NORTH</t>
  </si>
  <si>
    <t>LAUNDRY_FLR_1_WALL_EAST</t>
  </si>
  <si>
    <t>CAFE_FLR_1_WALL_EAST</t>
  </si>
  <si>
    <t>CAFE_FLR_1_WALL_SOUTH</t>
  </si>
  <si>
    <t>CAFE_FLR_1_CEILING</t>
  </si>
  <si>
    <t>LOBBY_FLR_1_WALL_1_NORTH</t>
  </si>
  <si>
    <t>LOBBY_FLR_1_WALL_2_NORTH</t>
  </si>
  <si>
    <t>LOBBY_FLR_1_WALL_1_SOUTH</t>
  </si>
  <si>
    <t>LOBBY_FLR_1_WALL_1_WEST</t>
  </si>
  <si>
    <t>LOBBY_FLR_1_CEILING_2</t>
  </si>
  <si>
    <t>ROOM_1_FLR_3_WALL_SOUTH</t>
  </si>
  <si>
    <t>ROOM_1_FLR_3_WALL_WEST</t>
  </si>
  <si>
    <t>ROOM_2_FLR_3_WALL_NORTH</t>
  </si>
  <si>
    <t>ROOM_2_FLR_3_WALL_WEST</t>
  </si>
  <si>
    <t>ROOM_3_MULT19_FLR_3_WALL_SOUTH</t>
  </si>
  <si>
    <t>ROOM_4_MULT19_FLR_3_WALL_NORTH</t>
  </si>
  <si>
    <t>ROOM_5_FLR_3_WALL_EAST</t>
  </si>
  <si>
    <t>ROOM_5_FLR_3_WALL_SOUTH</t>
  </si>
  <si>
    <t>ROOM_6_FLR_3_WALL_NORTH</t>
  </si>
  <si>
    <t>ROOM_6_FLR_3_WALL_EAST</t>
  </si>
  <si>
    <t>CORRIDOR_FLR_3_WALL_1_NORTH</t>
  </si>
  <si>
    <t>CORRIDOR_FLR_3_WALL_2_NORTH</t>
  </si>
  <si>
    <t>CORRIDOR_FLR_3_WALL_1_SOUTH</t>
  </si>
  <si>
    <t>CORRIDOR_FLR_3_WALL_2_SOUTH</t>
  </si>
  <si>
    <t>ROOM_1_FLR_6_WALL_SOUTH</t>
  </si>
  <si>
    <t>ROOM_1_FLR_6_WALL_WEST</t>
  </si>
  <si>
    <t>ROOM_1_FLR_6_CEILING</t>
  </si>
  <si>
    <t>ROOM_2_FLR_6_WALL_NORTH</t>
  </si>
  <si>
    <t>ROOM_2_FLR_6_WALL_WEST</t>
  </si>
  <si>
    <t>ROOM_2_FLR_6_CEILING</t>
  </si>
  <si>
    <t>ROOM_3_MULT9_FLR_6_WALL_SOUTH</t>
  </si>
  <si>
    <t>ROOM_3_MULT9_FLR_6_CEILING</t>
  </si>
  <si>
    <t>BANQUET_FLR_6_WALL_NORTH</t>
  </si>
  <si>
    <t>BANQUET_FLR_6_CEILING</t>
  </si>
  <si>
    <t>DINING_FLR_6_WALL_NORTH</t>
  </si>
  <si>
    <t>DINING_FLR_6_CEILING</t>
  </si>
  <si>
    <t>KITCHEN_FLR_6_WALL_NORTH</t>
  </si>
  <si>
    <t>KITCHEN_FLR_6_WALL_EAST</t>
  </si>
  <si>
    <t>KITCHEN_FLR_6_WALL_1_SOUTH</t>
  </si>
  <si>
    <t>KITCHEN_FLR_6_CEILING</t>
  </si>
  <si>
    <t>CORRIDOR_FLR_6_WALL_1_NORTH</t>
  </si>
  <si>
    <t>CORRIDOR_FLR_6_WALL_2_NORTH</t>
  </si>
  <si>
    <t>CORRIDOR_FLR_6_WALL_2_SOUTH</t>
  </si>
  <si>
    <t>CORRIDOR_FLR_6_CEILING_1</t>
  </si>
  <si>
    <t>CORRIDOR_FLR_6_CEILING_2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</si>
  <si>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</si>
  <si>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</si>
  <si>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</si>
  <si>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</si>
  <si>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</si>
  <si>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</si>
  <si>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RETAIL_1_FLR_1_WALL_SOUTH_WINDOW</t>
  </si>
  <si>
    <t>No</t>
  </si>
  <si>
    <t>CAFE_FLR_1_WALL_SOUTH_WINDOW</t>
  </si>
  <si>
    <t>LOBBY_FLR_1_WALL_SOUTH_WINDOW</t>
  </si>
  <si>
    <t>ROOM_1_FLR_3_WALL_SOUTH_WINDOW</t>
  </si>
  <si>
    <t>ROOM_1_FLR_3_WALL_WEST_WINDOW</t>
  </si>
  <si>
    <t>ROOM_2_FLR_3_WALL_NORTH_WINDOW</t>
  </si>
  <si>
    <t>ROOM_2_FLR_3_WALL_WEST_WINDOW</t>
  </si>
  <si>
    <t>ROOM_3_MULT19_FLR_3_WALL_SOUTH_WINDOW</t>
  </si>
  <si>
    <t>ROOM_4_MULT19_FLR_3_WALL_NORTH_WINDOW</t>
  </si>
  <si>
    <t>ROOM_5_FLR_3_WALL_EAST_WINDOW</t>
  </si>
  <si>
    <t>ROOM_5_FLR_3_WALL_SOUTH_WINDOW</t>
  </si>
  <si>
    <t>ROOM_6_FLR_3_WALL_NORTH_WINDOW</t>
  </si>
  <si>
    <t>ROOM_6_FLR_3_WALL_EAST_WINDOW</t>
  </si>
  <si>
    <t>CORRIDOR_FLR_3_WALL_1_NORTH_WINDOW</t>
  </si>
  <si>
    <t>CORRIDOR_FLR_3_WALL_2_NORTH_WINDOW</t>
  </si>
  <si>
    <t>CORRIDOR_FLR_3_WALL_1_SOUTH_WINDOW</t>
  </si>
  <si>
    <t>CORRIDOR_FLR_3_WALL_2_SOUTH_WINDOW</t>
  </si>
  <si>
    <t>ROOM_1_FLR_6_WALL_SOUTH_WINDOW</t>
  </si>
  <si>
    <t>ROOM_1_FLR_6_WALL_WEST_WINDOW</t>
  </si>
  <si>
    <t>ROOM_2_FLR_6_WALL_NORTH_WINDOW</t>
  </si>
  <si>
    <t>ROOM_2_FLR_6_WALL_WEST_WINDOW</t>
  </si>
  <si>
    <t>ROOM_3_MULT9_FLR_6_WALL_SOUTH_WINDOW</t>
  </si>
  <si>
    <t>BANQUET_FLR_6_WALL_NORTH_WINDOW</t>
  </si>
  <si>
    <t>DINING_FLR_6_WALL_NORTH_WINDOW</t>
  </si>
  <si>
    <t>KITCHEN_FLR_6_WALL_NORTH_WINDOW</t>
  </si>
  <si>
    <t>KITCHEN_FLR_6_WALL_EAST_WINDOW</t>
  </si>
  <si>
    <t>KITCHEN_FLR_6_WALL_1_SOUTH_WINDOW</t>
  </si>
  <si>
    <t>CORRIDOR_FLR_6_WALL_1_NORTH_WINDOW</t>
  </si>
  <si>
    <t>CORRIDOR_FLR_6_WALL_2_NORTH_WINDOW</t>
  </si>
  <si>
    <t>CORRIDOR_FLR_6_WALL_2_SOUTH_WINDOW</t>
  </si>
  <si>
    <t>Total or Average</t>
  </si>
  <si>
    <t>North Total or Average</t>
  </si>
  <si>
    <t>Non-North Total or Average</t>
  </si>
  <si>
    <t>Nominal Capacity [W]</t>
  </si>
  <si>
    <t>Nominal Efficiency [W/W]</t>
  </si>
  <si>
    <t>COOLSYS1 CHILLER</t>
  </si>
  <si>
    <t>Chiller:Electric:EIR</t>
  </si>
  <si>
    <t>HEATSYS1 BOILER</t>
  </si>
  <si>
    <t>Boiler:HotWater</t>
  </si>
  <si>
    <t>Nominal Total Capacity [W]</t>
  </si>
  <si>
    <t>Nominal Sensible Capacity [W]</t>
  </si>
  <si>
    <t>Nominal Latent Capacity [W]</t>
  </si>
  <si>
    <t>Nominal Sensible Heat Ratio</t>
  </si>
  <si>
    <t>ROOM_1_FLR_3 FAN COILCOOL COIL</t>
  </si>
  <si>
    <t>Coil:Cooling:Water</t>
  </si>
  <si>
    <t>-</t>
  </si>
  <si>
    <t>ROOM_2_FLR_3 FAN COILCOOL COIL</t>
  </si>
  <si>
    <t>ROOM_3_MULT19_FLR_3 FAN COILCOOL COIL</t>
  </si>
  <si>
    <t>ROOM_4_MULT19_FLR_3 FAN COILCOOL COIL</t>
  </si>
  <si>
    <t>ROOM_5_FLR_3 FAN COILCOOL COIL</t>
  </si>
  <si>
    <t>ROOM_6_FLR_3 FAN COILCOOL COIL</t>
  </si>
  <si>
    <t>ROOM_1_FLR_6 FAN COILCOOL COIL</t>
  </si>
  <si>
    <t>ROOM_2_FLR_6 FAN COILCOOL COIL</t>
  </si>
  <si>
    <t>ROOM_3_MULT9_FLR_6 FAN COILCOOL COIL</t>
  </si>
  <si>
    <t>VAV WITH REHEAT_COOLC</t>
  </si>
  <si>
    <t>FLR_3_DOAS_COOLC</t>
  </si>
  <si>
    <t>FLR_6_DOAS_COOLC</t>
  </si>
  <si>
    <t>BASEMENT VAV BOX REHEAT COIL</t>
  </si>
  <si>
    <t>Coil:Heating:Water</t>
  </si>
  <si>
    <t>RETAIL_1_FLR_1 VAV BOX REHEAT COIL</t>
  </si>
  <si>
    <t>RETAIL_2_FLR_1 VAV BOX REHEAT COIL</t>
  </si>
  <si>
    <t>MECH_FLR_1 VAV BOX REHEAT COIL</t>
  </si>
  <si>
    <t>STORAGE_FLR_1 VAV BOX REHEAT COIL</t>
  </si>
  <si>
    <t>LAUNDRY_FLR_1 VAV BOX REHEAT COIL</t>
  </si>
  <si>
    <t>CAFE_FLR_1 VAV BOX REHEAT COIL</t>
  </si>
  <si>
    <t>LOBBY_FLR_1 VAV BOX REHEAT COIL</t>
  </si>
  <si>
    <t>ROOM_1_FLR_3 FAN COILHEAT COIL</t>
  </si>
  <si>
    <t>ROOM_2_FLR_3 FAN COILHEAT COIL</t>
  </si>
  <si>
    <t>ROOM_3_MULT19_FLR_3 FAN COILHEAT COIL</t>
  </si>
  <si>
    <t>ROOM_4_MULT19_FLR_3 FAN COILHEAT COIL</t>
  </si>
  <si>
    <t>ROOM_5_FLR_3 FAN COILHEAT COIL</t>
  </si>
  <si>
    <t>ROOM_6_FLR_3 FAN COILHEAT COIL</t>
  </si>
  <si>
    <t>CORRIDOR_FLR_3 VAV BOX REHEAT COIL</t>
  </si>
  <si>
    <t>ROOM_1_FLR_6 FAN COILHEAT COIL</t>
  </si>
  <si>
    <t>ROOM_2_FLR_6 FAN COILHEAT COIL</t>
  </si>
  <si>
    <t>ROOM_3_MULT9_FLR_6 FAN COILHEAT COIL</t>
  </si>
  <si>
    <t>BANQUET_FLR_6 VAV BOX REHEAT COIL</t>
  </si>
  <si>
    <t>DINING_FLR_6 VAV BOX REHEAT COIL</t>
  </si>
  <si>
    <t>KITCHEN_FLR_6 VAV BOX REHEAT COIL</t>
  </si>
  <si>
    <t>CORRIDOR_FLR_6 VAV BOX REHEAT COIL</t>
  </si>
  <si>
    <t>VAV WITH REHEAT_HEATC</t>
  </si>
  <si>
    <t>FLR_3_DOAS_HEATC</t>
  </si>
  <si>
    <t>FLR_6_DOAS_HEATC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</si>
  <si>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</si>
  <si>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</si>
  <si>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</si>
  <si>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</si>
  <si>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</si>
  <si>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</si>
  <si>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LAUNDRY_FLR_1 EXHAUST FAN</t>
  </si>
  <si>
    <t>Fan:ZoneExhaust</t>
  </si>
  <si>
    <t>Zone Exhaust Fans</t>
  </si>
  <si>
    <t>ROOM_1_FLR_3 FAN COILFAN</t>
  </si>
  <si>
    <t>Fan:ConstantVolume</t>
  </si>
  <si>
    <t>General</t>
  </si>
  <si>
    <t>ROOM_2_FLR_3 FAN COILFAN</t>
  </si>
  <si>
    <t>ROOM_3_MULT19_FLR_3 FAN COILFAN</t>
  </si>
  <si>
    <t>ROOM_4_MULT19_FLR_3 FAN COILFAN</t>
  </si>
  <si>
    <t>ROOM_5_FLR_3 FAN COILFAN</t>
  </si>
  <si>
    <t>ROOM_6_FLR_3 FAN COILFAN</t>
  </si>
  <si>
    <t>ROOM_1_FLR_6 FAN COILFAN</t>
  </si>
  <si>
    <t>ROOM_2_FLR_6 FAN COILFAN</t>
  </si>
  <si>
    <t>ROOM_3_MULT9_FLR_6 FAN COILFAN</t>
  </si>
  <si>
    <t>DINING_FLR_6 EXHAUST FAN</t>
  </si>
  <si>
    <t>KITCHEN_FLR_6 EXHAUST FAN</t>
  </si>
  <si>
    <t>VAV WITH REHEAT_FAN</t>
  </si>
  <si>
    <t>Fan:VariableVolume</t>
  </si>
  <si>
    <t>Fan Energy</t>
  </si>
  <si>
    <t>FLR_3_DOAS_FAN</t>
  </si>
  <si>
    <t>FLR_6_DOAS_FAN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</si>
  <si>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</si>
  <si>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</si>
  <si>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</si>
  <si>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</si>
  <si>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</si>
  <si>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</si>
  <si>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</si>
  <si>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HEATSYS1 PUMP</t>
  </si>
  <si>
    <t>COOLSYS1 PUMP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</si>
  <si>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</si>
  <si>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</si>
  <si>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</si>
  <si>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</si>
  <si>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</si>
  <si>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</si>
  <si>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</si>
  <si>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</si>
  <si>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</si>
  <si>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</si>
  <si>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</si>
  <si>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</si>
  <si>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</si>
  <si>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</si>
  <si>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</si>
  <si>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</si>
  <si>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</si>
  <si>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</si>
  <si>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</si>
  <si>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</si>
  <si>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</si>
  <si>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</si>
  <si>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</si>
  <si>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</si>
  <si>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</si>
  <si>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</si>
  <si>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</si>
  <si>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</si>
  <si>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</si>
  <si>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</si>
  <si>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</si>
  <si>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</si>
  <si>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</si>
  <si>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</si>
  <si>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</si>
  <si>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</si>
  <si>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</si>
  <si>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</si>
  <si>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</si>
  <si>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{AT MAX/MIN} [W]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</si>
  <si>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</si>
  <si>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</si>
  <si>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</si>
  <si>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</si>
  <si>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</si>
  <si>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</si>
  <si>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06-JAN-20:00</t>
  </si>
  <si>
    <t>01-SEP-19:00</t>
  </si>
  <si>
    <t>Electric</t>
  </si>
  <si>
    <t>Gas</t>
  </si>
  <si>
    <t>Cost ($)</t>
  </si>
  <si>
    <t>Cost per Total Building Area ($/m2)</t>
  </si>
  <si>
    <t>Cost per Net Conditioned Building Area ($/m2)</t>
  </si>
  <si>
    <t>13-DEC-20:00</t>
  </si>
  <si>
    <t>24-JAN-20:00</t>
  </si>
  <si>
    <t>22-NOV-20:00</t>
  </si>
  <si>
    <t>04-DEC-20:00</t>
  </si>
  <si>
    <t>13-FEB-20:00</t>
  </si>
  <si>
    <t>05-OCT-19:00</t>
  </si>
  <si>
    <t>28-SEP-19:00</t>
  </si>
  <si>
    <t>05-JAN-20:00</t>
  </si>
  <si>
    <t>09-MAR-20:00</t>
  </si>
  <si>
    <t>11-DEC-20:00</t>
  </si>
  <si>
    <t>02-NOV-19:00</t>
  </si>
  <si>
    <t>EXT-WALLS-MASS-RES</t>
  </si>
  <si>
    <t>ROOF-IEAD-RES</t>
  </si>
  <si>
    <t>EXT-WALLS-MASS-NONRES</t>
  </si>
  <si>
    <t>WINDOW-90.1-2004-NONRES-FIXED</t>
  </si>
  <si>
    <t>WINDOW-90.1-2004-RES-OPER</t>
  </si>
  <si>
    <t>16-JUN-19:30</t>
  </si>
  <si>
    <t>02-JAN-20:00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</si>
  <si>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</si>
  <si>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</si>
  <si>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</si>
  <si>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</si>
  <si>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weighting factor is for all of 3B</t>
  </si>
  <si>
    <t>23-FEB-20:10</t>
  </si>
  <si>
    <t>13-MAR-19:10</t>
  </si>
  <si>
    <t>03-APR-19:10</t>
  </si>
  <si>
    <t>15-MAY-19:10</t>
  </si>
  <si>
    <t>27-JUN-19:19</t>
  </si>
  <si>
    <t>21-AUG-19:10</t>
  </si>
  <si>
    <t>06-OCT-19:10</t>
  </si>
  <si>
    <t>01-NOV-19:00</t>
  </si>
  <si>
    <t>15-DEC-20:10</t>
  </si>
  <si>
    <t>06-JAN-20:10</t>
  </si>
  <si>
    <t>20-FEB-20:10</t>
  </si>
  <si>
    <t>28-MAR-19:00</t>
  </si>
  <si>
    <t>30-APR-19:10</t>
  </si>
  <si>
    <t>26-MAY-19:10</t>
  </si>
  <si>
    <t>29-JUN-19:30</t>
  </si>
  <si>
    <t>05-JUL-19:10</t>
  </si>
  <si>
    <t>06-AUG-19:10</t>
  </si>
  <si>
    <t>15-SEP-19:19</t>
  </si>
  <si>
    <t>30-OCT-19:10</t>
  </si>
  <si>
    <t>27-NOV-20:10</t>
  </si>
  <si>
    <t>02-DEC-20:10</t>
  </si>
  <si>
    <t>27-JAN-20:10</t>
  </si>
  <si>
    <t>27-FEB-20:10</t>
  </si>
  <si>
    <t>17-MAR-19:10</t>
  </si>
  <si>
    <t>26-APR-19:10</t>
  </si>
  <si>
    <t>28-MAY-19:10</t>
  </si>
  <si>
    <t>27-JUN-19:10</t>
  </si>
  <si>
    <t>11-JUL-19:10</t>
  </si>
  <si>
    <t>01-AUG-19:10</t>
  </si>
  <si>
    <t>08-SEP-19:10</t>
  </si>
  <si>
    <t>02-OCT-19:10</t>
  </si>
  <si>
    <t>02-NOV-19:10</t>
  </si>
  <si>
    <t>21-FEB-20:00</t>
  </si>
  <si>
    <t>28-MAR-19:10</t>
  </si>
  <si>
    <t>14-APR-19:10</t>
  </si>
  <si>
    <t>31-MAY-19:10</t>
  </si>
  <si>
    <t>08-JUN-19:10</t>
  </si>
  <si>
    <t>03-JUL-19:10</t>
  </si>
  <si>
    <t>14-AUG-19:10</t>
  </si>
  <si>
    <t>11-SEP-19:10</t>
  </si>
  <si>
    <t>20-OCT-19:10</t>
  </si>
  <si>
    <t>26-JAN-20:10</t>
  </si>
  <si>
    <t>11-APR-19:10</t>
  </si>
  <si>
    <t>30-MAY-19:10</t>
  </si>
  <si>
    <t>28-JUN-19:10</t>
  </si>
  <si>
    <t>28-JUL-19:00</t>
  </si>
  <si>
    <t>16-AUG-19:10</t>
  </si>
  <si>
    <t>25-SEP-19:10</t>
  </si>
  <si>
    <t>18-DEC-20:10</t>
  </si>
  <si>
    <t>30-MAR-19:10</t>
  </si>
  <si>
    <t>21-APR-19:10</t>
  </si>
  <si>
    <t>24-JUL-19:10</t>
  </si>
  <si>
    <t>04-AUG-19:10</t>
  </si>
  <si>
    <t>03-OCT-19:10</t>
  </si>
  <si>
    <t>09-NOV-20:10</t>
  </si>
  <si>
    <t>05-DEC-20:10</t>
  </si>
  <si>
    <t>15-FEB-20:10</t>
  </si>
  <si>
    <t>13-APR-19:10</t>
  </si>
  <si>
    <t>25-MAY-19:19</t>
  </si>
  <si>
    <t>02-JUL-19:30</t>
  </si>
  <si>
    <t>16-OCT-19:10</t>
  </si>
  <si>
    <t>15-NOV-20:00</t>
  </si>
  <si>
    <t>05-APR-19:10</t>
  </si>
  <si>
    <t>30-JUN-19:10</t>
  </si>
  <si>
    <t>17-AUG-19:10</t>
  </si>
  <si>
    <t>02-OCT-19:00</t>
  </si>
  <si>
    <t>03-NOV-19:10</t>
  </si>
  <si>
    <t>06-DEC-20:00</t>
  </si>
  <si>
    <t>20-MAR-19:10</t>
  </si>
  <si>
    <t>28-JUN-19:19</t>
  </si>
  <si>
    <t>18-JUL-19:10</t>
  </si>
  <si>
    <t>13-SEP-19:10</t>
  </si>
  <si>
    <t>09-NOV-20:00</t>
  </si>
  <si>
    <t>21-FEB-20:10</t>
  </si>
  <si>
    <t>29-MAR-19:10</t>
  </si>
  <si>
    <t>04-MAY-19:19</t>
  </si>
  <si>
    <t>18-AUG-19:19</t>
  </si>
  <si>
    <t>02-SEP-17:10</t>
  </si>
  <si>
    <t>17-OCT-19:10</t>
  </si>
  <si>
    <t>03-NOV-19:00</t>
  </si>
  <si>
    <t>28-DEC-20:00</t>
  </si>
  <si>
    <t>17-JAN-20:00</t>
  </si>
  <si>
    <t>27-FEB-20:00</t>
  </si>
  <si>
    <t>31-MAR-19:10</t>
  </si>
  <si>
    <t>19-JUN-19:30</t>
  </si>
  <si>
    <t>14-JUL-19:30</t>
  </si>
  <si>
    <t>06-SEP-19:10</t>
  </si>
  <si>
    <t>23-JAN-20:10</t>
  </si>
  <si>
    <t>10-FEB-20:00</t>
  </si>
  <si>
    <t>23-MAY-19:19</t>
  </si>
  <si>
    <t>10-JUL-19:10</t>
  </si>
  <si>
    <t>29-AUG-19:10</t>
  </si>
  <si>
    <t>01-SEP-19:10</t>
  </si>
  <si>
    <t>05-OCT-19:10</t>
  </si>
  <si>
    <t>30-JAN-20:00</t>
  </si>
  <si>
    <t>29-JUN-19:10</t>
  </si>
  <si>
    <t>13-JUL-19:10</t>
  </si>
  <si>
    <t>25-AUG-19:10</t>
  </si>
  <si>
    <t>08-OCT-19:10</t>
  </si>
  <si>
    <t>01-DEC-20:00</t>
  </si>
  <si>
    <t>06-APR-19:10</t>
  </si>
  <si>
    <t>25-MAY-19:10</t>
  </si>
  <si>
    <t>21-JUL-19:10</t>
  </si>
  <si>
    <t>11-AUG-19:10</t>
  </si>
  <si>
    <t>20-NOV-20:00</t>
  </si>
  <si>
    <t>22-FEB-20:00</t>
  </si>
  <si>
    <t>22-MAR-19:10</t>
  </si>
  <si>
    <t>04-APR-19:10</t>
  </si>
  <si>
    <t>14-JUN-19:10</t>
  </si>
  <si>
    <t>06-JUL-19:10</t>
  </si>
  <si>
    <t>13-AUG-19:19</t>
  </si>
  <si>
    <t>29-MAR-19:30</t>
  </si>
  <si>
    <t>25-APR-19:10</t>
  </si>
  <si>
    <t>24-MAY-19:10</t>
  </si>
  <si>
    <t>15-AUG-19:10</t>
  </si>
  <si>
    <t>29-MAR-19:00</t>
  </si>
  <si>
    <t>15-FEB-20:30</t>
  </si>
  <si>
    <t>15-JUN-19:00</t>
  </si>
  <si>
    <t>08-SEP-19:49</t>
  </si>
  <si>
    <t>27-JAN-20:19</t>
  </si>
  <si>
    <t>30-MAR-19:19</t>
  </si>
  <si>
    <t>07-DEC-20:19</t>
  </si>
  <si>
    <t>26-JAN-20:19</t>
  </si>
  <si>
    <t>13-FEB-20:19</t>
  </si>
  <si>
    <t>01-NOV-19:40</t>
  </si>
  <si>
    <t>21-DEC-20:19</t>
  </si>
  <si>
    <t>NoEcono:100%OA</t>
  </si>
  <si>
    <t>CORRIDOR_FLR_6 UNIT HEATER COIL</t>
  </si>
  <si>
    <t>Coil:Heating:Electric</t>
  </si>
  <si>
    <t>CORRIDOR_FLR_6 UNIT HEATERFAN</t>
  </si>
  <si>
    <t>Unit Heater Fans</t>
  </si>
  <si>
    <t>18-JAN-20:40</t>
  </si>
  <si>
    <t>27-MAY-17:10</t>
  </si>
  <si>
    <t>09-JAN-20:10</t>
  </si>
  <si>
    <t>12-JAN-20:10</t>
  </si>
  <si>
    <t>11-JUL-19:19</t>
  </si>
  <si>
    <t>27-SEP-19:10</t>
  </si>
  <si>
    <t>28-APR-19:00</t>
  </si>
  <si>
    <t>30-MAY-19:19</t>
  </si>
  <si>
    <t>02-APR-19:49</t>
  </si>
  <si>
    <t>03-FEB-20:40</t>
  </si>
  <si>
    <t>03-FEB-20:10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</si>
</sst>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2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</cellStyleXfs>
  <cellXfs count="87">
    <xf numFmtId="0" fontId="0" fillId="0" borderId="0" xfId="0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left" vertical="top"/>
    </xf>
    <xf numFmtId="4" fontId="7" fillId="3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center"/>
    </xf>
    <xf numFmtId="4" fontId="7" fillId="0" borderId="0" xfId="0" applyNumberFormat="1" applyFont="1" applyFill="1" applyAlignment="1">
      <alignment vertical="top"/>
    </xf>
    <xf numFmtId="4" fontId="8" fillId="0" borderId="0" xfId="0" applyNumberFormat="1" applyFont="1" applyFill="1" applyAlignment="1">
      <alignment vertical="top" wrapText="1"/>
    </xf>
    <xf numFmtId="4" fontId="8" fillId="0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horizontal="center" vertical="top"/>
    </xf>
    <xf numFmtId="0" fontId="6" fillId="2" borderId="0" xfId="0" applyFont="1" applyFill="1" applyAlignment="1">
      <alignment vertical="top"/>
    </xf>
    <xf numFmtId="0" fontId="11" fillId="2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" borderId="0" xfId="0" applyFont="1" applyFill="1" applyAlignment="1">
      <alignment vertical="top" wrapText="1"/>
    </xf>
    <xf numFmtId="0" fontId="12" fillId="2" borderId="0" xfId="2" applyFont="1" applyFill="1" applyBorder="1" applyAlignment="1">
      <alignment horizontal="center" vertical="center" wrapText="1"/>
    </xf>
    <xf numFmtId="0" fontId="14" fillId="2" borderId="0" xfId="4" applyFont="1" applyFill="1" applyBorder="1" applyAlignment="1">
      <alignment wrapText="1"/>
    </xf>
    <xf numFmtId="2" fontId="14" fillId="2" borderId="0" xfId="4" applyNumberFormat="1" applyFont="1" applyFill="1" applyBorder="1" applyAlignment="1">
      <alignment horizontal="center" wrapText="1"/>
    </xf>
    <xf numFmtId="2" fontId="14" fillId="2" borderId="0" xfId="4" applyNumberFormat="1" applyFont="1" applyFill="1" applyAlignment="1">
      <alignment horizontal="center" wrapText="1"/>
    </xf>
    <xf numFmtId="0" fontId="2" fillId="0" borderId="0" xfId="4"/>
    <xf numFmtId="1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3" fontId="12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2" fillId="3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3" fontId="12" fillId="3" borderId="0" xfId="0" applyNumberFormat="1" applyFont="1" applyFill="1" applyAlignment="1">
      <alignment horizontal="center" vertical="top" wrapText="1"/>
    </xf>
    <xf numFmtId="0" fontId="12" fillId="2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165" fontId="11" fillId="0" borderId="0" xfId="0" applyNumberFormat="1" applyFont="1" applyAlignment="1">
      <alignment vertical="top" wrapText="1"/>
    </xf>
    <xf numFmtId="1" fontId="11" fillId="0" borderId="0" xfId="0" applyNumberFormat="1" applyFont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2"/>
    </xf>
    <xf numFmtId="4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 wrapText="1" indent="2"/>
    </xf>
    <xf numFmtId="2" fontId="11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1" fillId="0" borderId="0" xfId="0" applyNumberFormat="1" applyFont="1" applyFill="1" applyAlignment="1">
      <alignment vertical="top" wrapText="1"/>
    </xf>
    <xf numFmtId="11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3" fontId="11" fillId="0" borderId="0" xfId="0" applyNumberFormat="1" applyFont="1" applyAlignment="1">
      <alignment vertical="top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7" fillId="3" borderId="0" xfId="0" applyNumberFormat="1" applyFont="1" applyFill="1" applyAlignment="1">
      <alignment horizontal="left" vertical="top" wrapText="1"/>
    </xf>
    <xf numFmtId="167" fontId="7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horizontal="left" vertical="top" wrapText="1"/>
    </xf>
    <xf numFmtId="166" fontId="7" fillId="0" borderId="0" xfId="0" applyNumberFormat="1" applyFont="1" applyFill="1" applyAlignment="1">
      <alignment horizontal="center" vertical="top" wrapText="1"/>
    </xf>
    <xf numFmtId="168" fontId="7" fillId="0" borderId="0" xfId="0" applyNumberFormat="1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0" xfId="0" applyBorder="1" applyAlignment="1">
      <alignment vertical="top" wrapText="1"/>
    </xf>
    <xf numFmtId="0" fontId="0" fillId="0" borderId="0" xfId="0"/>
    <xf numFmtId="0" fontId="0" fillId="0" borderId="2" xfId="0" applyBorder="1" applyAlignment="1">
      <alignment vertical="top" wrapText="1"/>
    </xf>
    <xf numFmtId="4" fontId="8" fillId="3" borderId="0" xfId="0" applyNumberFormat="1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4" fontId="8" fillId="0" borderId="0" xfId="0" applyNumberFormat="1" applyFont="1" applyAlignment="1">
      <alignment vertical="top"/>
    </xf>
    <xf numFmtId="165" fontId="7" fillId="0" borderId="0" xfId="0" applyNumberFormat="1" applyFont="1" applyFill="1" applyAlignment="1">
      <alignment horizontal="center" vertical="top" wrapText="1"/>
    </xf>
    <xf numFmtId="165" fontId="7" fillId="0" borderId="0" xfId="0" applyNumberFormat="1" applyFont="1" applyAlignment="1">
      <alignment horizontal="center" vertical="top" wrapText="1"/>
    </xf>
    <xf numFmtId="0" fontId="1" fillId="0" borderId="0" xfId="0" applyFont="1" applyBorder="1" applyAlignment="1">
      <alignment horizontal="right" vertical="top" wrapText="1"/>
    </xf>
    <xf numFmtId="11" fontId="1" fillId="0" borderId="0" xfId="0" applyNumberFormat="1" applyFont="1" applyBorder="1" applyAlignment="1">
      <alignment horizontal="right" vertical="top" wrapText="1"/>
    </xf>
    <xf numFmtId="0" fontId="0" fillId="0" borderId="2" xfId="0" applyBorder="1" applyAlignment="1">
      <alignment horizontal="right" vertical="top" wrapText="1"/>
    </xf>
    <xf numFmtId="11" fontId="0" fillId="0" borderId="2" xfId="0" applyNumberFormat="1" applyBorder="1" applyAlignment="1">
      <alignment horizontal="right" vertical="top" wrapText="1"/>
    </xf>
    <xf numFmtId="4" fontId="8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5">
    <cellStyle name="Normal" xfId="0" builtinId="0"/>
    <cellStyle name="Normal 2" xfId="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chartsheet" Target="chartsheets/sheet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LocationSummary!$B$74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LocationSummary!$C$74:$R$74</c:f>
              <c:numCache>
                <c:formatCode>#,##0.00</c:formatCode>
                <c:ptCount val="16"/>
                <c:pt idx="0">
                  <c:v>518494.44444444444</c:v>
                </c:pt>
                <c:pt idx="1">
                  <c:v>397261.11111111112</c:v>
                </c:pt>
                <c:pt idx="2">
                  <c:v>362644.44444444444</c:v>
                </c:pt>
                <c:pt idx="3">
                  <c:v>261219.44444444444</c:v>
                </c:pt>
                <c:pt idx="4">
                  <c:v>180819.44444444444</c:v>
                </c:pt>
                <c:pt idx="5">
                  <c:v>280411.11111111112</c:v>
                </c:pt>
                <c:pt idx="6">
                  <c:v>116758.33333333333</c:v>
                </c:pt>
                <c:pt idx="7">
                  <c:v>212569.44444444444</c:v>
                </c:pt>
                <c:pt idx="8">
                  <c:v>167736.11111111112</c:v>
                </c:pt>
                <c:pt idx="9">
                  <c:v>94272.222222222219</c:v>
                </c:pt>
                <c:pt idx="10">
                  <c:v>161666.66666666666</c:v>
                </c:pt>
                <c:pt idx="11">
                  <c:v>131775</c:v>
                </c:pt>
                <c:pt idx="12">
                  <c:v>148638.88888888888</c:v>
                </c:pt>
                <c:pt idx="13">
                  <c:v>101858.33333333333</c:v>
                </c:pt>
                <c:pt idx="14">
                  <c:v>93669.444444444438</c:v>
                </c:pt>
                <c:pt idx="15">
                  <c:v>84919.444444444438</c:v>
                </c:pt>
              </c:numCache>
            </c:numRef>
          </c:val>
        </c:ser>
        <c:ser>
          <c:idx val="4"/>
          <c:order val="1"/>
          <c:tx>
            <c:strRef>
              <c:f>LocationSummary!$B$75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LocationSummary!$C$75:$R$75</c:f>
              <c:numCache>
                <c:formatCode>#,##0.00</c:formatCode>
                <c:ptCount val="16"/>
                <c:pt idx="0">
                  <c:v>403711.11111111112</c:v>
                </c:pt>
                <c:pt idx="1">
                  <c:v>403711.11111111112</c:v>
                </c:pt>
                <c:pt idx="2">
                  <c:v>403711.11111111112</c:v>
                </c:pt>
                <c:pt idx="3">
                  <c:v>403711.11111111112</c:v>
                </c:pt>
                <c:pt idx="4">
                  <c:v>403711.11111111112</c:v>
                </c:pt>
                <c:pt idx="5">
                  <c:v>403711.11111111112</c:v>
                </c:pt>
                <c:pt idx="6">
                  <c:v>403711.11111111112</c:v>
                </c:pt>
                <c:pt idx="7">
                  <c:v>403711.11111111112</c:v>
                </c:pt>
                <c:pt idx="8">
                  <c:v>403711.11111111112</c:v>
                </c:pt>
                <c:pt idx="9">
                  <c:v>403711.11111111112</c:v>
                </c:pt>
                <c:pt idx="10">
                  <c:v>403711.11111111112</c:v>
                </c:pt>
                <c:pt idx="11">
                  <c:v>403711.11111111112</c:v>
                </c:pt>
                <c:pt idx="12">
                  <c:v>403711.11111111112</c:v>
                </c:pt>
                <c:pt idx="13">
                  <c:v>403711.11111111112</c:v>
                </c:pt>
                <c:pt idx="14">
                  <c:v>403711.11111111112</c:v>
                </c:pt>
                <c:pt idx="15">
                  <c:v>403711.11111111112</c:v>
                </c:pt>
              </c:numCache>
            </c:numRef>
          </c:val>
        </c:ser>
        <c:ser>
          <c:idx val="6"/>
          <c:order val="2"/>
          <c:tx>
            <c:strRef>
              <c:f>LocationSummary!$B$76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15175</c:v>
                </c:pt>
                <c:pt idx="1">
                  <c:v>15169.444444444445</c:v>
                </c:pt>
                <c:pt idx="2">
                  <c:v>15166.666666666666</c:v>
                </c:pt>
                <c:pt idx="3">
                  <c:v>15163.888888888889</c:v>
                </c:pt>
                <c:pt idx="4">
                  <c:v>15152.777777777777</c:v>
                </c:pt>
                <c:pt idx="5">
                  <c:v>15150</c:v>
                </c:pt>
                <c:pt idx="6">
                  <c:v>15158.333333333334</c:v>
                </c:pt>
                <c:pt idx="7">
                  <c:v>15150</c:v>
                </c:pt>
                <c:pt idx="8">
                  <c:v>15155.555555555555</c:v>
                </c:pt>
                <c:pt idx="9">
                  <c:v>15125</c:v>
                </c:pt>
                <c:pt idx="10">
                  <c:v>15150</c:v>
                </c:pt>
                <c:pt idx="11">
                  <c:v>15141.666666666666</c:v>
                </c:pt>
                <c:pt idx="12">
                  <c:v>15141.666666666666</c:v>
                </c:pt>
                <c:pt idx="13">
                  <c:v>15138.888888888889</c:v>
                </c:pt>
                <c:pt idx="14">
                  <c:v>15130.555555555555</c:v>
                </c:pt>
                <c:pt idx="15">
                  <c:v>15036.111111111111</c:v>
                </c:pt>
              </c:numCache>
            </c:numRef>
          </c:val>
        </c:ser>
        <c:ser>
          <c:idx val="7"/>
          <c:order val="3"/>
          <c:tx>
            <c:strRef>
              <c:f>LocationSummary!$B$77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542272.22222222225</c:v>
                </c:pt>
                <c:pt idx="1">
                  <c:v>542272.22222222225</c:v>
                </c:pt>
                <c:pt idx="2">
                  <c:v>542272.22222222225</c:v>
                </c:pt>
                <c:pt idx="3">
                  <c:v>542272.22222222225</c:v>
                </c:pt>
                <c:pt idx="4">
                  <c:v>542272.22222222225</c:v>
                </c:pt>
                <c:pt idx="5">
                  <c:v>542272.22222222225</c:v>
                </c:pt>
                <c:pt idx="6">
                  <c:v>542272.22222222225</c:v>
                </c:pt>
                <c:pt idx="7">
                  <c:v>542272.22222222225</c:v>
                </c:pt>
                <c:pt idx="8">
                  <c:v>542272.22222222225</c:v>
                </c:pt>
                <c:pt idx="9">
                  <c:v>542272.22222222225</c:v>
                </c:pt>
                <c:pt idx="10">
                  <c:v>542272.22222222225</c:v>
                </c:pt>
                <c:pt idx="11">
                  <c:v>542272.22222222225</c:v>
                </c:pt>
                <c:pt idx="12">
                  <c:v>542272.22222222225</c:v>
                </c:pt>
                <c:pt idx="13">
                  <c:v>542272.22222222225</c:v>
                </c:pt>
                <c:pt idx="14">
                  <c:v>542272.22222222225</c:v>
                </c:pt>
                <c:pt idx="15">
                  <c:v>542272.22222222225</c:v>
                </c:pt>
              </c:numCache>
            </c:numRef>
          </c:val>
        </c:ser>
        <c:ser>
          <c:idx val="3"/>
          <c:order val="4"/>
          <c:tx>
            <c:strRef>
              <c:f>LocationSummary!$B$79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LocationSummary!$C$79:$R$79</c:f>
              <c:numCache>
                <c:formatCode>#,##0.00</c:formatCode>
                <c:ptCount val="16"/>
                <c:pt idx="0">
                  <c:v>310763.88888888888</c:v>
                </c:pt>
                <c:pt idx="1">
                  <c:v>309008.33333333331</c:v>
                </c:pt>
                <c:pt idx="2">
                  <c:v>315519.44444444444</c:v>
                </c:pt>
                <c:pt idx="3">
                  <c:v>312216.66666666669</c:v>
                </c:pt>
                <c:pt idx="4">
                  <c:v>307188.88888888888</c:v>
                </c:pt>
                <c:pt idx="5">
                  <c:v>316113.88888888888</c:v>
                </c:pt>
                <c:pt idx="6">
                  <c:v>320261.11111111112</c:v>
                </c:pt>
                <c:pt idx="7">
                  <c:v>308969.44444444444</c:v>
                </c:pt>
                <c:pt idx="8">
                  <c:v>317869.44444444444</c:v>
                </c:pt>
                <c:pt idx="9">
                  <c:v>308472.22222222225</c:v>
                </c:pt>
                <c:pt idx="10">
                  <c:v>309352.77777777775</c:v>
                </c:pt>
                <c:pt idx="11">
                  <c:v>315652.77777777775</c:v>
                </c:pt>
                <c:pt idx="12">
                  <c:v>309897.22222222225</c:v>
                </c:pt>
                <c:pt idx="13">
                  <c:v>313672.22222222225</c:v>
                </c:pt>
                <c:pt idx="14">
                  <c:v>313241.66666666669</c:v>
                </c:pt>
                <c:pt idx="15">
                  <c:v>329772.22222222225</c:v>
                </c:pt>
              </c:numCache>
            </c:numRef>
          </c:val>
        </c:ser>
        <c:ser>
          <c:idx val="0"/>
          <c:order val="5"/>
          <c:tx>
            <c:strRef>
              <c:f>LocationSummary!$B$80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34330.555555555555</c:v>
                </c:pt>
                <c:pt idx="1">
                  <c:v>30266.666666666668</c:v>
                </c:pt>
                <c:pt idx="2">
                  <c:v>26022.222222222223</c:v>
                </c:pt>
                <c:pt idx="3">
                  <c:v>23741.666666666668</c:v>
                </c:pt>
                <c:pt idx="4">
                  <c:v>18994.444444444445</c:v>
                </c:pt>
                <c:pt idx="5">
                  <c:v>21980.555555555555</c:v>
                </c:pt>
                <c:pt idx="6">
                  <c:v>16150</c:v>
                </c:pt>
                <c:pt idx="7">
                  <c:v>21516.666666666668</c:v>
                </c:pt>
                <c:pt idx="8">
                  <c:v>18244.444444444445</c:v>
                </c:pt>
                <c:pt idx="9">
                  <c:v>15375</c:v>
                </c:pt>
                <c:pt idx="10">
                  <c:v>19672.222222222223</c:v>
                </c:pt>
                <c:pt idx="11">
                  <c:v>17025</c:v>
                </c:pt>
                <c:pt idx="12">
                  <c:v>19825</c:v>
                </c:pt>
                <c:pt idx="13">
                  <c:v>16580.555555555555</c:v>
                </c:pt>
                <c:pt idx="14">
                  <c:v>17269.444444444445</c:v>
                </c:pt>
                <c:pt idx="15">
                  <c:v>18863.888888888891</c:v>
                </c:pt>
              </c:numCache>
            </c:numRef>
          </c:val>
        </c:ser>
        <c:ser>
          <c:idx val="1"/>
          <c:order val="6"/>
          <c:tx>
            <c:strRef>
              <c:f>LocationSummary!$B$85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LocationSummary!$C$85:$R$85</c:f>
              <c:numCache>
                <c:formatCode>#,##0.00</c:formatCode>
                <c:ptCount val="16"/>
                <c:pt idx="0">
                  <c:v>21797.222222222223</c:v>
                </c:pt>
                <c:pt idx="1">
                  <c:v>21100</c:v>
                </c:pt>
                <c:pt idx="2">
                  <c:v>21263.888888888891</c:v>
                </c:pt>
                <c:pt idx="3">
                  <c:v>20494.444444444445</c:v>
                </c:pt>
                <c:pt idx="4">
                  <c:v>20541.666666666668</c:v>
                </c:pt>
                <c:pt idx="5">
                  <c:v>20794.444444444445</c:v>
                </c:pt>
                <c:pt idx="6">
                  <c:v>20025</c:v>
                </c:pt>
                <c:pt idx="7">
                  <c:v>20036.111111111109</c:v>
                </c:pt>
                <c:pt idx="8">
                  <c:v>20063.888888888891</c:v>
                </c:pt>
                <c:pt idx="9">
                  <c:v>19666.666666666668</c:v>
                </c:pt>
                <c:pt idx="10">
                  <c:v>19713.888888888891</c:v>
                </c:pt>
                <c:pt idx="11">
                  <c:v>19702.777777777777</c:v>
                </c:pt>
                <c:pt idx="12">
                  <c:v>19558.333333333332</c:v>
                </c:pt>
                <c:pt idx="13">
                  <c:v>19375</c:v>
                </c:pt>
                <c:pt idx="14">
                  <c:v>19111.111111111109</c:v>
                </c:pt>
                <c:pt idx="15">
                  <c:v>18755.555555555555</c:v>
                </c:pt>
              </c:numCache>
            </c:numRef>
          </c:val>
        </c:ser>
        <c:overlap val="100"/>
        <c:axId val="124805888"/>
        <c:axId val="124807424"/>
      </c:barChart>
      <c:catAx>
        <c:axId val="12480588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07424"/>
        <c:crosses val="autoZero"/>
        <c:auto val="1"/>
        <c:lblAlgn val="ctr"/>
        <c:lblOffset val="50"/>
        <c:tickLblSkip val="1"/>
        <c:tickMarkSkip val="1"/>
      </c:catAx>
      <c:valAx>
        <c:axId val="1248074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0588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921198668146501"/>
          <c:y val="1.0875475802066362E-2"/>
          <c:w val="0.23418423973362845"/>
          <c:h val="0.263186514410006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16"/>
          <c:h val="0.7765089722675407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Schedules!$E$76:$AB$76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Schedules!$E$78:$AB$78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0.5</c:v>
                </c:pt>
                <c:pt idx="8">
                  <c:v>0.5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Schedules!$E$80:$AB$80</c:f>
              <c:numCache>
                <c:formatCode>General</c:formatCode>
                <c:ptCount val="2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</c:numCache>
            </c:numRef>
          </c:val>
        </c:ser>
        <c:axId val="125767680"/>
        <c:axId val="125769600"/>
      </c:barChart>
      <c:catAx>
        <c:axId val="125767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769600"/>
        <c:crosses val="autoZero"/>
        <c:auto val="1"/>
        <c:lblAlgn val="ctr"/>
        <c:lblOffset val="100"/>
        <c:tickLblSkip val="1"/>
        <c:tickMarkSkip val="1"/>
      </c:catAx>
      <c:valAx>
        <c:axId val="1257696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7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7676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738068812431045"/>
          <c:y val="0.10440456769983635"/>
          <c:w val="0.17425083240843348"/>
          <c:h val="0.133768352365416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16"/>
          <c:h val="0.7765089722675407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Schedules!$E$81:$AB$81</c:f>
              <c:numCache>
                <c:formatCode>General</c:formatCode>
                <c:ptCount val="2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0.5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0.2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0.5</c:v>
                </c:pt>
                <c:pt idx="20">
                  <c:v>0.5</c:v>
                </c:pt>
                <c:pt idx="21">
                  <c:v>0.57999999999999996</c:v>
                </c:pt>
                <c:pt idx="22">
                  <c:v>0.65</c:v>
                </c:pt>
                <c:pt idx="23">
                  <c:v>0.65</c:v>
                </c:pt>
              </c:numCache>
            </c:numRef>
          </c:val>
        </c:ser>
        <c:ser>
          <c:idx val="2"/>
          <c:order val="1"/>
          <c:tx>
            <c:v>Weekend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Schedules!$E$82:$AB$82</c:f>
              <c:numCache>
                <c:formatCode>General</c:formatCode>
                <c:ptCount val="2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0.5</c:v>
                </c:pt>
                <c:pt idx="7">
                  <c:v>0.34</c:v>
                </c:pt>
                <c:pt idx="8">
                  <c:v>0.34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0.34</c:v>
                </c:pt>
                <c:pt idx="18">
                  <c:v>0.35</c:v>
                </c:pt>
                <c:pt idx="19">
                  <c:v>0.65</c:v>
                </c:pt>
                <c:pt idx="20">
                  <c:v>0.65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axId val="125848192"/>
        <c:axId val="125866752"/>
      </c:barChart>
      <c:catAx>
        <c:axId val="12584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866752"/>
        <c:crosses val="autoZero"/>
        <c:auto val="1"/>
        <c:lblAlgn val="ctr"/>
        <c:lblOffset val="100"/>
        <c:tickLblSkip val="1"/>
        <c:tickMarkSkip val="1"/>
      </c:catAx>
      <c:valAx>
        <c:axId val="125866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7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8481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736958934517566"/>
          <c:y val="0.12724306688417641"/>
          <c:w val="0.15316315205327191"/>
          <c:h val="8.972267536704835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702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Schedules!$D$123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Schedules!$E$123:$AB$123</c:f>
              <c:numCache>
                <c:formatCode>General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26108416"/>
        <c:axId val="126110336"/>
      </c:barChart>
      <c:catAx>
        <c:axId val="126108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110336"/>
        <c:crosses val="autoZero"/>
        <c:auto val="1"/>
        <c:lblAlgn val="ctr"/>
        <c:lblOffset val="100"/>
        <c:tickLblSkip val="1"/>
        <c:tickMarkSkip val="1"/>
      </c:catAx>
      <c:valAx>
        <c:axId val="12611033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1084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431742508324086"/>
          <c:y val="0.10277324632952722"/>
          <c:w val="0.13207547169811337"/>
          <c:h val="7.83034257748775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16"/>
          <c:h val="0.7765089722675407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Schedules!$D$126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Schedules!$E$126:$AB$126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128994304"/>
        <c:axId val="129008768"/>
      </c:barChart>
      <c:catAx>
        <c:axId val="128994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008768"/>
        <c:crosses val="autoZero"/>
        <c:auto val="1"/>
        <c:lblAlgn val="ctr"/>
        <c:lblOffset val="100"/>
        <c:tickLblSkip val="1"/>
        <c:tickMarkSkip val="1"/>
      </c:catAx>
      <c:valAx>
        <c:axId val="12900876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898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9943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0929853181076671"/>
          <c:w val="0.14095449500555041"/>
          <c:h val="0.11908646003262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5460599334073795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LocationSummary!$B$89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160140</c:v>
                </c:pt>
                <c:pt idx="1">
                  <c:v>772390</c:v>
                </c:pt>
                <c:pt idx="2">
                  <c:v>473610</c:v>
                </c:pt>
                <c:pt idx="3">
                  <c:v>1341910</c:v>
                </c:pt>
                <c:pt idx="4">
                  <c:v>418970</c:v>
                </c:pt>
                <c:pt idx="5">
                  <c:v>762890</c:v>
                </c:pt>
                <c:pt idx="6">
                  <c:v>814690</c:v>
                </c:pt>
                <c:pt idx="7">
                  <c:v>2263010</c:v>
                </c:pt>
                <c:pt idx="8">
                  <c:v>1550400</c:v>
                </c:pt>
                <c:pt idx="9">
                  <c:v>1965010</c:v>
                </c:pt>
                <c:pt idx="10">
                  <c:v>3203720</c:v>
                </c:pt>
                <c:pt idx="11">
                  <c:v>2341420</c:v>
                </c:pt>
                <c:pt idx="12">
                  <c:v>4169370</c:v>
                </c:pt>
                <c:pt idx="13">
                  <c:v>3482220</c:v>
                </c:pt>
                <c:pt idx="14">
                  <c:v>5083060</c:v>
                </c:pt>
                <c:pt idx="15">
                  <c:v>8136520</c:v>
                </c:pt>
              </c:numCache>
            </c:numRef>
          </c:val>
        </c:ser>
        <c:ser>
          <c:idx val="4"/>
          <c:order val="1"/>
          <c:tx>
            <c:strRef>
              <c:f>LocationSummary!$B$93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LocationSummary!$C$93:$R$93</c:f>
              <c:numCache>
                <c:formatCode>#,##0.00</c:formatCode>
                <c:ptCount val="16"/>
                <c:pt idx="0">
                  <c:v>1238650</c:v>
                </c:pt>
                <c:pt idx="1">
                  <c:v>1238650</c:v>
                </c:pt>
                <c:pt idx="2">
                  <c:v>1238650</c:v>
                </c:pt>
                <c:pt idx="3">
                  <c:v>1238650</c:v>
                </c:pt>
                <c:pt idx="4">
                  <c:v>1238650</c:v>
                </c:pt>
                <c:pt idx="5">
                  <c:v>1238650</c:v>
                </c:pt>
                <c:pt idx="6">
                  <c:v>1238650</c:v>
                </c:pt>
                <c:pt idx="7">
                  <c:v>1238650</c:v>
                </c:pt>
                <c:pt idx="8">
                  <c:v>1238650</c:v>
                </c:pt>
                <c:pt idx="9">
                  <c:v>1238650</c:v>
                </c:pt>
                <c:pt idx="10">
                  <c:v>1238650</c:v>
                </c:pt>
                <c:pt idx="11">
                  <c:v>1238650</c:v>
                </c:pt>
                <c:pt idx="12">
                  <c:v>1238650</c:v>
                </c:pt>
                <c:pt idx="13">
                  <c:v>1238650</c:v>
                </c:pt>
                <c:pt idx="14">
                  <c:v>1238650</c:v>
                </c:pt>
                <c:pt idx="15">
                  <c:v>1238650</c:v>
                </c:pt>
              </c:numCache>
            </c:numRef>
          </c:val>
        </c:ser>
        <c:ser>
          <c:idx val="0"/>
          <c:order val="2"/>
          <c:tx>
            <c:strRef>
              <c:f>LocationSummary!$B$100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LocationSummary!$C$100:$R$100</c:f>
              <c:numCache>
                <c:formatCode>#,##0.00</c:formatCode>
                <c:ptCount val="16"/>
                <c:pt idx="0">
                  <c:v>3733730</c:v>
                </c:pt>
                <c:pt idx="1">
                  <c:v>4733760</c:v>
                </c:pt>
                <c:pt idx="2">
                  <c:v>4159319.9999999995</c:v>
                </c:pt>
                <c:pt idx="3">
                  <c:v>5696910</c:v>
                </c:pt>
                <c:pt idx="4">
                  <c:v>5509670</c:v>
                </c:pt>
                <c:pt idx="5">
                  <c:v>4851590</c:v>
                </c:pt>
                <c:pt idx="6">
                  <c:v>6333890</c:v>
                </c:pt>
                <c:pt idx="7">
                  <c:v>6453970</c:v>
                </c:pt>
                <c:pt idx="8">
                  <c:v>6310440</c:v>
                </c:pt>
                <c:pt idx="9">
                  <c:v>6847790</c:v>
                </c:pt>
                <c:pt idx="10">
                  <c:v>7118450</c:v>
                </c:pt>
                <c:pt idx="11">
                  <c:v>7083790</c:v>
                </c:pt>
                <c:pt idx="12">
                  <c:v>7692620</c:v>
                </c:pt>
                <c:pt idx="13">
                  <c:v>7796880</c:v>
                </c:pt>
                <c:pt idx="14">
                  <c:v>8639650</c:v>
                </c:pt>
                <c:pt idx="15">
                  <c:v>9786010</c:v>
                </c:pt>
              </c:numCache>
            </c:numRef>
          </c:val>
        </c:ser>
        <c:overlap val="100"/>
        <c:axId val="124895616"/>
        <c:axId val="124897152"/>
      </c:barChart>
      <c:catAx>
        <c:axId val="12489561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97152"/>
        <c:crosses val="autoZero"/>
        <c:auto val="1"/>
        <c:lblAlgn val="ctr"/>
        <c:lblOffset val="50"/>
        <c:tickLblSkip val="1"/>
        <c:tickMarkSkip val="1"/>
      </c:catAx>
      <c:valAx>
        <c:axId val="124897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33442088091368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9561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5.2202283849919144E-2"/>
          <c:w val="0.23418423973362923"/>
          <c:h val="0.1370309951060363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76359600443952"/>
          <c:y val="4.2414355628058717E-2"/>
          <c:w val="0.86348501664817934"/>
          <c:h val="0.75040783034258296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LocationSummary!$B$140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LocationSummary!$C$140:$R$140</c:f>
              <c:numCache>
                <c:formatCode>0.00</c:formatCode>
                <c:ptCount val="16"/>
                <c:pt idx="0">
                  <c:v>164.52466177594403</c:v>
                </c:pt>
                <c:pt idx="1">
                  <c:v>126.05583462388356</c:v>
                </c:pt>
                <c:pt idx="2">
                  <c:v>115.071540701031</c:v>
                </c:pt>
                <c:pt idx="3">
                  <c:v>82.888141246279289</c:v>
                </c:pt>
                <c:pt idx="4">
                  <c:v>57.376232780299134</c:v>
                </c:pt>
                <c:pt idx="5">
                  <c:v>88.977893028737029</c:v>
                </c:pt>
                <c:pt idx="6">
                  <c:v>37.048854634830839</c:v>
                </c:pt>
                <c:pt idx="7">
                  <c:v>67.450898126006464</c:v>
                </c:pt>
                <c:pt idx="8">
                  <c:v>53.224730262514221</c:v>
                </c:pt>
                <c:pt idx="9">
                  <c:v>29.913735127087978</c:v>
                </c:pt>
                <c:pt idx="10">
                  <c:v>51.298820920399564</c:v>
                </c:pt>
                <c:pt idx="11">
                  <c:v>41.813827588364859</c:v>
                </c:pt>
                <c:pt idx="12">
                  <c:v>47.164946863412041</c:v>
                </c:pt>
                <c:pt idx="13">
                  <c:v>32.320901448971334</c:v>
                </c:pt>
                <c:pt idx="14">
                  <c:v>29.722466327436319</c:v>
                </c:pt>
                <c:pt idx="15">
                  <c:v>26.945983751847681</c:v>
                </c:pt>
              </c:numCache>
            </c:numRef>
          </c:val>
        </c:ser>
        <c:ser>
          <c:idx val="0"/>
          <c:order val="1"/>
          <c:tx>
            <c:strRef>
              <c:f>LocationSummary!$B$141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LocationSummary!$C$141:$R$141</c:f>
              <c:numCache>
                <c:formatCode>0.00</c:formatCode>
                <c:ptCount val="16"/>
                <c:pt idx="0">
                  <c:v>128.10249892246031</c:v>
                </c:pt>
                <c:pt idx="1">
                  <c:v>128.10249892246031</c:v>
                </c:pt>
                <c:pt idx="2">
                  <c:v>128.10249892246031</c:v>
                </c:pt>
                <c:pt idx="3">
                  <c:v>128.10249892246031</c:v>
                </c:pt>
                <c:pt idx="4">
                  <c:v>128.10249892246031</c:v>
                </c:pt>
                <c:pt idx="5">
                  <c:v>128.10249892246031</c:v>
                </c:pt>
                <c:pt idx="6">
                  <c:v>128.10249892246031</c:v>
                </c:pt>
                <c:pt idx="7">
                  <c:v>128.10249892246031</c:v>
                </c:pt>
                <c:pt idx="8">
                  <c:v>128.10249892246031</c:v>
                </c:pt>
                <c:pt idx="9">
                  <c:v>128.10249892246031</c:v>
                </c:pt>
                <c:pt idx="10">
                  <c:v>128.10249892246031</c:v>
                </c:pt>
                <c:pt idx="11">
                  <c:v>128.10249892246031</c:v>
                </c:pt>
                <c:pt idx="12">
                  <c:v>128.10249892246031</c:v>
                </c:pt>
                <c:pt idx="13">
                  <c:v>128.10249892246031</c:v>
                </c:pt>
                <c:pt idx="14">
                  <c:v>128.10249892246031</c:v>
                </c:pt>
                <c:pt idx="15">
                  <c:v>128.10249892246031</c:v>
                </c:pt>
              </c:numCache>
            </c:numRef>
          </c:val>
        </c:ser>
        <c:ser>
          <c:idx val="1"/>
          <c:order val="2"/>
          <c:tx>
            <c:strRef>
              <c:f>LocationSummary!$B$142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0.00</c:formatCode>
                <c:ptCount val="16"/>
                <c:pt idx="0">
                  <c:v>4.8152140668065773</c:v>
                </c:pt>
                <c:pt idx="1">
                  <c:v>4.8134512207268383</c:v>
                </c:pt>
                <c:pt idx="2">
                  <c:v>4.8125697976869697</c:v>
                </c:pt>
                <c:pt idx="3">
                  <c:v>4.8116883746471002</c:v>
                </c:pt>
                <c:pt idx="4">
                  <c:v>4.8081626824876222</c:v>
                </c:pt>
                <c:pt idx="5">
                  <c:v>4.8072812594477528</c:v>
                </c:pt>
                <c:pt idx="6">
                  <c:v>4.8099255285673612</c:v>
                </c:pt>
                <c:pt idx="7">
                  <c:v>4.8072812594477528</c:v>
                </c:pt>
                <c:pt idx="8">
                  <c:v>4.8090441055274917</c:v>
                </c:pt>
                <c:pt idx="9">
                  <c:v>4.7993484520889282</c:v>
                </c:pt>
                <c:pt idx="10">
                  <c:v>4.8072812594477528</c:v>
                </c:pt>
                <c:pt idx="11">
                  <c:v>4.8046369903281443</c:v>
                </c:pt>
                <c:pt idx="12">
                  <c:v>4.8046369903281443</c:v>
                </c:pt>
                <c:pt idx="13">
                  <c:v>4.8037555672882748</c:v>
                </c:pt>
                <c:pt idx="14">
                  <c:v>4.8011112981686672</c:v>
                </c:pt>
                <c:pt idx="15">
                  <c:v>4.7711429148131073</c:v>
                </c:pt>
              </c:numCache>
            </c:numRef>
          </c:val>
        </c:ser>
        <c:ser>
          <c:idx val="3"/>
          <c:order val="3"/>
          <c:tx>
            <c:strRef>
              <c:f>LocationSummary!$B$143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172.06964299722614</c:v>
                </c:pt>
                <c:pt idx="1">
                  <c:v>172.06964299722614</c:v>
                </c:pt>
                <c:pt idx="2">
                  <c:v>172.06964299722614</c:v>
                </c:pt>
                <c:pt idx="3">
                  <c:v>172.06964299722614</c:v>
                </c:pt>
                <c:pt idx="4">
                  <c:v>172.06964299722614</c:v>
                </c:pt>
                <c:pt idx="5">
                  <c:v>172.06964299722614</c:v>
                </c:pt>
                <c:pt idx="6">
                  <c:v>172.06964299722614</c:v>
                </c:pt>
                <c:pt idx="7">
                  <c:v>172.06964299722614</c:v>
                </c:pt>
                <c:pt idx="8">
                  <c:v>172.06964299722614</c:v>
                </c:pt>
                <c:pt idx="9">
                  <c:v>172.06964299722614</c:v>
                </c:pt>
                <c:pt idx="10">
                  <c:v>172.06964299722614</c:v>
                </c:pt>
                <c:pt idx="11">
                  <c:v>172.06964299722614</c:v>
                </c:pt>
                <c:pt idx="12">
                  <c:v>172.06964299722614</c:v>
                </c:pt>
                <c:pt idx="13">
                  <c:v>172.06964299722614</c:v>
                </c:pt>
                <c:pt idx="14">
                  <c:v>172.06964299722614</c:v>
                </c:pt>
                <c:pt idx="15">
                  <c:v>172.06964299722614</c:v>
                </c:pt>
              </c:numCache>
            </c:numRef>
          </c:val>
        </c:ser>
        <c:ser>
          <c:idx val="4"/>
          <c:order val="4"/>
          <c:tx>
            <c:strRef>
              <c:f>LocationSummary!$B$145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LocationSummary!$C$145:$R$145</c:f>
              <c:numCache>
                <c:formatCode>0.00</c:formatCode>
                <c:ptCount val="16"/>
                <c:pt idx="0">
                  <c:v>98.609202585390051</c:v>
                </c:pt>
                <c:pt idx="1">
                  <c:v>98.052143224192591</c:v>
                </c:pt>
                <c:pt idx="2">
                  <c:v>100.11819882964647</c:v>
                </c:pt>
                <c:pt idx="3">
                  <c:v>99.070186835241756</c:v>
                </c:pt>
                <c:pt idx="4">
                  <c:v>97.47481113307812</c:v>
                </c:pt>
                <c:pt idx="5">
                  <c:v>100.30682336017853</c:v>
                </c:pt>
                <c:pt idx="6">
                  <c:v>101.62278795870355</c:v>
                </c:pt>
                <c:pt idx="7">
                  <c:v>98.039803301634421</c:v>
                </c:pt>
                <c:pt idx="8">
                  <c:v>100.863882721376</c:v>
                </c:pt>
                <c:pt idx="9">
                  <c:v>97.882028577497792</c:v>
                </c:pt>
                <c:pt idx="10">
                  <c:v>98.1614396811364</c:v>
                </c:pt>
                <c:pt idx="11">
                  <c:v>100.16050713556021</c:v>
                </c:pt>
                <c:pt idx="12">
                  <c:v>98.334198596950799</c:v>
                </c:pt>
                <c:pt idx="13">
                  <c:v>99.532052508133319</c:v>
                </c:pt>
                <c:pt idx="14">
                  <c:v>99.395431936953571</c:v>
                </c:pt>
                <c:pt idx="15">
                  <c:v>104.64078044721641</c:v>
                </c:pt>
              </c:numCache>
            </c:numRef>
          </c:val>
        </c:ser>
        <c:ser>
          <c:idx val="5"/>
          <c:order val="5"/>
          <c:tx>
            <c:strRef>
              <c:f>LocationSummary!$B$146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0.00</c:formatCode>
                <c:ptCount val="16"/>
                <c:pt idx="0">
                  <c:v>10.893507349746017</c:v>
                </c:pt>
                <c:pt idx="1">
                  <c:v>9.6039854424170734</c:v>
                </c:pt>
                <c:pt idx="2">
                  <c:v>8.257171037496617</c:v>
                </c:pt>
                <c:pt idx="3">
                  <c:v>7.5335227217638323</c:v>
                </c:pt>
                <c:pt idx="4">
                  <c:v>6.0271707466270144</c:v>
                </c:pt>
                <c:pt idx="5">
                  <c:v>6.9747005144866279</c:v>
                </c:pt>
                <c:pt idx="6">
                  <c:v>5.1245935538007394</c:v>
                </c:pt>
                <c:pt idx="7">
                  <c:v>6.8275028668284365</c:v>
                </c:pt>
                <c:pt idx="8">
                  <c:v>5.7891865258622737</c:v>
                </c:pt>
                <c:pt idx="9">
                  <c:v>4.8786765256771751</c:v>
                </c:pt>
                <c:pt idx="10">
                  <c:v>6.2422379683551492</c:v>
                </c:pt>
                <c:pt idx="11">
                  <c:v>5.4022418113596036</c:v>
                </c:pt>
                <c:pt idx="12">
                  <c:v>6.2907162355479667</c:v>
                </c:pt>
                <c:pt idx="13">
                  <c:v>5.2612141249804978</c:v>
                </c:pt>
                <c:pt idx="14">
                  <c:v>5.4798070388681115</c:v>
                </c:pt>
                <c:pt idx="15">
                  <c:v>5.9857438637531519</c:v>
                </c:pt>
              </c:numCache>
            </c:numRef>
          </c:val>
        </c:ser>
        <c:ser>
          <c:idx val="6"/>
          <c:order val="6"/>
          <c:tx>
            <c:strRef>
              <c:f>LocationSummary!$B$151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LocationSummary!$C$151:$R$151</c:f>
              <c:numCache>
                <c:formatCode>0.00</c:formatCode>
                <c:ptCount val="16"/>
                <c:pt idx="0">
                  <c:v>6.9165265938552469</c:v>
                </c:pt>
                <c:pt idx="1">
                  <c:v>6.6952894108480256</c:v>
                </c:pt>
                <c:pt idx="2">
                  <c:v>6.7472933702003202</c:v>
                </c:pt>
                <c:pt idx="3">
                  <c:v>6.5031391881564948</c:v>
                </c:pt>
                <c:pt idx="4">
                  <c:v>6.5181233798342744</c:v>
                </c:pt>
                <c:pt idx="5">
                  <c:v>6.5983328764623908</c:v>
                </c:pt>
                <c:pt idx="6">
                  <c:v>6.3541786944185645</c:v>
                </c:pt>
                <c:pt idx="7">
                  <c:v>6.3577043865780416</c:v>
                </c:pt>
                <c:pt idx="8">
                  <c:v>6.3665186169767365</c:v>
                </c:pt>
                <c:pt idx="9">
                  <c:v>6.2404751222754111</c:v>
                </c:pt>
                <c:pt idx="10">
                  <c:v>6.2554593139531907</c:v>
                </c:pt>
                <c:pt idx="11">
                  <c:v>6.2519336217937127</c:v>
                </c:pt>
                <c:pt idx="12">
                  <c:v>6.2060996237205037</c:v>
                </c:pt>
                <c:pt idx="13">
                  <c:v>6.1479257030891228</c:v>
                </c:pt>
                <c:pt idx="14">
                  <c:v>6.0641905143015293</c:v>
                </c:pt>
                <c:pt idx="15">
                  <c:v>5.9513683651982445</c:v>
                </c:pt>
              </c:numCache>
            </c:numRef>
          </c:val>
        </c:ser>
        <c:ser>
          <c:idx val="7"/>
          <c:order val="7"/>
          <c:tx>
            <c:strRef>
              <c:f>LocationSummary!$B$155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14.115108560468704</c:v>
                </c:pt>
                <c:pt idx="1">
                  <c:v>68.080234176473226</c:v>
                </c:pt>
                <c:pt idx="2">
                  <c:v>41.745076591255049</c:v>
                </c:pt>
                <c:pt idx="3">
                  <c:v>118.27903914311577</c:v>
                </c:pt>
                <c:pt idx="4">
                  <c:v>36.928981101408603</c:v>
                </c:pt>
                <c:pt idx="5">
                  <c:v>67.242882288597286</c:v>
                </c:pt>
                <c:pt idx="6">
                  <c:v>71.80865363512082</c:v>
                </c:pt>
                <c:pt idx="7">
                  <c:v>199.46691534548697</c:v>
                </c:pt>
                <c:pt idx="8">
                  <c:v>136.65582810135305</c:v>
                </c:pt>
                <c:pt idx="9">
                  <c:v>173.2005087573786</c:v>
                </c:pt>
                <c:pt idx="10">
                  <c:v>282.38326212904207</c:v>
                </c:pt>
                <c:pt idx="11">
                  <c:v>206.37815340110299</c:v>
                </c:pt>
                <c:pt idx="12">
                  <c:v>367.4978779740315</c:v>
                </c:pt>
                <c:pt idx="13">
                  <c:v>306.9308937894051</c:v>
                </c:pt>
                <c:pt idx="14">
                  <c:v>448.03261970385944</c:v>
                </c:pt>
                <c:pt idx="15">
                  <c:v>717.17161923582375</c:v>
                </c:pt>
              </c:numCache>
            </c:numRef>
          </c:val>
        </c:ser>
        <c:ser>
          <c:idx val="8"/>
          <c:order val="8"/>
          <c:tx>
            <c:strRef>
              <c:f>LocationSummary!$B$159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LocationSummary!$C$159:$R$159</c:f>
              <c:numCache>
                <c:formatCode>0.00</c:formatCode>
                <c:ptCount val="16"/>
                <c:pt idx="0">
                  <c:v>109.17746483342425</c:v>
                </c:pt>
                <c:pt idx="1">
                  <c:v>109.17746483342425</c:v>
                </c:pt>
                <c:pt idx="2">
                  <c:v>109.17746483342425</c:v>
                </c:pt>
                <c:pt idx="3">
                  <c:v>109.17746483342425</c:v>
                </c:pt>
                <c:pt idx="4">
                  <c:v>109.17746483342425</c:v>
                </c:pt>
                <c:pt idx="5">
                  <c:v>109.17746483342425</c:v>
                </c:pt>
                <c:pt idx="6">
                  <c:v>109.17746483342425</c:v>
                </c:pt>
                <c:pt idx="7">
                  <c:v>109.17746483342425</c:v>
                </c:pt>
                <c:pt idx="8">
                  <c:v>109.17746483342425</c:v>
                </c:pt>
                <c:pt idx="9">
                  <c:v>109.17746483342425</c:v>
                </c:pt>
                <c:pt idx="10">
                  <c:v>109.17746483342425</c:v>
                </c:pt>
                <c:pt idx="11">
                  <c:v>109.17746483342425</c:v>
                </c:pt>
                <c:pt idx="12">
                  <c:v>109.17746483342425</c:v>
                </c:pt>
                <c:pt idx="13">
                  <c:v>109.17746483342425</c:v>
                </c:pt>
                <c:pt idx="14">
                  <c:v>109.17746483342425</c:v>
                </c:pt>
                <c:pt idx="15">
                  <c:v>109.17746483342425</c:v>
                </c:pt>
              </c:numCache>
            </c:numRef>
          </c:val>
        </c:ser>
        <c:ser>
          <c:idx val="9"/>
          <c:order val="9"/>
          <c:tx>
            <c:strRef>
              <c:f>LocationSummary!$B$166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LocationSummary!$C$166:$R$166</c:f>
              <c:numCache>
                <c:formatCode>0.00</c:formatCode>
                <c:ptCount val="16"/>
                <c:pt idx="0">
                  <c:v>329.09956466516059</c:v>
                </c:pt>
                <c:pt idx="1">
                  <c:v>417.24451292122103</c:v>
                </c:pt>
                <c:pt idx="2">
                  <c:v>366.61204781896271</c:v>
                </c:pt>
                <c:pt idx="3">
                  <c:v>502.13877300624307</c:v>
                </c:pt>
                <c:pt idx="4">
                  <c:v>485.63500800772829</c:v>
                </c:pt>
                <c:pt idx="5">
                  <c:v>427.63032060000228</c:v>
                </c:pt>
                <c:pt idx="6">
                  <c:v>558.2836577998446</c:v>
                </c:pt>
                <c:pt idx="7">
                  <c:v>568.86778566259648</c:v>
                </c:pt>
                <c:pt idx="8">
                  <c:v>556.21672077135088</c:v>
                </c:pt>
                <c:pt idx="9">
                  <c:v>603.57998781873357</c:v>
                </c:pt>
                <c:pt idx="10">
                  <c:v>627.43658381583896</c:v>
                </c:pt>
                <c:pt idx="11">
                  <c:v>624.38157155965155</c:v>
                </c:pt>
                <c:pt idx="12">
                  <c:v>678.0452504960208</c:v>
                </c:pt>
                <c:pt idx="13">
                  <c:v>687.23496710969926</c:v>
                </c:pt>
                <c:pt idx="14">
                  <c:v>761.51865664077332</c:v>
                </c:pt>
                <c:pt idx="15">
                  <c:v>862.5614682392428</c:v>
                </c:pt>
              </c:numCache>
            </c:numRef>
          </c:val>
        </c:ser>
        <c:overlap val="100"/>
        <c:axId val="124978688"/>
        <c:axId val="124980224"/>
      </c:barChart>
      <c:catAx>
        <c:axId val="12497868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80224"/>
        <c:crosses val="autoZero"/>
        <c:auto val="1"/>
        <c:lblAlgn val="ctr"/>
        <c:lblOffset val="0"/>
        <c:tickLblSkip val="1"/>
        <c:tickMarkSkip val="1"/>
      </c:catAx>
      <c:valAx>
        <c:axId val="12498022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4417314095449602E-2"/>
              <c:y val="0.1517128874388270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786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392526822049591"/>
          <c:y val="5.3833605220228821E-2"/>
          <c:w val="0.52423233444321127"/>
          <c:h val="0.2278412180532898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206437291897892"/>
          <c:y val="4.2414355628058717E-2"/>
          <c:w val="0.8368479467258606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LocationSummary!$B$237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LocationSummary!$C$237:$R$237</c:f>
              <c:numCache>
                <c:formatCode>#,##0.00</c:formatCode>
                <c:ptCount val="16"/>
                <c:pt idx="0">
                  <c:v>44332.9</c:v>
                </c:pt>
                <c:pt idx="1">
                  <c:v>44332.9</c:v>
                </c:pt>
                <c:pt idx="2">
                  <c:v>44332.9</c:v>
                </c:pt>
                <c:pt idx="3">
                  <c:v>44332.9</c:v>
                </c:pt>
                <c:pt idx="4">
                  <c:v>44332.9</c:v>
                </c:pt>
                <c:pt idx="5">
                  <c:v>44332.9</c:v>
                </c:pt>
                <c:pt idx="6">
                  <c:v>44332.9</c:v>
                </c:pt>
                <c:pt idx="7">
                  <c:v>44332.9</c:v>
                </c:pt>
                <c:pt idx="8">
                  <c:v>44332.9</c:v>
                </c:pt>
                <c:pt idx="9">
                  <c:v>44332.9</c:v>
                </c:pt>
                <c:pt idx="10">
                  <c:v>44332.9</c:v>
                </c:pt>
                <c:pt idx="11">
                  <c:v>44332.9</c:v>
                </c:pt>
                <c:pt idx="12">
                  <c:v>44332.9</c:v>
                </c:pt>
                <c:pt idx="13">
                  <c:v>44332.9</c:v>
                </c:pt>
                <c:pt idx="14">
                  <c:v>44332.9</c:v>
                </c:pt>
                <c:pt idx="15">
                  <c:v>44332.9</c:v>
                </c:pt>
              </c:numCache>
            </c:numRef>
          </c:val>
        </c:ser>
        <c:ser>
          <c:idx val="0"/>
          <c:order val="1"/>
          <c:tx>
            <c:strRef>
              <c:f>LocationSummary!$B$245</c:f>
              <c:strCache>
                <c:ptCount val="1"/>
                <c:pt idx="0">
                  <c:v>Water for Electricity (m3)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LocationSummary!$C$245:$R$245</c:f>
              <c:numCache>
                <c:formatCode>#,##0.00</c:formatCode>
                <c:ptCount val="16"/>
                <c:pt idx="0">
                  <c:v>1117.6600000000001</c:v>
                </c:pt>
                <c:pt idx="1">
                  <c:v>3224.96</c:v>
                </c:pt>
                <c:pt idx="2">
                  <c:v>57923.700000000004</c:v>
                </c:pt>
                <c:pt idx="3">
                  <c:v>11500.9</c:v>
                </c:pt>
                <c:pt idx="4">
                  <c:v>30759.200000000001</c:v>
                </c:pt>
                <c:pt idx="5">
                  <c:v>51131.200000000004</c:v>
                </c:pt>
                <c:pt idx="6">
                  <c:v>29805</c:v>
                </c:pt>
                <c:pt idx="7">
                  <c:v>405.82026980000001</c:v>
                </c:pt>
                <c:pt idx="8">
                  <c:v>7938.5</c:v>
                </c:pt>
                <c:pt idx="9">
                  <c:v>16981.3</c:v>
                </c:pt>
                <c:pt idx="10">
                  <c:v>2691.64</c:v>
                </c:pt>
                <c:pt idx="11">
                  <c:v>7758.55</c:v>
                </c:pt>
                <c:pt idx="12">
                  <c:v>2673.37</c:v>
                </c:pt>
                <c:pt idx="13">
                  <c:v>106195</c:v>
                </c:pt>
                <c:pt idx="14">
                  <c:v>2589.38</c:v>
                </c:pt>
                <c:pt idx="15">
                  <c:v>1716.03</c:v>
                </c:pt>
              </c:numCache>
            </c:numRef>
          </c:val>
        </c:ser>
        <c:overlap val="100"/>
        <c:axId val="125051264"/>
        <c:axId val="125052800"/>
      </c:barChart>
      <c:catAx>
        <c:axId val="12505126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052800"/>
        <c:crosses val="autoZero"/>
        <c:auto val="1"/>
        <c:lblAlgn val="ctr"/>
        <c:lblOffset val="50"/>
        <c:tickLblSkip val="1"/>
        <c:tickMarkSkip val="1"/>
      </c:catAx>
      <c:valAx>
        <c:axId val="125052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33442088091369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0512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52201257861632"/>
          <c:y val="6.5252854812398092E-2"/>
          <c:w val="0.28005919348871622"/>
          <c:h val="0.1239804241435562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9215628013202"/>
          <c:y val="5.8727569331158302E-2"/>
          <c:w val="0.81650018497964838"/>
          <c:h val="0.73083197389886223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LocationSummary!$B$239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LocationSummary!$C$239:$R$239</c:f>
              <c:numCache>
                <c:formatCode>#,##0.00</c:formatCode>
                <c:ptCount val="16"/>
                <c:pt idx="0">
                  <c:v>671152.64480000001</c:v>
                </c:pt>
                <c:pt idx="1">
                  <c:v>782748.07</c:v>
                </c:pt>
                <c:pt idx="2">
                  <c:v>694538.53480000002</c:v>
                </c:pt>
                <c:pt idx="3">
                  <c:v>716677.45109999995</c:v>
                </c:pt>
                <c:pt idx="4">
                  <c:v>333981.09580000001</c:v>
                </c:pt>
                <c:pt idx="5">
                  <c:v>752190.84420000005</c:v>
                </c:pt>
                <c:pt idx="6">
                  <c:v>349628.97070000001</c:v>
                </c:pt>
                <c:pt idx="7">
                  <c:v>661882.27720000001</c:v>
                </c:pt>
                <c:pt idx="8">
                  <c:v>878249.95719999995</c:v>
                </c:pt>
                <c:pt idx="9">
                  <c:v>302312.2268</c:v>
                </c:pt>
                <c:pt idx="10">
                  <c:v>1133450</c:v>
                </c:pt>
                <c:pt idx="11">
                  <c:v>890270.71369999996</c:v>
                </c:pt>
                <c:pt idx="12">
                  <c:v>826062.63020000001</c:v>
                </c:pt>
                <c:pt idx="13">
                  <c:v>838375.38159999996</c:v>
                </c:pt>
                <c:pt idx="14">
                  <c:v>841087.77099999995</c:v>
                </c:pt>
                <c:pt idx="15">
                  <c:v>818149.86640000006</c:v>
                </c:pt>
              </c:numCache>
            </c:numRef>
          </c:val>
        </c:ser>
        <c:overlap val="100"/>
        <c:axId val="125068416"/>
        <c:axId val="125069952"/>
      </c:barChart>
      <c:catAx>
        <c:axId val="12506841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069952"/>
        <c:crosses val="autoZero"/>
        <c:auto val="1"/>
        <c:lblAlgn val="ctr"/>
        <c:lblOffset val="50"/>
        <c:tickLblSkip val="1"/>
        <c:tickMarkSkip val="1"/>
      </c:catAx>
      <c:valAx>
        <c:axId val="1250699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06841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329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0.3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0.5</c:v>
                </c:pt>
                <c:pt idx="19">
                  <c:v>0.7</c:v>
                </c:pt>
                <c:pt idx="20">
                  <c:v>0.8</c:v>
                </c:pt>
                <c:pt idx="21">
                  <c:v>0.6</c:v>
                </c:pt>
                <c:pt idx="22">
                  <c:v>0.5</c:v>
                </c:pt>
                <c:pt idx="23">
                  <c:v>0.3</c:v>
                </c:pt>
              </c:numCache>
            </c:numRef>
          </c:val>
        </c:ser>
        <c:axId val="125158912"/>
        <c:axId val="125160832"/>
      </c:barChart>
      <c:catAx>
        <c:axId val="125158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9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160832"/>
        <c:crosses val="autoZero"/>
        <c:auto val="1"/>
        <c:lblAlgn val="ctr"/>
        <c:lblOffset val="100"/>
        <c:tickLblSkip val="1"/>
        <c:tickMarkSkip val="1"/>
      </c:catAx>
      <c:valAx>
        <c:axId val="125160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143E-3"/>
              <c:y val="0.419249592169659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1589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657"/>
          <c:w val="0.17425083240843636"/>
          <c:h val="0.133768352365417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Guest Room Lighting Schedules</a:t>
            </a:r>
          </a:p>
        </c:rich>
      </c:tx>
      <c:layout>
        <c:manualLayout>
          <c:xMode val="edge"/>
          <c:yMode val="edge"/>
          <c:x val="0.33074361820199777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0.22</c:v>
                </c:pt>
                <c:pt idx="1">
                  <c:v>0.17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0.22</c:v>
                </c:pt>
                <c:pt idx="6">
                  <c:v>0.44</c:v>
                </c:pt>
                <c:pt idx="7">
                  <c:v>0.56000000000000005</c:v>
                </c:pt>
                <c:pt idx="8">
                  <c:v>0.44</c:v>
                </c:pt>
                <c:pt idx="9">
                  <c:v>0.44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0.67</c:v>
                </c:pt>
                <c:pt idx="19">
                  <c:v>0.89</c:v>
                </c:pt>
                <c:pt idx="20">
                  <c:v>1</c:v>
                </c:pt>
                <c:pt idx="21">
                  <c:v>0.89</c:v>
                </c:pt>
                <c:pt idx="22">
                  <c:v>0.67</c:v>
                </c:pt>
                <c:pt idx="23">
                  <c:v>0.33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0.26</c:v>
                </c:pt>
                <c:pt idx="1">
                  <c:v>0.26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0.41</c:v>
                </c:pt>
                <c:pt idx="7">
                  <c:v>0.41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0.41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0.85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0.85</c:v>
                </c:pt>
                <c:pt idx="23">
                  <c:v>0.41</c:v>
                </c:pt>
              </c:numCache>
            </c:numRef>
          </c:val>
        </c:ser>
        <c:axId val="125264256"/>
        <c:axId val="125266176"/>
      </c:barChart>
      <c:catAx>
        <c:axId val="125264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9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266176"/>
        <c:crosses val="autoZero"/>
        <c:auto val="1"/>
        <c:lblAlgn val="ctr"/>
        <c:lblOffset val="100"/>
        <c:tickLblSkip val="1"/>
        <c:tickMarkSkip val="1"/>
      </c:catAx>
      <c:valAx>
        <c:axId val="1252661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143E-3"/>
              <c:y val="0.419249592169659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2642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0.17781402936378465"/>
          <c:w val="0.15316315205327521"/>
          <c:h val="8.972267536704811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16"/>
          <c:h val="0.7765089722675407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0.3</c:v>
                </c:pt>
                <c:pt idx="1">
                  <c:v>0.25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  <c:pt idx="7">
                  <c:v>0.6</c:v>
                </c:pt>
                <c:pt idx="8">
                  <c:v>0.5</c:v>
                </c:pt>
                <c:pt idx="9">
                  <c:v>0.5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0.9</c:v>
                </c:pt>
                <c:pt idx="20">
                  <c:v>0.95</c:v>
                </c:pt>
                <c:pt idx="21">
                  <c:v>0.9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Schedules!$E$38:$AB$38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0.4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Schedules!$E$41:$AB$41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0.7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</c:ser>
        <c:axId val="125301504"/>
        <c:axId val="125303424"/>
      </c:barChart>
      <c:catAx>
        <c:axId val="125301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303424"/>
        <c:crosses val="autoZero"/>
        <c:auto val="1"/>
        <c:lblAlgn val="ctr"/>
        <c:lblOffset val="100"/>
        <c:tickLblSkip val="1"/>
        <c:tickMarkSkip val="1"/>
      </c:catAx>
      <c:valAx>
        <c:axId val="1253034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7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3015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1419249592169672"/>
          <c:w val="0.17425083240843636"/>
          <c:h val="0.133768352365417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Guest Room Equipment Schedules</a:t>
            </a:r>
          </a:p>
        </c:rich>
      </c:tx>
      <c:layout>
        <c:manualLayout>
          <c:xMode val="edge"/>
          <c:yMode val="edge"/>
          <c:x val="0.3240843507214225"/>
          <c:y val="1.95758564437195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16"/>
          <c:h val="0.7765089722675407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Schedules!$E$42:$AB$42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0.62</c:v>
                </c:pt>
                <c:pt idx="7">
                  <c:v>0.9</c:v>
                </c:pt>
                <c:pt idx="8">
                  <c:v>0.43</c:v>
                </c:pt>
                <c:pt idx="9">
                  <c:v>0.43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0.51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0.62</c:v>
                </c:pt>
                <c:pt idx="8">
                  <c:v>0.9</c:v>
                </c:pt>
                <c:pt idx="9">
                  <c:v>0.62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0.43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axId val="125312384"/>
        <c:axId val="125453824"/>
      </c:barChart>
      <c:catAx>
        <c:axId val="125312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453824"/>
        <c:crosses val="autoZero"/>
        <c:auto val="1"/>
        <c:lblAlgn val="ctr"/>
        <c:lblOffset val="100"/>
        <c:tickLblSkip val="1"/>
        <c:tickMarkSkip val="1"/>
      </c:catAx>
      <c:valAx>
        <c:axId val="1254538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7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3123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0.13539967373572595"/>
          <c:w val="0.15316315205327596"/>
          <c:h val="8.972267536704785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Construction&amp;CLarge Hotel&amp;RVersion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4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5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57150</xdr:rowOff>
    </xdr:from>
    <xdr:to>
      <xdr:col>11</xdr:col>
      <xdr:colOff>428625</xdr:colOff>
      <xdr:row>34</xdr:row>
      <xdr:rowOff>83752</xdr:rowOff>
    </xdr:to>
    <xdr:pic>
      <xdr:nvPicPr>
        <xdr:cNvPr id="1052" name="Picture 9" descr="LgHote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390525"/>
          <a:ext cx="6229350" cy="4293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lghotel01miami_3" preserveFormatting="0" connectionId="9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lghotel02houston_3" preserveFormatting="0" connectionId="92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lghotel12boulder_3" preserveFormatting="0" connectionId="103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lghotel12boulder_4" preserveFormatting="0" connectionId="120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lghotel12boulder_7" preserveFormatting="0" connectionId="30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lghotel12boulder_6" preserveFormatting="0" connectionId="12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lghotel12boulder_8" preserveFormatting="0" connectionId="48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lghotel12boulder_2" preserveFormatting="0" connectionId="85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lghotel12boulder" preserveFormatting="0" connectionId="25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lghotel12boulder_1" preserveFormatting="0" connectionId="67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lghotel12boulder_5" preserveFormatting="0" connectionId="138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lghotel13minneapolis_3" preserveFormatting="0" connectionId="10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lghotel02houston_4" preserveFormatting="0" connectionId="109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lghotel13minneapolis_4" preserveFormatting="0" connectionId="121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lghotel13minneapolis_7" preserveFormatting="0" connectionId="31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lghotel13minneapolis_6" preserveFormatting="0" connectionId="13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lghotel13minneapolis_8" preserveFormatting="0" connectionId="49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lghotel13minneapolis_2" preserveFormatting="0" connectionId="86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lghotel13minneapolis" preserveFormatting="0" connectionId="36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lghotel13minneapolis_1" preserveFormatting="0" connectionId="68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lghotel13minneapolis_5" preserveFormatting="0" connectionId="139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lghotel14helena_3" preserveFormatting="0" connectionId="105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lghotel14helena_4" preserveFormatting="0" connectionId="12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lghotel02houston_7" preserveFormatting="0" connectionId="19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lghotel14helena_7" preserveFormatting="0" connectionId="32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lghotel14helena_6" preserveFormatting="0" connectionId="15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lghotel14helena_8" preserveFormatting="0" connectionId="50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lghotel14helena_2" preserveFormatting="0" connectionId="87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lghotel14helena" preserveFormatting="0" connectionId="47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lghotel14helena_1" preserveFormatting="0" connectionId="70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lghotel14helena_5" preserveFormatting="0" connectionId="140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lghotel15duluth_3" preserveFormatting="0" connectionId="106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lghotel15duluth_4" preserveFormatting="0" connectionId="123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lghotel15duluth_7" preserveFormatting="0" connectionId="3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lghotel02houston_6" preserveFormatting="0" connectionId="144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lghotel15duluth_6" preserveFormatting="0" connectionId="16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lghotel15duluth_8" preserveFormatting="0" connectionId="51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lghotel15duluth_2" preserveFormatting="0" connectionId="88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lghotel15duluth" preserveFormatting="0" connectionId="53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lghotel15duluth_1" preserveFormatting="0" connectionId="71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lghotel15duluth_5" preserveFormatting="0" connectionId="141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lghotel16fairbanks_3" preserveFormatting="0" connectionId="107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lghotel16fairbanks_4" preserveFormatting="0" connectionId="125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lghotel16fairbanks_7" preserveFormatting="0" connectionId="34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lghotel16fairbanks_6" preserveFormatting="0" connectionId="1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lghotel02houston_8" preserveFormatting="0" connectionId="37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lghotel16fairbanks_8" preserveFormatting="0" connectionId="52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lghotel16fairbanks_2" preserveFormatting="0" connectionId="89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lghotel16fairbanks" preserveFormatting="0" connectionId="54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lghotel16fairbanks_1" preserveFormatting="0" connectionId="72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lghotel16fairbanks_5" preserveFormatting="0" connectionId="14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lghotel02houston_2" preserveFormatting="0" connectionId="7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lghotel02houston" preserveFormatting="0" connectionId="5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lghotel02houston_1" preserveFormatting="0" connectionId="5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lghotel02houston_5" preserveFormatting="0" connectionId="12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lghotel03phoenix_3" preserveFormatting="0" connectionId="9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ghotel01miami_4" preserveFormatting="0" connectionId="108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lghotel03phoenix_4" preserveFormatting="0" connectionId="11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lghotel03phoenix_7" preserveFormatting="0" connectionId="2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lghotel03phoenix_6" preserveFormatting="0" connectionId="14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lghotel03phoenix_8" preserveFormatting="0" connectionId="3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lghotel03phoenix_2" preserveFormatting="0" connectionId="7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lghotel03phoenix" preserveFormatting="0" connectionId="6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lghotel03phoenix_1" preserveFormatting="0" connectionId="5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lghotel03phoenix_5" preserveFormatting="0" connectionId="12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lghotel04atlanta_3" preserveFormatting="0" connectionId="9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lghotel04atlanta_4" preserveFormatting="0" connectionId="11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ghotel01miami_7" preserveFormatting="0" connectionId="18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lghotel04atlanta_7" preserveFormatting="0" connectionId="2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lghotel04atlanta_6" preserveFormatting="0" connectionId="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lghotel04atlanta_8" preserveFormatting="0" connectionId="39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lghotel04atlanta_2" preserveFormatting="0" connectionId="7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lghotel04atlanta" preserveFormatting="0" connectionId="8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lghotel04atlanta_1" preserveFormatting="0" connectionId="5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lghotel04atlanta_5" preserveFormatting="0" connectionId="12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lghotel05losangeles_3" preserveFormatting="0" connectionId="9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lghotel05losangeles_4" preserveFormatting="0" connectionId="11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lghotel05losangeles_7" preserveFormatting="0" connectionId="2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ghotel01miami_6" preserveFormatting="0" connectionId="143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lghotel05losangeles_6" preserveFormatting="0" connectionId="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lghotel05losangeles_8" preserveFormatting="0" connectionId="4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lghotel05losangeles_2" preserveFormatting="0" connectionId="77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lghotel05losangeles" preserveFormatting="0" connectionId="9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lghotel05losangeles_1" preserveFormatting="0" connectionId="6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lghotel05losangeles_5" preserveFormatting="0" connectionId="130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lghotel06lasvegas_3" preserveFormatting="0" connectionId="9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lghotel06lasvegas_4" preserveFormatting="0" connectionId="11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lghotel06lasvegas_7" preserveFormatting="0" connectionId="2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lghotel06lasvegas_6" preserveFormatting="0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ghotel01miami_8" preserveFormatting="0" connectionId="35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lghotel06lasvegas_8" preserveFormatting="0" connectionId="4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lghotel06lasvegas_2" preserveFormatting="0" connectionId="78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lghotel06lasvegas" preserveFormatting="0" connectionId="102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lghotel06lasvegas_1" preserveFormatting="0" connectionId="61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lghotel06lasvegas_5" preserveFormatting="0" connectionId="13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lghotel07sanfrancisco_3" preserveFormatting="0" connectionId="97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lghotel07sanfrancisco_4" preserveFormatting="0" connectionId="11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lghotel07sanfrancisco_7" preserveFormatting="0" connectionId="2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lghotel07sanfrancisco_6" preserveFormatting="0" connectionId="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lghotel07sanfrancisco_8" preserveFormatting="0" connectionId="4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ghotel01miami_2" preserveFormatting="0" connectionId="73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lghotel07sanfrancisco_2" preserveFormatting="0" connectionId="79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lghotel07sanfrancisco" preserveFormatting="0" connectionId="11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lghotel07sanfrancisco_1" preserveFormatting="0" connectionId="62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lghotel07sanfrancisco_5" preserveFormatting="0" connectionId="132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lghotel08baltimore_3" preserveFormatting="0" connectionId="98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lghotel08baltimore_4" preserveFormatting="0" connectionId="116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lghotel08baltimore_7" preserveFormatting="0" connectionId="26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lghotel08baltimore_6" preserveFormatting="0" connectionId="8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lghotel08baltimore_8" preserveFormatting="0" connectionId="43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lghotel08baltimore_2" preserveFormatting="0" connectionId="8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lghotel01miami_1" preserveFormatting="0" connectionId="2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lghotel08baltimore" preserveFormatting="0" connectionId="124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lghotel08baltimore_1" preserveFormatting="0" connectionId="6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lghotel08baltimore_5" preserveFormatting="0" connectionId="133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lghotel09albuquerque_3" preserveFormatting="0" connectionId="99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lghotel09albuquerque_4" preserveFormatting="0" connectionId="117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lghotel09albuquerque_7" preserveFormatting="0" connectionId="27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lghotel09albuquerque_6" preserveFormatting="0" connectionId="9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lghotel09albuquerque_8" preserveFormatting="0" connectionId="44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lghotel09albuquerque_2" preserveFormatting="0" connectionId="82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lghotel09albuquerque" preserveFormatting="0" connectionId="13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lghotel01miami" preserveFormatting="0" connectionId="55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lghotel09albuquerque_1" preserveFormatting="0" connectionId="64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lghotel09albuquerque_5" preserveFormatting="0" connectionId="134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lghotel10seattle_3" preserveFormatting="0" connectionId="100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lghotel10seattle_4" preserveFormatting="0" connectionId="118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lghotel10seattle_7" preserveFormatting="0" connectionId="28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lghotel10seattle_6" preserveFormatting="0" connectionId="10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lghotel10seattle_8" preserveFormatting="0" connectionId="45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lghotel10seattle_2" preserveFormatting="0" connectionId="83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lghotel10seattle" preserveFormatting="0" connectionId="3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lghotel10seattle_1" preserveFormatting="0" connectionId="6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lghotel01miami_5" preserveFormatting="0" connectionId="126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lghotel10seattle_5" preserveFormatting="0" connectionId="136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lghotel11chicago_3" preserveFormatting="0" connectionId="101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lghotel11chicago_4" preserveFormatting="0" connectionId="119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lghotel11chicago_7" preserveFormatting="0" connectionId="29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lghotel11chicago_6" preserveFormatting="0" connectionId="11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lghotel11chicago_8" preserveFormatting="0" connectionId="46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lghotel11chicago_2" preserveFormatting="0" connectionId="84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lghotel11chicago" preserveFormatting="0" connectionId="14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lghotel11chicago_1" preserveFormatting="0" connectionId="66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lghotel11chicago_5" preserveFormatting="0" connectionId="13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2.xml"/><Relationship Id="rId3" Type="http://schemas.openxmlformats.org/officeDocument/2006/relationships/queryTable" Target="../queryTables/queryTable57.xml"/><Relationship Id="rId7" Type="http://schemas.openxmlformats.org/officeDocument/2006/relationships/queryTable" Target="../queryTables/queryTable61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6" Type="http://schemas.openxmlformats.org/officeDocument/2006/relationships/queryTable" Target="../queryTables/queryTable60.xml"/><Relationship Id="rId5" Type="http://schemas.openxmlformats.org/officeDocument/2006/relationships/queryTable" Target="../queryTables/queryTable59.xml"/><Relationship Id="rId4" Type="http://schemas.openxmlformats.org/officeDocument/2006/relationships/queryTable" Target="../queryTables/queryTable58.xml"/><Relationship Id="rId9" Type="http://schemas.openxmlformats.org/officeDocument/2006/relationships/queryTable" Target="../queryTables/queryTable6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1.xml"/><Relationship Id="rId3" Type="http://schemas.openxmlformats.org/officeDocument/2006/relationships/queryTable" Target="../queryTables/queryTable66.xml"/><Relationship Id="rId7" Type="http://schemas.openxmlformats.org/officeDocument/2006/relationships/queryTable" Target="../queryTables/queryTable70.xml"/><Relationship Id="rId2" Type="http://schemas.openxmlformats.org/officeDocument/2006/relationships/queryTable" Target="../queryTables/queryTable65.xml"/><Relationship Id="rId1" Type="http://schemas.openxmlformats.org/officeDocument/2006/relationships/queryTable" Target="../queryTables/queryTable64.xml"/><Relationship Id="rId6" Type="http://schemas.openxmlformats.org/officeDocument/2006/relationships/queryTable" Target="../queryTables/queryTable69.xml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Relationship Id="rId9" Type="http://schemas.openxmlformats.org/officeDocument/2006/relationships/queryTable" Target="../queryTables/queryTable7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0.xml"/><Relationship Id="rId3" Type="http://schemas.openxmlformats.org/officeDocument/2006/relationships/queryTable" Target="../queryTables/queryTable75.xml"/><Relationship Id="rId7" Type="http://schemas.openxmlformats.org/officeDocument/2006/relationships/queryTable" Target="../queryTables/queryTable79.xml"/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Relationship Id="rId6" Type="http://schemas.openxmlformats.org/officeDocument/2006/relationships/queryTable" Target="../queryTables/queryTable78.xml"/><Relationship Id="rId5" Type="http://schemas.openxmlformats.org/officeDocument/2006/relationships/queryTable" Target="../queryTables/queryTable77.xml"/><Relationship Id="rId4" Type="http://schemas.openxmlformats.org/officeDocument/2006/relationships/queryTable" Target="../queryTables/queryTable76.xml"/><Relationship Id="rId9" Type="http://schemas.openxmlformats.org/officeDocument/2006/relationships/queryTable" Target="../queryTables/queryTable8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9.xml"/><Relationship Id="rId3" Type="http://schemas.openxmlformats.org/officeDocument/2006/relationships/queryTable" Target="../queryTables/queryTable84.xml"/><Relationship Id="rId7" Type="http://schemas.openxmlformats.org/officeDocument/2006/relationships/queryTable" Target="../queryTables/queryTable88.xml"/><Relationship Id="rId2" Type="http://schemas.openxmlformats.org/officeDocument/2006/relationships/queryTable" Target="../queryTables/queryTable83.xml"/><Relationship Id="rId1" Type="http://schemas.openxmlformats.org/officeDocument/2006/relationships/queryTable" Target="../queryTables/queryTable82.xml"/><Relationship Id="rId6" Type="http://schemas.openxmlformats.org/officeDocument/2006/relationships/queryTable" Target="../queryTables/queryTable87.xml"/><Relationship Id="rId5" Type="http://schemas.openxmlformats.org/officeDocument/2006/relationships/queryTable" Target="../queryTables/queryTable86.xml"/><Relationship Id="rId4" Type="http://schemas.openxmlformats.org/officeDocument/2006/relationships/queryTable" Target="../queryTables/queryTable85.xml"/><Relationship Id="rId9" Type="http://schemas.openxmlformats.org/officeDocument/2006/relationships/queryTable" Target="../queryTables/queryTable90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8.xml"/><Relationship Id="rId3" Type="http://schemas.openxmlformats.org/officeDocument/2006/relationships/queryTable" Target="../queryTables/queryTable93.xml"/><Relationship Id="rId7" Type="http://schemas.openxmlformats.org/officeDocument/2006/relationships/queryTable" Target="../queryTables/queryTable97.xml"/><Relationship Id="rId2" Type="http://schemas.openxmlformats.org/officeDocument/2006/relationships/queryTable" Target="../queryTables/queryTable92.xml"/><Relationship Id="rId1" Type="http://schemas.openxmlformats.org/officeDocument/2006/relationships/queryTable" Target="../queryTables/queryTable91.xml"/><Relationship Id="rId6" Type="http://schemas.openxmlformats.org/officeDocument/2006/relationships/queryTable" Target="../queryTables/queryTable96.xml"/><Relationship Id="rId5" Type="http://schemas.openxmlformats.org/officeDocument/2006/relationships/queryTable" Target="../queryTables/queryTable95.xml"/><Relationship Id="rId4" Type="http://schemas.openxmlformats.org/officeDocument/2006/relationships/queryTable" Target="../queryTables/queryTable94.xml"/><Relationship Id="rId9" Type="http://schemas.openxmlformats.org/officeDocument/2006/relationships/queryTable" Target="../queryTables/queryTable99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07.xml"/><Relationship Id="rId3" Type="http://schemas.openxmlformats.org/officeDocument/2006/relationships/queryTable" Target="../queryTables/queryTable102.xml"/><Relationship Id="rId7" Type="http://schemas.openxmlformats.org/officeDocument/2006/relationships/queryTable" Target="../queryTables/queryTable106.xml"/><Relationship Id="rId2" Type="http://schemas.openxmlformats.org/officeDocument/2006/relationships/queryTable" Target="../queryTables/queryTable101.xml"/><Relationship Id="rId1" Type="http://schemas.openxmlformats.org/officeDocument/2006/relationships/queryTable" Target="../queryTables/queryTable100.xml"/><Relationship Id="rId6" Type="http://schemas.openxmlformats.org/officeDocument/2006/relationships/queryTable" Target="../queryTables/queryTable105.xml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Relationship Id="rId9" Type="http://schemas.openxmlformats.org/officeDocument/2006/relationships/queryTable" Target="../queryTables/queryTable10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6.xml"/><Relationship Id="rId3" Type="http://schemas.openxmlformats.org/officeDocument/2006/relationships/queryTable" Target="../queryTables/queryTable111.xml"/><Relationship Id="rId7" Type="http://schemas.openxmlformats.org/officeDocument/2006/relationships/queryTable" Target="../queryTables/queryTable115.xml"/><Relationship Id="rId2" Type="http://schemas.openxmlformats.org/officeDocument/2006/relationships/queryTable" Target="../queryTables/queryTable110.xml"/><Relationship Id="rId1" Type="http://schemas.openxmlformats.org/officeDocument/2006/relationships/queryTable" Target="../queryTables/queryTable109.xml"/><Relationship Id="rId6" Type="http://schemas.openxmlformats.org/officeDocument/2006/relationships/queryTable" Target="../queryTables/queryTable114.xml"/><Relationship Id="rId5" Type="http://schemas.openxmlformats.org/officeDocument/2006/relationships/queryTable" Target="../queryTables/queryTable113.xml"/><Relationship Id="rId4" Type="http://schemas.openxmlformats.org/officeDocument/2006/relationships/queryTable" Target="../queryTables/queryTable112.xml"/><Relationship Id="rId9" Type="http://schemas.openxmlformats.org/officeDocument/2006/relationships/queryTable" Target="../queryTables/queryTable117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25.xml"/><Relationship Id="rId3" Type="http://schemas.openxmlformats.org/officeDocument/2006/relationships/queryTable" Target="../queryTables/queryTable120.xml"/><Relationship Id="rId7" Type="http://schemas.openxmlformats.org/officeDocument/2006/relationships/queryTable" Target="../queryTables/queryTable124.xml"/><Relationship Id="rId2" Type="http://schemas.openxmlformats.org/officeDocument/2006/relationships/queryTable" Target="../queryTables/queryTable119.xml"/><Relationship Id="rId1" Type="http://schemas.openxmlformats.org/officeDocument/2006/relationships/queryTable" Target="../queryTables/queryTable118.xml"/><Relationship Id="rId6" Type="http://schemas.openxmlformats.org/officeDocument/2006/relationships/queryTable" Target="../queryTables/queryTable123.xml"/><Relationship Id="rId5" Type="http://schemas.openxmlformats.org/officeDocument/2006/relationships/queryTable" Target="../queryTables/queryTable122.xml"/><Relationship Id="rId4" Type="http://schemas.openxmlformats.org/officeDocument/2006/relationships/queryTable" Target="../queryTables/queryTable121.xml"/><Relationship Id="rId9" Type="http://schemas.openxmlformats.org/officeDocument/2006/relationships/queryTable" Target="../queryTables/queryTable126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34.xml"/><Relationship Id="rId3" Type="http://schemas.openxmlformats.org/officeDocument/2006/relationships/queryTable" Target="../queryTables/queryTable129.xml"/><Relationship Id="rId7" Type="http://schemas.openxmlformats.org/officeDocument/2006/relationships/queryTable" Target="../queryTables/queryTable133.xml"/><Relationship Id="rId2" Type="http://schemas.openxmlformats.org/officeDocument/2006/relationships/queryTable" Target="../queryTables/queryTable128.xml"/><Relationship Id="rId1" Type="http://schemas.openxmlformats.org/officeDocument/2006/relationships/queryTable" Target="../queryTables/queryTable127.xml"/><Relationship Id="rId6" Type="http://schemas.openxmlformats.org/officeDocument/2006/relationships/queryTable" Target="../queryTables/queryTable132.xml"/><Relationship Id="rId5" Type="http://schemas.openxmlformats.org/officeDocument/2006/relationships/queryTable" Target="../queryTables/queryTable131.xml"/><Relationship Id="rId4" Type="http://schemas.openxmlformats.org/officeDocument/2006/relationships/queryTable" Target="../queryTables/queryTable130.xml"/><Relationship Id="rId9" Type="http://schemas.openxmlformats.org/officeDocument/2006/relationships/queryTable" Target="../queryTables/queryTable135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3.xml"/><Relationship Id="rId3" Type="http://schemas.openxmlformats.org/officeDocument/2006/relationships/queryTable" Target="../queryTables/queryTable138.xml"/><Relationship Id="rId7" Type="http://schemas.openxmlformats.org/officeDocument/2006/relationships/queryTable" Target="../queryTables/queryTable142.xml"/><Relationship Id="rId2" Type="http://schemas.openxmlformats.org/officeDocument/2006/relationships/queryTable" Target="../queryTables/queryTable137.xml"/><Relationship Id="rId1" Type="http://schemas.openxmlformats.org/officeDocument/2006/relationships/queryTable" Target="../queryTables/queryTable136.xml"/><Relationship Id="rId6" Type="http://schemas.openxmlformats.org/officeDocument/2006/relationships/queryTable" Target="../queryTables/queryTable141.xml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Relationship Id="rId9" Type="http://schemas.openxmlformats.org/officeDocument/2006/relationships/queryTable" Target="../queryTables/queryTable14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7.xml"/><Relationship Id="rId3" Type="http://schemas.openxmlformats.org/officeDocument/2006/relationships/queryTable" Target="../queryTables/queryTable12.xml"/><Relationship Id="rId7" Type="http://schemas.openxmlformats.org/officeDocument/2006/relationships/queryTable" Target="../queryTables/queryTable16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Relationship Id="rId6" Type="http://schemas.openxmlformats.org/officeDocument/2006/relationships/queryTable" Target="../queryTables/queryTable15.xml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Relationship Id="rId9" Type="http://schemas.openxmlformats.org/officeDocument/2006/relationships/queryTable" Target="../queryTables/queryTable1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6.xml"/><Relationship Id="rId3" Type="http://schemas.openxmlformats.org/officeDocument/2006/relationships/queryTable" Target="../queryTables/queryTable21.xml"/><Relationship Id="rId7" Type="http://schemas.openxmlformats.org/officeDocument/2006/relationships/queryTable" Target="../queryTables/queryTable25.xml"/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Relationship Id="rId6" Type="http://schemas.openxmlformats.org/officeDocument/2006/relationships/queryTable" Target="../queryTables/queryTable24.xml"/><Relationship Id="rId5" Type="http://schemas.openxmlformats.org/officeDocument/2006/relationships/queryTable" Target="../queryTables/queryTable23.xml"/><Relationship Id="rId4" Type="http://schemas.openxmlformats.org/officeDocument/2006/relationships/queryTable" Target="../queryTables/queryTable22.xml"/><Relationship Id="rId9" Type="http://schemas.openxmlformats.org/officeDocument/2006/relationships/queryTable" Target="../queryTables/queryTable2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5.xml"/><Relationship Id="rId3" Type="http://schemas.openxmlformats.org/officeDocument/2006/relationships/queryTable" Target="../queryTables/queryTable30.xml"/><Relationship Id="rId7" Type="http://schemas.openxmlformats.org/officeDocument/2006/relationships/queryTable" Target="../queryTables/queryTable34.xml"/><Relationship Id="rId2" Type="http://schemas.openxmlformats.org/officeDocument/2006/relationships/queryTable" Target="../queryTables/queryTable29.xml"/><Relationship Id="rId1" Type="http://schemas.openxmlformats.org/officeDocument/2006/relationships/queryTable" Target="../queryTables/queryTable28.xml"/><Relationship Id="rId6" Type="http://schemas.openxmlformats.org/officeDocument/2006/relationships/queryTable" Target="../queryTables/queryTable33.xml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Relationship Id="rId9" Type="http://schemas.openxmlformats.org/officeDocument/2006/relationships/queryTable" Target="../queryTables/queryTable3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4.xml"/><Relationship Id="rId3" Type="http://schemas.openxmlformats.org/officeDocument/2006/relationships/queryTable" Target="../queryTables/queryTable39.xml"/><Relationship Id="rId7" Type="http://schemas.openxmlformats.org/officeDocument/2006/relationships/queryTable" Target="../queryTables/queryTable43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6" Type="http://schemas.openxmlformats.org/officeDocument/2006/relationships/queryTable" Target="../queryTables/queryTable42.xml"/><Relationship Id="rId5" Type="http://schemas.openxmlformats.org/officeDocument/2006/relationships/queryTable" Target="../queryTables/queryTable41.xml"/><Relationship Id="rId4" Type="http://schemas.openxmlformats.org/officeDocument/2006/relationships/queryTable" Target="../queryTables/queryTable40.xml"/><Relationship Id="rId9" Type="http://schemas.openxmlformats.org/officeDocument/2006/relationships/queryTable" Target="../queryTables/queryTable45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3.xml"/><Relationship Id="rId3" Type="http://schemas.openxmlformats.org/officeDocument/2006/relationships/queryTable" Target="../queryTables/queryTable48.xml"/><Relationship Id="rId7" Type="http://schemas.openxmlformats.org/officeDocument/2006/relationships/queryTable" Target="../queryTables/queryTable52.xml"/><Relationship Id="rId2" Type="http://schemas.openxmlformats.org/officeDocument/2006/relationships/queryTable" Target="../queryTables/queryTable47.xml"/><Relationship Id="rId1" Type="http://schemas.openxmlformats.org/officeDocument/2006/relationships/queryTable" Target="../queryTables/queryTable46.xml"/><Relationship Id="rId6" Type="http://schemas.openxmlformats.org/officeDocument/2006/relationships/queryTable" Target="../queryTables/queryTable51.xml"/><Relationship Id="rId5" Type="http://schemas.openxmlformats.org/officeDocument/2006/relationships/queryTable" Target="../queryTables/queryTable50.xml"/><Relationship Id="rId4" Type="http://schemas.openxmlformats.org/officeDocument/2006/relationships/queryTable" Target="../queryTables/queryTable49.xml"/><Relationship Id="rId9" Type="http://schemas.openxmlformats.org/officeDocument/2006/relationships/queryTable" Target="../queryTables/queryTable5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R437"/>
  <sheetViews>
    <sheetView workbookViewId="0">
      <pane ySplit="2" topLeftCell="A3" activePane="bottomLeft" state="frozen"/>
      <selection pane="bottomLeft" activeCell="B2" sqref="B2"/>
    </sheetView>
  </sheetViews>
  <sheetFormatPr defaultRowHeight="12.75"/>
  <cols>
    <col min="1" max="1" width="2.5" style="21" customWidth="1"/>
    <col min="2" max="2" width="44.83203125" style="19" customWidth="1"/>
    <col min="3" max="3" width="37" style="33" customWidth="1"/>
    <col min="4" max="4" width="49.6640625" style="20" customWidth="1"/>
    <col min="5" max="18" width="21.33203125" style="20" customWidth="1"/>
    <col min="19" max="16384" width="9.33203125" style="20"/>
  </cols>
  <sheetData>
    <row r="1" spans="1:18" ht="18">
      <c r="A1" s="35" t="s">
        <v>422</v>
      </c>
      <c r="C1" s="36"/>
      <c r="D1" s="37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18">
      <c r="A2" s="35"/>
      <c r="C2" s="39" t="s">
        <v>363</v>
      </c>
      <c r="D2" s="40" t="s">
        <v>347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8">
      <c r="A3" s="41" t="s">
        <v>135</v>
      </c>
    </row>
    <row r="4" spans="1:18">
      <c r="B4" s="42" t="s">
        <v>136</v>
      </c>
      <c r="C4" s="33" t="s">
        <v>388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18">
      <c r="B5" s="42" t="s">
        <v>151</v>
      </c>
      <c r="C5" s="33" t="s">
        <v>152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8">
      <c r="B6" s="42" t="s">
        <v>153</v>
      </c>
      <c r="C6" s="33" t="s">
        <v>286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</row>
    <row r="7" spans="1:18">
      <c r="A7" s="41" t="s">
        <v>155</v>
      </c>
    </row>
    <row r="8" spans="1:18" ht="14.25">
      <c r="B8" s="42" t="s">
        <v>379</v>
      </c>
      <c r="C8" s="33">
        <v>11344.93</v>
      </c>
      <c r="D8" s="43" t="s">
        <v>364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18">
      <c r="B9" s="42" t="s">
        <v>156</v>
      </c>
      <c r="C9" s="33" t="s">
        <v>365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18" ht="14.25">
      <c r="B10" s="42" t="s">
        <v>157</v>
      </c>
      <c r="C10" s="20" t="s">
        <v>29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</row>
    <row r="11" spans="1:18">
      <c r="B11" s="42" t="s">
        <v>158</v>
      </c>
      <c r="C11" s="20" t="s">
        <v>21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</row>
    <row r="12" spans="1:18">
      <c r="B12" s="42" t="s">
        <v>159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</row>
    <row r="13" spans="1:18">
      <c r="B13" s="46" t="s">
        <v>366</v>
      </c>
      <c r="C13" s="47">
        <v>0.32540000000000002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</row>
    <row r="14" spans="1:18">
      <c r="B14" s="48" t="s">
        <v>367</v>
      </c>
      <c r="C14" s="47">
        <v>0.2112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</row>
    <row r="15" spans="1:18">
      <c r="B15" s="48" t="s">
        <v>368</v>
      </c>
      <c r="C15" s="47">
        <v>0.2311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</row>
    <row r="16" spans="1:18">
      <c r="B16" s="48" t="s">
        <v>369</v>
      </c>
      <c r="C16" s="47">
        <v>0.2112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</row>
    <row r="17" spans="1:18">
      <c r="B17" s="48" t="s">
        <v>288</v>
      </c>
      <c r="C17" s="47">
        <v>0.26629999999999998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</row>
    <row r="18" spans="1:18">
      <c r="B18" s="42" t="s">
        <v>160</v>
      </c>
      <c r="C18" s="44">
        <v>0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</row>
    <row r="19" spans="1:18">
      <c r="B19" s="42" t="s">
        <v>161</v>
      </c>
      <c r="C19" s="33" t="s">
        <v>162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</row>
    <row r="20" spans="1:18">
      <c r="B20" s="42" t="s">
        <v>163</v>
      </c>
      <c r="C20" s="44">
        <v>0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</row>
    <row r="21" spans="1:18">
      <c r="B21" s="42" t="s">
        <v>164</v>
      </c>
      <c r="C21" s="33" t="s">
        <v>23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1:18">
      <c r="B22" s="42" t="s">
        <v>370</v>
      </c>
      <c r="C22" s="47" t="s">
        <v>24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1:18">
      <c r="B23" s="42" t="s">
        <v>371</v>
      </c>
      <c r="C23" s="47" t="s">
        <v>24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</row>
    <row r="24" spans="1:18">
      <c r="B24" s="42" t="s">
        <v>372</v>
      </c>
      <c r="C24" s="20" t="s">
        <v>373</v>
      </c>
      <c r="D24" s="43" t="s">
        <v>364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</row>
    <row r="25" spans="1:18">
      <c r="A25" s="41" t="s">
        <v>165</v>
      </c>
    </row>
    <row r="26" spans="1:18">
      <c r="B26" s="41" t="s">
        <v>166</v>
      </c>
    </row>
    <row r="27" spans="1:18">
      <c r="B27" s="42" t="s">
        <v>167</v>
      </c>
      <c r="C27" s="33" t="s">
        <v>25</v>
      </c>
      <c r="D27" s="43" t="s">
        <v>364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1:18" ht="14.25">
      <c r="B28" s="42" t="s">
        <v>380</v>
      </c>
      <c r="C28" s="50">
        <v>4462.84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29" spans="1:18" ht="14.25">
      <c r="B29" s="42" t="s">
        <v>381</v>
      </c>
      <c r="C29" s="50">
        <v>3248.53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</row>
    <row r="30" spans="1:18">
      <c r="B30" s="42" t="s">
        <v>168</v>
      </c>
      <c r="C30" s="51">
        <v>0.75127053947636435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1:18">
      <c r="B31" s="41" t="s">
        <v>169</v>
      </c>
    </row>
    <row r="32" spans="1:18">
      <c r="B32" s="42" t="s">
        <v>167</v>
      </c>
      <c r="C32" s="20" t="s">
        <v>373</v>
      </c>
      <c r="D32" s="43" t="s">
        <v>364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</row>
    <row r="33" spans="2:18" ht="14.25">
      <c r="B33" s="42" t="s">
        <v>380</v>
      </c>
      <c r="C33" s="33">
        <v>1477.55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</row>
    <row r="34" spans="2:18" ht="14.25">
      <c r="B34" s="42" t="s">
        <v>381</v>
      </c>
      <c r="C34" s="33">
        <v>1477.55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</row>
    <row r="35" spans="2:18">
      <c r="B35" s="42" t="s">
        <v>170</v>
      </c>
      <c r="C35" s="47">
        <v>0.24872946052363568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</row>
    <row r="36" spans="2:18" ht="14.25">
      <c r="B36" s="41" t="s">
        <v>382</v>
      </c>
    </row>
    <row r="37" spans="2:18">
      <c r="B37" s="42" t="s">
        <v>366</v>
      </c>
      <c r="C37" s="52">
        <v>609.46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</row>
    <row r="38" spans="2:18">
      <c r="B38" s="42" t="s">
        <v>367</v>
      </c>
      <c r="C38" s="52">
        <v>85.84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</row>
    <row r="39" spans="2:18">
      <c r="B39" s="42" t="s">
        <v>368</v>
      </c>
      <c r="C39" s="52">
        <v>432.93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</row>
    <row r="40" spans="2:18">
      <c r="B40" s="42" t="s">
        <v>369</v>
      </c>
      <c r="C40" s="52">
        <v>85.84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</row>
    <row r="41" spans="2:18" ht="14.25">
      <c r="B41" s="42" t="s">
        <v>383</v>
      </c>
      <c r="C41" s="52">
        <f>SUM(C37:C40)</f>
        <v>1214.07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</row>
    <row r="42" spans="2:18" ht="14.25">
      <c r="B42" s="42" t="s">
        <v>384</v>
      </c>
      <c r="C42" s="33">
        <v>0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</row>
    <row r="43" spans="2:18">
      <c r="B43" s="41" t="s">
        <v>174</v>
      </c>
    </row>
    <row r="44" spans="2:18" ht="14.25">
      <c r="B44" s="42" t="s">
        <v>385</v>
      </c>
      <c r="C44" s="33">
        <v>0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</row>
    <row r="45" spans="2:18" ht="14.25">
      <c r="B45" s="42" t="s">
        <v>384</v>
      </c>
      <c r="C45" s="33">
        <v>0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</row>
    <row r="46" spans="2:18">
      <c r="B46" s="41" t="s">
        <v>175</v>
      </c>
    </row>
    <row r="47" spans="2:18">
      <c r="B47" s="42" t="s">
        <v>176</v>
      </c>
      <c r="C47" s="33" t="s">
        <v>285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</row>
    <row r="48" spans="2:18">
      <c r="B48" s="42" t="s">
        <v>177</v>
      </c>
      <c r="C48" s="53" t="s">
        <v>414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</row>
    <row r="49" spans="1:18" ht="14.25">
      <c r="B49" s="42" t="s">
        <v>385</v>
      </c>
      <c r="C49" s="33">
        <v>1978.83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</row>
    <row r="50" spans="1:18">
      <c r="B50" s="41" t="s">
        <v>178</v>
      </c>
    </row>
    <row r="51" spans="1:18">
      <c r="B51" s="42" t="s">
        <v>177</v>
      </c>
      <c r="C51" s="33" t="s">
        <v>179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</row>
    <row r="52" spans="1:18" ht="14.25">
      <c r="B52" s="42" t="s">
        <v>385</v>
      </c>
      <c r="C52" s="33">
        <v>15687.82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</row>
    <row r="53" spans="1:18">
      <c r="B53" s="41" t="s">
        <v>180</v>
      </c>
    </row>
    <row r="54" spans="1:18">
      <c r="B54" s="42" t="s">
        <v>177</v>
      </c>
      <c r="C54" s="33" t="s">
        <v>374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</row>
    <row r="55" spans="1:18" ht="14.25">
      <c r="B55" s="42" t="s">
        <v>385</v>
      </c>
      <c r="C55" s="33">
        <v>22690.58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</row>
    <row r="56" spans="1:18" ht="14.25">
      <c r="B56" s="42" t="s">
        <v>386</v>
      </c>
      <c r="C56" s="54">
        <v>1.8400000000000001E-7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</row>
    <row r="57" spans="1:18">
      <c r="B57" s="41" t="s">
        <v>181</v>
      </c>
    </row>
    <row r="58" spans="1:18">
      <c r="B58" s="42" t="s">
        <v>182</v>
      </c>
      <c r="C58" s="47">
        <v>0.31</v>
      </c>
      <c r="D58" s="49" t="s">
        <v>375</v>
      </c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</row>
    <row r="59" spans="1:18">
      <c r="A59" s="41" t="s">
        <v>183</v>
      </c>
    </row>
    <row r="60" spans="1:18" ht="25.5">
      <c r="B60" s="55" t="s">
        <v>184</v>
      </c>
      <c r="C60" s="33" t="s">
        <v>28</v>
      </c>
      <c r="D60" s="43" t="s">
        <v>364</v>
      </c>
    </row>
    <row r="61" spans="1:18">
      <c r="B61" s="42" t="s">
        <v>185</v>
      </c>
      <c r="C61" s="33" t="s">
        <v>27</v>
      </c>
      <c r="D61" s="43" t="s">
        <v>364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</row>
    <row r="62" spans="1:18">
      <c r="B62" s="42" t="s">
        <v>186</v>
      </c>
      <c r="C62" s="33" t="s">
        <v>26</v>
      </c>
      <c r="D62" s="43" t="s">
        <v>364</v>
      </c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</row>
    <row r="63" spans="1:18">
      <c r="B63" s="42" t="s">
        <v>187</v>
      </c>
      <c r="C63" s="33" t="s">
        <v>376</v>
      </c>
      <c r="D63" s="43" t="s">
        <v>364</v>
      </c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</row>
    <row r="64" spans="1:18">
      <c r="B64" s="41" t="s">
        <v>193</v>
      </c>
    </row>
    <row r="65" spans="2:18">
      <c r="B65" s="42" t="s">
        <v>194</v>
      </c>
      <c r="C65" s="33" t="s">
        <v>22</v>
      </c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</row>
    <row r="66" spans="2:18">
      <c r="B66" s="42" t="s">
        <v>195</v>
      </c>
      <c r="C66" s="33" t="s">
        <v>377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</row>
    <row r="67" spans="2:18">
      <c r="B67" s="42" t="s">
        <v>196</v>
      </c>
      <c r="C67" s="33">
        <v>80</v>
      </c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</row>
    <row r="68" spans="2:18">
      <c r="B68" s="42" t="s">
        <v>378</v>
      </c>
      <c r="C68" s="33">
        <v>60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</row>
    <row r="69" spans="2:18" ht="14.25">
      <c r="B69" s="42" t="s">
        <v>387</v>
      </c>
      <c r="C69" s="33">
        <v>7180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</row>
    <row r="70" spans="2:18">
      <c r="B70" s="55"/>
      <c r="C70" s="56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</row>
    <row r="71" spans="2:18">
      <c r="B71" s="55"/>
      <c r="C71" s="56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</row>
    <row r="72" spans="2:18">
      <c r="B72" s="55"/>
      <c r="C72" s="56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</row>
    <row r="73" spans="2:18">
      <c r="B73" s="55"/>
      <c r="C73" s="56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</row>
    <row r="74" spans="2:18">
      <c r="B74" s="55"/>
      <c r="C74" s="56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</row>
    <row r="75" spans="2:18">
      <c r="B75" s="55"/>
      <c r="C75" s="56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</row>
    <row r="76" spans="2:18">
      <c r="B76" s="55"/>
      <c r="C76" s="56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</row>
    <row r="77" spans="2:18">
      <c r="B77" s="55"/>
      <c r="C77" s="56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</row>
    <row r="78" spans="2:18">
      <c r="B78" s="55"/>
      <c r="C78" s="56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</row>
    <row r="79" spans="2:18">
      <c r="B79" s="55"/>
      <c r="C79" s="56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</row>
    <row r="80" spans="2:18">
      <c r="B80" s="55"/>
      <c r="C80" s="56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</row>
    <row r="81" spans="2:18">
      <c r="B81" s="55"/>
      <c r="C81" s="56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</row>
    <row r="82" spans="2:18">
      <c r="B82" s="55"/>
      <c r="C82" s="56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</row>
    <row r="83" spans="2:18">
      <c r="B83" s="55"/>
      <c r="C83" s="56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</row>
    <row r="84" spans="2:18">
      <c r="B84" s="55"/>
      <c r="C84" s="56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</row>
    <row r="85" spans="2:18">
      <c r="B85" s="55"/>
      <c r="C85" s="56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</row>
    <row r="86" spans="2:18">
      <c r="B86" s="55"/>
      <c r="C86" s="56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</row>
    <row r="87" spans="2:18">
      <c r="B87" s="55"/>
      <c r="C87" s="56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</row>
    <row r="88" spans="2:18">
      <c r="B88" s="55"/>
      <c r="C88" s="56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</row>
    <row r="89" spans="2:18">
      <c r="B89" s="55"/>
      <c r="C89" s="56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</row>
    <row r="90" spans="2:18">
      <c r="B90" s="55"/>
      <c r="C90" s="56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</row>
    <row r="91" spans="2:18">
      <c r="B91" s="55"/>
      <c r="C91" s="56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</row>
    <row r="92" spans="2:18">
      <c r="B92" s="55"/>
      <c r="C92" s="56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</row>
    <row r="93" spans="2:18">
      <c r="B93" s="55"/>
      <c r="C93" s="56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</row>
    <row r="94" spans="2:18">
      <c r="B94" s="55"/>
      <c r="C94" s="56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</row>
    <row r="95" spans="2:18">
      <c r="B95" s="55"/>
      <c r="C95" s="56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</row>
    <row r="96" spans="2:18">
      <c r="B96" s="55"/>
      <c r="C96" s="56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</row>
    <row r="98" spans="2:18">
      <c r="B98" s="41"/>
    </row>
    <row r="99" spans="2:18">
      <c r="B99" s="55"/>
      <c r="C99" s="56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</row>
    <row r="100" spans="2:18">
      <c r="B100" s="55"/>
      <c r="C100" s="56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</row>
    <row r="101" spans="2:18">
      <c r="B101" s="55"/>
      <c r="C101" s="56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</row>
    <row r="102" spans="2:18">
      <c r="B102" s="55"/>
      <c r="C102" s="56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</row>
    <row r="103" spans="2:18">
      <c r="B103" s="55"/>
      <c r="C103" s="56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2:18">
      <c r="B104" s="55"/>
      <c r="C104" s="56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</row>
    <row r="105" spans="2:18">
      <c r="B105" s="55"/>
      <c r="C105" s="56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</row>
    <row r="106" spans="2:18">
      <c r="B106" s="55"/>
      <c r="C106" s="56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</row>
    <row r="107" spans="2:18">
      <c r="B107" s="55"/>
      <c r="C107" s="56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</row>
    <row r="108" spans="2:18">
      <c r="B108" s="55"/>
      <c r="C108" s="56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</row>
    <row r="109" spans="2:18">
      <c r="B109" s="55"/>
      <c r="C109" s="56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</row>
    <row r="110" spans="2:18">
      <c r="B110" s="55"/>
      <c r="C110" s="56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</row>
    <row r="111" spans="2:18">
      <c r="B111" s="55"/>
      <c r="C111" s="56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</row>
    <row r="112" spans="2:18">
      <c r="B112" s="55"/>
      <c r="C112" s="56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</row>
    <row r="113" spans="2:18">
      <c r="B113" s="55"/>
      <c r="C113" s="56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</row>
    <row r="114" spans="2:18">
      <c r="B114" s="55"/>
      <c r="C114" s="56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</row>
    <row r="115" spans="2:18">
      <c r="B115" s="55"/>
      <c r="C115" s="56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</row>
    <row r="116" spans="2:18">
      <c r="B116" s="55"/>
      <c r="C116" s="56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</row>
    <row r="117" spans="2:18">
      <c r="B117" s="55"/>
      <c r="C117" s="56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</row>
    <row r="118" spans="2:18">
      <c r="B118" s="55"/>
      <c r="C118" s="56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</row>
    <row r="119" spans="2:18">
      <c r="B119" s="55"/>
      <c r="C119" s="56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</row>
    <row r="120" spans="2:18">
      <c r="B120" s="55"/>
      <c r="C120" s="56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</row>
    <row r="121" spans="2:18">
      <c r="B121" s="55"/>
      <c r="C121" s="56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</row>
    <row r="122" spans="2:18">
      <c r="B122" s="55"/>
      <c r="C122" s="56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</row>
    <row r="123" spans="2:18">
      <c r="B123" s="55"/>
      <c r="C123" s="56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</row>
    <row r="124" spans="2:18">
      <c r="B124" s="55"/>
      <c r="C124" s="56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</row>
    <row r="125" spans="2:18">
      <c r="B125" s="55"/>
      <c r="C125" s="56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</row>
    <row r="126" spans="2:18">
      <c r="B126" s="55"/>
      <c r="C126" s="56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</row>
    <row r="127" spans="2:18">
      <c r="B127" s="55"/>
      <c r="C127" s="56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</row>
    <row r="129" spans="2:18">
      <c r="B129" s="41"/>
    </row>
    <row r="130" spans="2:18">
      <c r="B130" s="55"/>
      <c r="C130" s="56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</row>
    <row r="131" spans="2:18">
      <c r="B131" s="55"/>
      <c r="C131" s="56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</row>
    <row r="132" spans="2:18">
      <c r="B132" s="55"/>
      <c r="C132" s="56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</row>
    <row r="133" spans="2:18">
      <c r="B133" s="55"/>
      <c r="C133" s="56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</row>
    <row r="134" spans="2:18">
      <c r="B134" s="55"/>
      <c r="C134" s="56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</row>
    <row r="135" spans="2:18">
      <c r="B135" s="55"/>
      <c r="C135" s="56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</row>
    <row r="136" spans="2:18">
      <c r="B136" s="55"/>
      <c r="C136" s="56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</row>
    <row r="137" spans="2:18">
      <c r="B137" s="55"/>
      <c r="C137" s="56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</row>
    <row r="138" spans="2:18">
      <c r="B138" s="55"/>
      <c r="C138" s="56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</row>
    <row r="139" spans="2:18">
      <c r="B139" s="55"/>
      <c r="C139" s="56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</row>
    <row r="140" spans="2:18">
      <c r="B140" s="55"/>
      <c r="C140" s="56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</row>
    <row r="141" spans="2:18">
      <c r="B141" s="55"/>
      <c r="C141" s="56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</row>
    <row r="142" spans="2:18">
      <c r="B142" s="55"/>
      <c r="C142" s="56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</row>
    <row r="143" spans="2:18">
      <c r="B143" s="55"/>
      <c r="C143" s="56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</row>
    <row r="144" spans="2:18">
      <c r="B144" s="55"/>
      <c r="C144" s="56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</row>
    <row r="145" spans="2:18">
      <c r="B145" s="55"/>
      <c r="C145" s="56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</row>
    <row r="146" spans="2:18">
      <c r="B146" s="55"/>
      <c r="C146" s="56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</row>
    <row r="147" spans="2:18">
      <c r="B147" s="55"/>
      <c r="C147" s="56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</row>
    <row r="148" spans="2:18">
      <c r="B148" s="55"/>
      <c r="C148" s="56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</row>
    <row r="149" spans="2:18">
      <c r="B149" s="55"/>
      <c r="C149" s="56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</row>
    <row r="150" spans="2:18">
      <c r="B150" s="55"/>
      <c r="C150" s="56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</row>
    <row r="151" spans="2:18">
      <c r="B151" s="55"/>
      <c r="C151" s="56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</row>
    <row r="152" spans="2:18">
      <c r="B152" s="55"/>
      <c r="C152" s="56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</row>
    <row r="153" spans="2:18">
      <c r="B153" s="55"/>
      <c r="C153" s="56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</row>
    <row r="154" spans="2:18">
      <c r="B154" s="55"/>
      <c r="C154" s="56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</row>
    <row r="155" spans="2:18">
      <c r="B155" s="55"/>
      <c r="C155" s="56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</row>
    <row r="156" spans="2:18">
      <c r="B156" s="55"/>
      <c r="C156" s="56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</row>
    <row r="157" spans="2:18">
      <c r="B157" s="55"/>
      <c r="C157" s="56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</row>
    <row r="158" spans="2:18">
      <c r="B158" s="55"/>
      <c r="C158" s="56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</row>
    <row r="160" spans="2:18">
      <c r="B160" s="41"/>
    </row>
    <row r="161" spans="2:18">
      <c r="B161" s="55"/>
      <c r="C161" s="56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</row>
    <row r="162" spans="2:18">
      <c r="B162" s="55"/>
      <c r="C162" s="56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</row>
    <row r="163" spans="2:18">
      <c r="B163" s="55"/>
      <c r="C163" s="56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</row>
    <row r="164" spans="2:18">
      <c r="B164" s="55"/>
      <c r="C164" s="56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</row>
    <row r="165" spans="2:18">
      <c r="B165" s="55"/>
      <c r="C165" s="56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</row>
    <row r="166" spans="2:18">
      <c r="B166" s="55"/>
      <c r="C166" s="56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</row>
    <row r="167" spans="2:18">
      <c r="B167" s="55"/>
      <c r="C167" s="56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</row>
    <row r="168" spans="2:18">
      <c r="B168" s="55"/>
      <c r="C168" s="56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</row>
    <row r="169" spans="2:18">
      <c r="B169" s="55"/>
      <c r="C169" s="56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</row>
    <row r="170" spans="2:18">
      <c r="B170" s="55"/>
      <c r="C170" s="56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</row>
    <row r="171" spans="2:18">
      <c r="B171" s="55"/>
      <c r="C171" s="56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</row>
    <row r="172" spans="2:18">
      <c r="B172" s="55"/>
      <c r="C172" s="56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</row>
    <row r="173" spans="2:18">
      <c r="B173" s="55"/>
      <c r="C173" s="56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</row>
    <row r="174" spans="2:18">
      <c r="B174" s="55"/>
      <c r="C174" s="56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</row>
    <row r="175" spans="2:18">
      <c r="B175" s="55"/>
      <c r="C175" s="56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2:18">
      <c r="B176" s="55"/>
      <c r="C176" s="56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2:18">
      <c r="B177" s="55"/>
      <c r="C177" s="56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</row>
    <row r="178" spans="2:18">
      <c r="B178" s="55"/>
      <c r="C178" s="56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</row>
    <row r="179" spans="2:18">
      <c r="B179" s="55"/>
      <c r="C179" s="56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</row>
    <row r="180" spans="2:18">
      <c r="B180" s="55"/>
      <c r="C180" s="56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</row>
    <row r="181" spans="2:18">
      <c r="B181" s="55"/>
      <c r="C181" s="56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</row>
    <row r="182" spans="2:18">
      <c r="B182" s="55"/>
      <c r="C182" s="56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</row>
    <row r="183" spans="2:18">
      <c r="B183" s="55"/>
      <c r="C183" s="56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</row>
    <row r="184" spans="2:18">
      <c r="B184" s="55"/>
      <c r="C184" s="56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</row>
    <row r="185" spans="2:18">
      <c r="B185" s="55"/>
      <c r="C185" s="56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</row>
    <row r="186" spans="2:18">
      <c r="B186" s="55"/>
      <c r="C186" s="56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</row>
    <row r="187" spans="2:18">
      <c r="B187" s="55"/>
      <c r="C187" s="56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</row>
    <row r="188" spans="2:18">
      <c r="B188" s="55"/>
      <c r="C188" s="56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2:18">
      <c r="B189" s="55"/>
      <c r="C189" s="56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</row>
    <row r="191" spans="2:18">
      <c r="B191" s="41"/>
    </row>
    <row r="192" spans="2:18">
      <c r="B192" s="55"/>
      <c r="C192" s="56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</row>
    <row r="193" spans="2:18">
      <c r="B193" s="55"/>
      <c r="C193" s="56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</row>
    <row r="194" spans="2:18">
      <c r="B194" s="55"/>
      <c r="C194" s="56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</row>
    <row r="195" spans="2:18">
      <c r="B195" s="55"/>
      <c r="C195" s="56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</row>
    <row r="196" spans="2:18">
      <c r="B196" s="55"/>
      <c r="C196" s="56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</row>
    <row r="197" spans="2:18">
      <c r="B197" s="55"/>
      <c r="C197" s="56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</row>
    <row r="198" spans="2:18">
      <c r="B198" s="55"/>
      <c r="C198" s="56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</row>
    <row r="199" spans="2:18">
      <c r="B199" s="55"/>
      <c r="C199" s="56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</row>
    <row r="200" spans="2:18">
      <c r="B200" s="55"/>
      <c r="C200" s="56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</row>
    <row r="201" spans="2:18">
      <c r="B201" s="55"/>
      <c r="C201" s="56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</row>
    <row r="202" spans="2:18">
      <c r="B202" s="55"/>
      <c r="C202" s="56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</row>
    <row r="203" spans="2:18">
      <c r="B203" s="55"/>
      <c r="C203" s="56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</row>
    <row r="204" spans="2:18">
      <c r="B204" s="55"/>
      <c r="C204" s="56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</row>
    <row r="205" spans="2:18">
      <c r="B205" s="55"/>
      <c r="C205" s="56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</row>
    <row r="206" spans="2:18">
      <c r="B206" s="55"/>
      <c r="C206" s="56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</row>
    <row r="207" spans="2:18">
      <c r="B207" s="55"/>
      <c r="C207" s="56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</row>
    <row r="208" spans="2:18">
      <c r="B208" s="55"/>
      <c r="C208" s="56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</row>
    <row r="209" spans="2:18">
      <c r="B209" s="55"/>
      <c r="C209" s="56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</row>
    <row r="210" spans="2:18">
      <c r="B210" s="55"/>
      <c r="C210" s="56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</row>
    <row r="211" spans="2:18">
      <c r="B211" s="55"/>
      <c r="C211" s="56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</row>
    <row r="212" spans="2:18">
      <c r="B212" s="55"/>
      <c r="C212" s="56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</row>
    <row r="213" spans="2:18">
      <c r="B213" s="55"/>
      <c r="C213" s="56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</row>
    <row r="214" spans="2:18">
      <c r="B214" s="55"/>
      <c r="C214" s="56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</row>
    <row r="215" spans="2:18">
      <c r="B215" s="55"/>
      <c r="C215" s="56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</row>
    <row r="216" spans="2:18">
      <c r="B216" s="55"/>
      <c r="C216" s="56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</row>
    <row r="217" spans="2:18">
      <c r="B217" s="55"/>
      <c r="C217" s="56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</row>
    <row r="218" spans="2:18">
      <c r="B218" s="55"/>
      <c r="C218" s="56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</row>
    <row r="219" spans="2:18">
      <c r="B219" s="55"/>
      <c r="C219" s="56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</row>
    <row r="220" spans="2:18">
      <c r="B220" s="55"/>
      <c r="C220" s="56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</row>
    <row r="222" spans="2:18">
      <c r="B222" s="41"/>
    </row>
    <row r="223" spans="2:18">
      <c r="B223" s="55"/>
      <c r="C223" s="56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</row>
    <row r="224" spans="2:18">
      <c r="B224" s="55"/>
      <c r="C224" s="56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</row>
    <row r="225" spans="2:18">
      <c r="B225" s="55"/>
      <c r="C225" s="56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</row>
    <row r="226" spans="2:18">
      <c r="B226" s="55"/>
      <c r="C226" s="56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</row>
    <row r="227" spans="2:18">
      <c r="B227" s="55"/>
      <c r="C227" s="56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</row>
    <row r="228" spans="2:18">
      <c r="B228" s="55"/>
      <c r="C228" s="56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</row>
    <row r="229" spans="2:18">
      <c r="B229" s="55"/>
      <c r="C229" s="56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</row>
    <row r="230" spans="2:18">
      <c r="B230" s="55"/>
      <c r="C230" s="56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2:18">
      <c r="B231" s="55"/>
      <c r="C231" s="56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</row>
    <row r="232" spans="2:18">
      <c r="B232" s="55"/>
      <c r="C232" s="56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</row>
    <row r="233" spans="2:18">
      <c r="B233" s="55"/>
      <c r="C233" s="56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</row>
    <row r="234" spans="2:18">
      <c r="B234" s="55"/>
      <c r="C234" s="56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</row>
    <row r="235" spans="2:18">
      <c r="B235" s="55"/>
      <c r="C235" s="56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</row>
    <row r="236" spans="2:18">
      <c r="B236" s="55"/>
      <c r="C236" s="56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</row>
    <row r="237" spans="2:18">
      <c r="B237" s="55"/>
      <c r="C237" s="56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</row>
    <row r="238" spans="2:18">
      <c r="B238" s="55"/>
      <c r="C238" s="56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</row>
    <row r="239" spans="2:18">
      <c r="B239" s="55"/>
      <c r="C239" s="56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2:18">
      <c r="B240" s="55"/>
      <c r="C240" s="56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</row>
    <row r="241" spans="2:18">
      <c r="B241" s="55"/>
      <c r="C241" s="56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</row>
    <row r="242" spans="2:18">
      <c r="B242" s="55"/>
      <c r="C242" s="56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</row>
    <row r="243" spans="2:18">
      <c r="B243" s="55"/>
      <c r="C243" s="56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</row>
    <row r="244" spans="2:18">
      <c r="B244" s="55"/>
      <c r="C244" s="56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</row>
    <row r="245" spans="2:18">
      <c r="B245" s="55"/>
      <c r="C245" s="56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</row>
    <row r="246" spans="2:18">
      <c r="B246" s="55"/>
      <c r="C246" s="56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</row>
    <row r="247" spans="2:18">
      <c r="B247" s="55"/>
      <c r="C247" s="56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</row>
    <row r="248" spans="2:18">
      <c r="B248" s="55"/>
      <c r="C248" s="56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</row>
    <row r="249" spans="2:18">
      <c r="B249" s="55"/>
      <c r="C249" s="56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</row>
    <row r="250" spans="2:18">
      <c r="B250" s="55"/>
      <c r="C250" s="56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</row>
    <row r="251" spans="2:18">
      <c r="B251" s="55"/>
      <c r="C251" s="56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</row>
    <row r="253" spans="2:18">
      <c r="B253" s="41"/>
    </row>
    <row r="254" spans="2:18">
      <c r="B254" s="55"/>
      <c r="C254" s="56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</row>
    <row r="255" spans="2:18">
      <c r="B255" s="55"/>
      <c r="C255" s="56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</row>
    <row r="256" spans="2:18">
      <c r="B256" s="55"/>
      <c r="C256" s="56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</row>
    <row r="257" spans="2:18">
      <c r="B257" s="55"/>
      <c r="C257" s="56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</row>
    <row r="258" spans="2:18">
      <c r="B258" s="55"/>
      <c r="C258" s="56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</row>
    <row r="259" spans="2:18">
      <c r="B259" s="55"/>
      <c r="C259" s="56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</row>
    <row r="260" spans="2:18">
      <c r="B260" s="55"/>
      <c r="C260" s="56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</row>
    <row r="261" spans="2:18">
      <c r="B261" s="55"/>
      <c r="C261" s="56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</row>
    <row r="262" spans="2:18">
      <c r="B262" s="55"/>
      <c r="C262" s="56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</row>
    <row r="263" spans="2:18">
      <c r="B263" s="55"/>
      <c r="C263" s="56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</row>
    <row r="264" spans="2:18">
      <c r="B264" s="55"/>
      <c r="C264" s="56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</row>
    <row r="265" spans="2:18">
      <c r="B265" s="55"/>
      <c r="C265" s="56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</row>
    <row r="266" spans="2:18">
      <c r="B266" s="55"/>
      <c r="C266" s="56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</row>
    <row r="267" spans="2:18">
      <c r="B267" s="55"/>
      <c r="C267" s="56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</row>
    <row r="268" spans="2:18">
      <c r="B268" s="55"/>
      <c r="C268" s="56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</row>
    <row r="269" spans="2:18">
      <c r="B269" s="55"/>
      <c r="C269" s="56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</row>
    <row r="270" spans="2:18">
      <c r="B270" s="55"/>
      <c r="C270" s="56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</row>
    <row r="271" spans="2:18">
      <c r="B271" s="55"/>
      <c r="C271" s="56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</row>
    <row r="272" spans="2:18">
      <c r="B272" s="55"/>
      <c r="C272" s="56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</row>
    <row r="273" spans="2:18">
      <c r="B273" s="55"/>
      <c r="C273" s="56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</row>
    <row r="274" spans="2:18">
      <c r="B274" s="55"/>
      <c r="C274" s="56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</row>
    <row r="275" spans="2:18">
      <c r="B275" s="55"/>
      <c r="C275" s="56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</row>
    <row r="276" spans="2:18">
      <c r="B276" s="55"/>
      <c r="C276" s="56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2:18">
      <c r="B277" s="55"/>
      <c r="C277" s="56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</row>
    <row r="278" spans="2:18">
      <c r="B278" s="55"/>
      <c r="C278" s="56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</row>
    <row r="279" spans="2:18">
      <c r="B279" s="55"/>
      <c r="C279" s="56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</row>
    <row r="280" spans="2:18">
      <c r="B280" s="55"/>
      <c r="C280" s="56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</row>
    <row r="281" spans="2:18">
      <c r="B281" s="55"/>
      <c r="C281" s="56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</row>
    <row r="282" spans="2:18">
      <c r="B282" s="55"/>
      <c r="C282" s="56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</row>
    <row r="284" spans="2:18">
      <c r="B284" s="41"/>
    </row>
    <row r="285" spans="2:18">
      <c r="B285" s="55"/>
      <c r="C285" s="56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2:18">
      <c r="B286" s="55"/>
      <c r="C286" s="56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</row>
    <row r="287" spans="2:18">
      <c r="B287" s="55"/>
      <c r="C287" s="56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2:18">
      <c r="B288" s="55"/>
      <c r="C288" s="56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2:18">
      <c r="B289" s="55"/>
      <c r="C289" s="56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2:18">
      <c r="B290" s="55"/>
      <c r="C290" s="56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2:18">
      <c r="B291" s="55"/>
      <c r="C291" s="56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2:18">
      <c r="B292" s="55"/>
      <c r="C292" s="56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2:18">
      <c r="B293" s="55"/>
      <c r="C293" s="56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2:18">
      <c r="B294" s="55"/>
      <c r="C294" s="56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2:18">
      <c r="B295" s="55"/>
      <c r="C295" s="56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2:18">
      <c r="B296" s="55"/>
      <c r="C296" s="56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2:18">
      <c r="B297" s="55"/>
      <c r="C297" s="56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2:18">
      <c r="B298" s="55"/>
      <c r="C298" s="56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2:18">
      <c r="B299" s="55"/>
      <c r="C299" s="56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2:18">
      <c r="B300" s="55"/>
      <c r="C300" s="56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2:18">
      <c r="B301" s="55"/>
      <c r="C301" s="56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2:18">
      <c r="B302" s="55"/>
      <c r="C302" s="56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</row>
    <row r="303" spans="2:18">
      <c r="B303" s="55"/>
      <c r="C303" s="56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2:18">
      <c r="B304" s="55"/>
      <c r="C304" s="56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2:18">
      <c r="B305" s="55"/>
      <c r="C305" s="56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</row>
    <row r="306" spans="2:18">
      <c r="B306" s="55"/>
      <c r="C306" s="56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</row>
    <row r="307" spans="2:18">
      <c r="B307" s="55"/>
      <c r="C307" s="56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</row>
    <row r="308" spans="2:18">
      <c r="B308" s="55"/>
      <c r="C308" s="56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</row>
    <row r="309" spans="2:18">
      <c r="B309" s="55"/>
      <c r="C309" s="56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</row>
    <row r="310" spans="2:18">
      <c r="B310" s="55"/>
      <c r="C310" s="56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</row>
    <row r="311" spans="2:18">
      <c r="B311" s="55"/>
      <c r="C311" s="56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</row>
    <row r="312" spans="2:18">
      <c r="B312" s="55"/>
      <c r="C312" s="56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2:18">
      <c r="B313" s="55"/>
      <c r="C313" s="56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</row>
    <row r="315" spans="2:18">
      <c r="B315" s="41"/>
    </row>
    <row r="316" spans="2:18">
      <c r="B316" s="55"/>
      <c r="C316" s="56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2:18">
      <c r="B317" s="55"/>
      <c r="C317" s="56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</row>
    <row r="318" spans="2:18">
      <c r="B318" s="55"/>
      <c r="C318" s="56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</row>
    <row r="319" spans="2:18">
      <c r="B319" s="55"/>
      <c r="C319" s="56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2:18">
      <c r="B320" s="55"/>
      <c r="C320" s="56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2:18">
      <c r="B321" s="55"/>
      <c r="C321" s="56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2:18">
      <c r="B322" s="55"/>
      <c r="C322" s="56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</row>
    <row r="323" spans="2:18">
      <c r="B323" s="55"/>
      <c r="C323" s="56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</row>
    <row r="324" spans="2:18">
      <c r="B324" s="55"/>
      <c r="C324" s="56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</row>
    <row r="325" spans="2:18">
      <c r="B325" s="55"/>
      <c r="C325" s="56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</row>
    <row r="326" spans="2:18">
      <c r="B326" s="55"/>
      <c r="C326" s="56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2:18">
      <c r="B327" s="55"/>
      <c r="C327" s="56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2:18">
      <c r="B328" s="55"/>
      <c r="C328" s="56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2:18">
      <c r="B329" s="55"/>
      <c r="C329" s="56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2:18">
      <c r="B330" s="55"/>
      <c r="C330" s="56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2:18">
      <c r="B331" s="55"/>
      <c r="C331" s="56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2:18">
      <c r="B332" s="55"/>
      <c r="C332" s="56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2:18">
      <c r="B333" s="55"/>
      <c r="C333" s="56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</row>
    <row r="334" spans="2:18">
      <c r="B334" s="55"/>
      <c r="C334" s="56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2:18">
      <c r="B335" s="55"/>
      <c r="C335" s="56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2:18">
      <c r="B336" s="55"/>
      <c r="C336" s="56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2:18">
      <c r="B337" s="55"/>
      <c r="C337" s="56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2:18">
      <c r="B338" s="55"/>
      <c r="C338" s="56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2:18">
      <c r="B339" s="55"/>
      <c r="C339" s="56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2:18">
      <c r="B340" s="55"/>
      <c r="C340" s="56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2:18">
      <c r="B341" s="55"/>
      <c r="C341" s="56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2:18">
      <c r="B342" s="55"/>
      <c r="C342" s="56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</row>
    <row r="343" spans="2:18">
      <c r="B343" s="55"/>
      <c r="C343" s="56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2:18">
      <c r="B344" s="55"/>
      <c r="C344" s="56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6" spans="2:18">
      <c r="B346" s="41"/>
    </row>
    <row r="347" spans="2:18">
      <c r="B347" s="55"/>
      <c r="C347" s="56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2:18">
      <c r="B348" s="55"/>
      <c r="C348" s="56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</row>
    <row r="349" spans="2:18">
      <c r="B349" s="55"/>
      <c r="C349" s="56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2:18">
      <c r="B350" s="55"/>
      <c r="C350" s="56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2:18">
      <c r="B351" s="55"/>
      <c r="C351" s="56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2:18">
      <c r="B352" s="55"/>
      <c r="C352" s="56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2:18">
      <c r="B353" s="55"/>
      <c r="C353" s="56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2:18">
      <c r="B354" s="55"/>
      <c r="C354" s="56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2:18">
      <c r="B355" s="55"/>
      <c r="C355" s="56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2:18">
      <c r="B356" s="55"/>
      <c r="C356" s="56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2:18">
      <c r="B357" s="55"/>
      <c r="C357" s="56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2:18">
      <c r="B358" s="55"/>
      <c r="C358" s="56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2:18">
      <c r="B359" s="55"/>
      <c r="C359" s="56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2:18">
      <c r="B360" s="55"/>
      <c r="C360" s="56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2:18">
      <c r="B361" s="55"/>
      <c r="C361" s="56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2:18">
      <c r="B362" s="55"/>
      <c r="C362" s="56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2:18">
      <c r="B363" s="55"/>
      <c r="C363" s="56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2:18">
      <c r="B364" s="55"/>
      <c r="C364" s="56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</row>
    <row r="365" spans="2:18">
      <c r="B365" s="55"/>
      <c r="C365" s="56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2:18">
      <c r="B366" s="55"/>
      <c r="C366" s="56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2:18">
      <c r="B367" s="55"/>
      <c r="C367" s="56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2:18">
      <c r="B368" s="55"/>
      <c r="C368" s="56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2:18">
      <c r="B369" s="55"/>
      <c r="C369" s="56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2:18">
      <c r="B370" s="55"/>
      <c r="C370" s="56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2:18">
      <c r="B371" s="55"/>
      <c r="C371" s="56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2:18">
      <c r="B372" s="55"/>
      <c r="C372" s="56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2:18">
      <c r="B373" s="55"/>
      <c r="C373" s="56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</row>
    <row r="374" spans="2:18">
      <c r="B374" s="55"/>
      <c r="C374" s="56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2:18">
      <c r="B375" s="55"/>
      <c r="C375" s="56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7" spans="2:18">
      <c r="B377" s="41"/>
    </row>
    <row r="378" spans="2:18">
      <c r="B378" s="55"/>
      <c r="C378" s="56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2:18">
      <c r="B379" s="55"/>
      <c r="C379" s="56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</row>
    <row r="380" spans="2:18">
      <c r="B380" s="55"/>
      <c r="C380" s="56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2:18">
      <c r="B381" s="55"/>
      <c r="C381" s="56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2:18">
      <c r="B382" s="55"/>
      <c r="C382" s="56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2:18">
      <c r="B383" s="55"/>
      <c r="C383" s="56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2:18">
      <c r="B384" s="55"/>
      <c r="C384" s="56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2:18">
      <c r="B385" s="55"/>
      <c r="C385" s="56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2:18">
      <c r="B386" s="55"/>
      <c r="C386" s="56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2:18">
      <c r="B387" s="55"/>
      <c r="C387" s="56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2:18">
      <c r="B388" s="55"/>
      <c r="C388" s="56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2:18">
      <c r="B389" s="55"/>
      <c r="C389" s="56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2:18">
      <c r="B390" s="55"/>
      <c r="C390" s="56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2:18">
      <c r="B391" s="55"/>
      <c r="C391" s="56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2:18">
      <c r="B392" s="55"/>
      <c r="C392" s="56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2:18">
      <c r="B393" s="55"/>
      <c r="C393" s="56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2:18">
      <c r="B394" s="55"/>
      <c r="C394" s="56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2:18">
      <c r="B395" s="55"/>
      <c r="C395" s="56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</row>
    <row r="396" spans="2:18">
      <c r="B396" s="55"/>
      <c r="C396" s="56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2:18">
      <c r="B397" s="55"/>
      <c r="C397" s="56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2:18">
      <c r="B398" s="55"/>
      <c r="C398" s="56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2:18">
      <c r="B399" s="55"/>
      <c r="C399" s="56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2:18">
      <c r="B400" s="55"/>
      <c r="C400" s="56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2:18">
      <c r="B401" s="55"/>
      <c r="C401" s="56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2:18">
      <c r="B402" s="55"/>
      <c r="C402" s="56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2:18">
      <c r="B403" s="55"/>
      <c r="C403" s="56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2:18">
      <c r="B404" s="55"/>
      <c r="C404" s="56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</row>
    <row r="405" spans="2:18">
      <c r="B405" s="55"/>
      <c r="C405" s="56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2:18">
      <c r="B406" s="55"/>
      <c r="C406" s="56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8" spans="2:18">
      <c r="B408" s="41"/>
    </row>
    <row r="409" spans="2:18">
      <c r="B409" s="55"/>
      <c r="C409" s="56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2:18">
      <c r="B410" s="55"/>
      <c r="C410" s="56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</row>
    <row r="411" spans="2:18">
      <c r="B411" s="55"/>
      <c r="C411" s="56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2:18">
      <c r="B412" s="55"/>
      <c r="C412" s="56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2:18">
      <c r="B413" s="55"/>
      <c r="C413" s="56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2:18">
      <c r="B414" s="55"/>
      <c r="C414" s="56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2:18">
      <c r="B415" s="55"/>
      <c r="C415" s="56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2:18">
      <c r="B416" s="55"/>
      <c r="C416" s="56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2:18">
      <c r="B417" s="55"/>
      <c r="C417" s="56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2:18">
      <c r="B418" s="55"/>
      <c r="C418" s="56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2:18">
      <c r="B419" s="55"/>
      <c r="C419" s="56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2:18">
      <c r="B420" s="55"/>
      <c r="C420" s="56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2:18">
      <c r="B421" s="55"/>
      <c r="C421" s="56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2:18">
      <c r="B422" s="55"/>
      <c r="C422" s="56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2:18">
      <c r="B423" s="55"/>
      <c r="C423" s="56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2:18">
      <c r="B424" s="55"/>
      <c r="C424" s="56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2:18">
      <c r="B425" s="55"/>
      <c r="C425" s="56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2:18">
      <c r="B426" s="55"/>
      <c r="C426" s="56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</row>
    <row r="427" spans="2:18">
      <c r="B427" s="55"/>
      <c r="C427" s="56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2:18">
      <c r="B428" s="55"/>
      <c r="C428" s="56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2:18">
      <c r="B429" s="55"/>
      <c r="C429" s="56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2:18">
      <c r="B430" s="55"/>
      <c r="C430" s="56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2:18">
      <c r="B431" s="55"/>
      <c r="C431" s="56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2:18">
      <c r="B432" s="55"/>
      <c r="C432" s="56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>
      <c r="B433" s="55"/>
      <c r="C433" s="56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>
      <c r="B434" s="55"/>
      <c r="C434" s="56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>
      <c r="B435" s="55"/>
      <c r="C435" s="56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</row>
    <row r="436" spans="2:18">
      <c r="B436" s="55"/>
      <c r="C436" s="56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>
      <c r="B437" s="55"/>
      <c r="C437" s="56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274"/>
  <sheetViews>
    <sheetView workbookViewId="0"/>
  </sheetViews>
  <sheetFormatPr defaultRowHeight="10.5"/>
  <cols>
    <col min="1" max="1" width="47.1640625" style="73" customWidth="1"/>
    <col min="2" max="2" width="32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432</v>
      </c>
      <c r="C1" s="83" t="s">
        <v>433</v>
      </c>
      <c r="D1" s="83" t="s">
        <v>434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435</v>
      </c>
      <c r="B2" s="83">
        <v>14498.37</v>
      </c>
      <c r="C2" s="83">
        <v>1277.92</v>
      </c>
      <c r="D2" s="83">
        <v>1277.92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436</v>
      </c>
      <c r="B3" s="83">
        <v>14498.37</v>
      </c>
      <c r="C3" s="83">
        <v>1277.92</v>
      </c>
      <c r="D3" s="83">
        <v>1277.92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437</v>
      </c>
      <c r="B4" s="83">
        <v>28072.86</v>
      </c>
      <c r="C4" s="83">
        <v>2474.41</v>
      </c>
      <c r="D4" s="83">
        <v>2474.41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438</v>
      </c>
      <c r="B5" s="83">
        <v>28072.86</v>
      </c>
      <c r="C5" s="83">
        <v>2474.41</v>
      </c>
      <c r="D5" s="83">
        <v>2474.41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440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441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442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443</v>
      </c>
      <c r="C12" s="83" t="s">
        <v>444</v>
      </c>
      <c r="D12" s="83" t="s">
        <v>445</v>
      </c>
      <c r="E12" s="83" t="s">
        <v>446</v>
      </c>
      <c r="F12" s="83" t="s">
        <v>447</v>
      </c>
      <c r="G12" s="83" t="s">
        <v>448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197</v>
      </c>
      <c r="B13" s="83">
        <v>0</v>
      </c>
      <c r="C13" s="83">
        <v>814.69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198</v>
      </c>
      <c r="B14" s="83">
        <v>420.33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206</v>
      </c>
      <c r="B15" s="83">
        <v>1453.36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207</v>
      </c>
      <c r="B16" s="83">
        <v>54.57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208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209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210</v>
      </c>
      <c r="B19" s="83">
        <v>1152.94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211</v>
      </c>
      <c r="B20" s="83">
        <v>58.14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212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213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192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214</v>
      </c>
      <c r="B24" s="83">
        <v>0</v>
      </c>
      <c r="C24" s="83">
        <v>6333.89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215</v>
      </c>
      <c r="B25" s="83">
        <v>72.09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216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217</v>
      </c>
      <c r="B28" s="83">
        <v>6111.15</v>
      </c>
      <c r="C28" s="83">
        <v>8387.2199999999993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439</v>
      </c>
      <c r="C30" s="83" t="s">
        <v>339</v>
      </c>
      <c r="D30" s="83" t="s">
        <v>449</v>
      </c>
      <c r="E30" s="83" t="s">
        <v>450</v>
      </c>
      <c r="F30" s="83" t="s">
        <v>451</v>
      </c>
      <c r="G30" s="83" t="s">
        <v>452</v>
      </c>
      <c r="H30" s="83" t="s">
        <v>453</v>
      </c>
      <c r="I30" s="83" t="s">
        <v>454</v>
      </c>
      <c r="J30" s="83" t="s">
        <v>455</v>
      </c>
      <c r="K30"/>
      <c r="L30"/>
      <c r="M30"/>
      <c r="N30"/>
      <c r="O30"/>
      <c r="P30"/>
      <c r="Q30"/>
      <c r="R30"/>
      <c r="S30"/>
    </row>
    <row r="31" spans="1:19">
      <c r="A31" s="83" t="s">
        <v>474</v>
      </c>
      <c r="B31" s="83">
        <v>331.66</v>
      </c>
      <c r="C31" s="83" t="s">
        <v>287</v>
      </c>
      <c r="D31" s="83">
        <v>1010.89</v>
      </c>
      <c r="E31" s="83">
        <v>1</v>
      </c>
      <c r="F31" s="83">
        <v>97.55</v>
      </c>
      <c r="G31" s="83">
        <v>32.21</v>
      </c>
      <c r="H31" s="83">
        <v>13.99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456</v>
      </c>
      <c r="B32" s="83">
        <v>1978.83</v>
      </c>
      <c r="C32" s="83" t="s">
        <v>287</v>
      </c>
      <c r="D32" s="83">
        <v>4826.41</v>
      </c>
      <c r="E32" s="83">
        <v>1</v>
      </c>
      <c r="F32" s="83">
        <v>0</v>
      </c>
      <c r="G32" s="83">
        <v>0</v>
      </c>
      <c r="H32" s="83">
        <v>10.76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462</v>
      </c>
      <c r="B33" s="83">
        <v>188.86</v>
      </c>
      <c r="C33" s="83" t="s">
        <v>287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13.99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470</v>
      </c>
      <c r="B34" s="83">
        <v>389.4</v>
      </c>
      <c r="C34" s="83" t="s">
        <v>287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5.38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477</v>
      </c>
      <c r="B35" s="83">
        <v>412.12</v>
      </c>
      <c r="C35" s="83" t="s">
        <v>287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5.38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475</v>
      </c>
      <c r="B36" s="83">
        <v>331.66</v>
      </c>
      <c r="C36" s="83" t="s">
        <v>287</v>
      </c>
      <c r="D36" s="83">
        <v>1010.89</v>
      </c>
      <c r="E36" s="83">
        <v>1</v>
      </c>
      <c r="F36" s="83">
        <v>97.55</v>
      </c>
      <c r="G36" s="83">
        <v>32.21</v>
      </c>
      <c r="H36" s="83">
        <v>13.99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476</v>
      </c>
      <c r="B37" s="83">
        <v>103.3</v>
      </c>
      <c r="C37" s="83" t="s">
        <v>287</v>
      </c>
      <c r="D37" s="83">
        <v>314.87</v>
      </c>
      <c r="E37" s="83">
        <v>1</v>
      </c>
      <c r="F37" s="83">
        <v>87.33</v>
      </c>
      <c r="G37" s="83">
        <v>26.38</v>
      </c>
      <c r="H37" s="83">
        <v>12.91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461</v>
      </c>
      <c r="B38" s="83">
        <v>78.040000000000006</v>
      </c>
      <c r="C38" s="83" t="s">
        <v>287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6.46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463</v>
      </c>
      <c r="B39" s="83">
        <v>1308.19</v>
      </c>
      <c r="C39" s="83" t="s">
        <v>287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11.84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459</v>
      </c>
      <c r="B40" s="83">
        <v>164.24</v>
      </c>
      <c r="C40" s="83" t="s">
        <v>287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16.14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457</v>
      </c>
      <c r="B41" s="83">
        <v>67.069999999999993</v>
      </c>
      <c r="C41" s="83" t="s">
        <v>287</v>
      </c>
      <c r="D41" s="83">
        <v>265.76</v>
      </c>
      <c r="E41" s="83">
        <v>1</v>
      </c>
      <c r="F41" s="83">
        <v>68.84</v>
      </c>
      <c r="G41" s="83">
        <v>23.3</v>
      </c>
      <c r="H41" s="83">
        <v>16.14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458</v>
      </c>
      <c r="B42" s="83">
        <v>77.67</v>
      </c>
      <c r="C42" s="83" t="s">
        <v>287</v>
      </c>
      <c r="D42" s="83">
        <v>307.76</v>
      </c>
      <c r="E42" s="83">
        <v>1</v>
      </c>
      <c r="F42" s="83">
        <v>26.57</v>
      </c>
      <c r="G42" s="83">
        <v>0</v>
      </c>
      <c r="H42" s="83">
        <v>16.14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464</v>
      </c>
      <c r="B43" s="83">
        <v>39.020000000000003</v>
      </c>
      <c r="C43" s="83" t="s">
        <v>287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11.84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471</v>
      </c>
      <c r="B44" s="83">
        <v>39.020000000000003</v>
      </c>
      <c r="C44" s="83" t="s">
        <v>287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11.84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465</v>
      </c>
      <c r="B45" s="83">
        <v>39.020000000000003</v>
      </c>
      <c r="C45" s="83" t="s">
        <v>287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11.84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472</v>
      </c>
      <c r="B46" s="83">
        <v>39.020000000000003</v>
      </c>
      <c r="C46" s="83" t="s">
        <v>287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11.84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466</v>
      </c>
      <c r="B47" s="83">
        <v>24.52</v>
      </c>
      <c r="C47" s="83" t="s">
        <v>287</v>
      </c>
      <c r="D47" s="83">
        <v>74.75</v>
      </c>
      <c r="E47" s="83">
        <v>76</v>
      </c>
      <c r="F47" s="83">
        <v>11.15</v>
      </c>
      <c r="G47" s="83">
        <v>3.68</v>
      </c>
      <c r="H47" s="83">
        <v>11.84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473</v>
      </c>
      <c r="B48" s="83">
        <v>24.53</v>
      </c>
      <c r="C48" s="83" t="s">
        <v>287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11.84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467</v>
      </c>
      <c r="B49" s="83">
        <v>24.53</v>
      </c>
      <c r="C49" s="83" t="s">
        <v>287</v>
      </c>
      <c r="D49" s="83">
        <v>74.77</v>
      </c>
      <c r="E49" s="83">
        <v>76</v>
      </c>
      <c r="F49" s="83">
        <v>11.15</v>
      </c>
      <c r="G49" s="83">
        <v>3.68</v>
      </c>
      <c r="H49" s="83">
        <v>11.84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468</v>
      </c>
      <c r="B50" s="83">
        <v>39.020000000000003</v>
      </c>
      <c r="C50" s="83" t="s">
        <v>287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11.84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469</v>
      </c>
      <c r="B51" s="83">
        <v>39.020000000000003</v>
      </c>
      <c r="C51" s="83" t="s">
        <v>287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11.84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460</v>
      </c>
      <c r="B52" s="83">
        <v>94.76</v>
      </c>
      <c r="C52" s="83" t="s">
        <v>287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9.68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288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10.763400000000001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478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10.763400000000001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479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177</v>
      </c>
      <c r="C57" s="83" t="s">
        <v>480</v>
      </c>
      <c r="D57" s="83" t="s">
        <v>481</v>
      </c>
      <c r="E57" s="83" t="s">
        <v>482</v>
      </c>
      <c r="F57" s="83" t="s">
        <v>483</v>
      </c>
      <c r="G57" s="83" t="s">
        <v>484</v>
      </c>
      <c r="H57" s="83" t="s">
        <v>485</v>
      </c>
      <c r="I57" s="83" t="s">
        <v>486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535</v>
      </c>
      <c r="B58" s="83" t="s">
        <v>738</v>
      </c>
      <c r="C58" s="83">
        <v>0.08</v>
      </c>
      <c r="D58" s="83">
        <v>0.69799999999999995</v>
      </c>
      <c r="E58" s="83">
        <v>0.78</v>
      </c>
      <c r="F58" s="83">
        <v>97.55</v>
      </c>
      <c r="G58" s="83">
        <v>0</v>
      </c>
      <c r="H58" s="83">
        <v>90</v>
      </c>
      <c r="I58" s="83" t="s">
        <v>489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536</v>
      </c>
      <c r="B59" s="83" t="s">
        <v>739</v>
      </c>
      <c r="C59" s="83">
        <v>0.3</v>
      </c>
      <c r="D59" s="83">
        <v>0.35799999999999998</v>
      </c>
      <c r="E59" s="83">
        <v>0.38400000000000001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490</v>
      </c>
      <c r="B60" s="83" t="s">
        <v>488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491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487</v>
      </c>
      <c r="B61" s="83" t="s">
        <v>488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489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492</v>
      </c>
      <c r="B62" s="83" t="s">
        <v>488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493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494</v>
      </c>
      <c r="B63" s="83" t="s">
        <v>488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495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496</v>
      </c>
      <c r="B64" s="83" t="s">
        <v>488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505</v>
      </c>
      <c r="B65" s="83" t="s">
        <v>740</v>
      </c>
      <c r="C65" s="83">
        <v>0.08</v>
      </c>
      <c r="D65" s="83">
        <v>0.85699999999999998</v>
      </c>
      <c r="E65" s="83">
        <v>0.98399999999999999</v>
      </c>
      <c r="F65" s="83">
        <v>22.95</v>
      </c>
      <c r="G65" s="83">
        <v>90</v>
      </c>
      <c r="H65" s="83">
        <v>90</v>
      </c>
      <c r="I65" s="83" t="s">
        <v>491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506</v>
      </c>
      <c r="B66" s="83" t="s">
        <v>740</v>
      </c>
      <c r="C66" s="83">
        <v>0.08</v>
      </c>
      <c r="D66" s="83">
        <v>0.85699999999999998</v>
      </c>
      <c r="E66" s="83">
        <v>0.98399999999999999</v>
      </c>
      <c r="F66" s="83">
        <v>129.22999999999999</v>
      </c>
      <c r="G66" s="83">
        <v>180</v>
      </c>
      <c r="H66" s="83">
        <v>90</v>
      </c>
      <c r="I66" s="83" t="s">
        <v>493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507</v>
      </c>
      <c r="B67" s="83" t="s">
        <v>739</v>
      </c>
      <c r="C67" s="83">
        <v>0.3</v>
      </c>
      <c r="D67" s="83">
        <v>0.35799999999999998</v>
      </c>
      <c r="E67" s="83">
        <v>0.38400000000000001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523</v>
      </c>
      <c r="B68" s="83" t="s">
        <v>738</v>
      </c>
      <c r="C68" s="83">
        <v>0.08</v>
      </c>
      <c r="D68" s="83">
        <v>0.69799999999999995</v>
      </c>
      <c r="E68" s="83">
        <v>0.78</v>
      </c>
      <c r="F68" s="83">
        <v>70.599999999999994</v>
      </c>
      <c r="G68" s="83">
        <v>0</v>
      </c>
      <c r="H68" s="83">
        <v>90</v>
      </c>
      <c r="I68" s="83" t="s">
        <v>489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525</v>
      </c>
      <c r="B69" s="83" t="s">
        <v>738</v>
      </c>
      <c r="C69" s="83">
        <v>0.08</v>
      </c>
      <c r="D69" s="83">
        <v>0.69799999999999995</v>
      </c>
      <c r="E69" s="83">
        <v>0.78</v>
      </c>
      <c r="F69" s="83">
        <v>26.02</v>
      </c>
      <c r="G69" s="83">
        <v>180</v>
      </c>
      <c r="H69" s="83">
        <v>90</v>
      </c>
      <c r="I69" s="83" t="s">
        <v>493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524</v>
      </c>
      <c r="B70" s="83" t="s">
        <v>738</v>
      </c>
      <c r="C70" s="83">
        <v>0.08</v>
      </c>
      <c r="D70" s="83">
        <v>0.69799999999999995</v>
      </c>
      <c r="E70" s="83">
        <v>0.78</v>
      </c>
      <c r="F70" s="83">
        <v>26.01</v>
      </c>
      <c r="G70" s="83">
        <v>0</v>
      </c>
      <c r="H70" s="83">
        <v>90</v>
      </c>
      <c r="I70" s="83" t="s">
        <v>489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526</v>
      </c>
      <c r="B71" s="83" t="s">
        <v>738</v>
      </c>
      <c r="C71" s="83">
        <v>0.08</v>
      </c>
      <c r="D71" s="83">
        <v>0.69799999999999995</v>
      </c>
      <c r="E71" s="83">
        <v>0.78</v>
      </c>
      <c r="F71" s="83">
        <v>70.599999999999994</v>
      </c>
      <c r="G71" s="83">
        <v>180</v>
      </c>
      <c r="H71" s="83">
        <v>90</v>
      </c>
      <c r="I71" s="83" t="s">
        <v>493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543</v>
      </c>
      <c r="B72" s="83" t="s">
        <v>738</v>
      </c>
      <c r="C72" s="83">
        <v>0.08</v>
      </c>
      <c r="D72" s="83">
        <v>0.69799999999999995</v>
      </c>
      <c r="E72" s="83">
        <v>0.78</v>
      </c>
      <c r="F72" s="83">
        <v>17.649999999999999</v>
      </c>
      <c r="G72" s="83">
        <v>0</v>
      </c>
      <c r="H72" s="83">
        <v>90</v>
      </c>
      <c r="I72" s="83" t="s">
        <v>489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544</v>
      </c>
      <c r="B73" s="83" t="s">
        <v>738</v>
      </c>
      <c r="C73" s="83">
        <v>0.08</v>
      </c>
      <c r="D73" s="83">
        <v>0.69799999999999995</v>
      </c>
      <c r="E73" s="83">
        <v>0.78</v>
      </c>
      <c r="F73" s="83">
        <v>15.79</v>
      </c>
      <c r="G73" s="83">
        <v>0</v>
      </c>
      <c r="H73" s="83">
        <v>90</v>
      </c>
      <c r="I73" s="83" t="s">
        <v>489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545</v>
      </c>
      <c r="B74" s="83" t="s">
        <v>738</v>
      </c>
      <c r="C74" s="83">
        <v>0.08</v>
      </c>
      <c r="D74" s="83">
        <v>0.69799999999999995</v>
      </c>
      <c r="E74" s="83">
        <v>0.78</v>
      </c>
      <c r="F74" s="83">
        <v>52.03</v>
      </c>
      <c r="G74" s="83">
        <v>180</v>
      </c>
      <c r="H74" s="83">
        <v>90</v>
      </c>
      <c r="I74" s="83" t="s">
        <v>493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546</v>
      </c>
      <c r="B75" s="83" t="s">
        <v>739</v>
      </c>
      <c r="C75" s="83">
        <v>0.3</v>
      </c>
      <c r="D75" s="83">
        <v>0.35799999999999998</v>
      </c>
      <c r="E75" s="83">
        <v>0.38400000000000001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547</v>
      </c>
      <c r="B76" s="83" t="s">
        <v>739</v>
      </c>
      <c r="C76" s="83">
        <v>0.3</v>
      </c>
      <c r="D76" s="83">
        <v>0.35799999999999998</v>
      </c>
      <c r="E76" s="83">
        <v>0.38400000000000001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537</v>
      </c>
      <c r="B77" s="83" t="s">
        <v>738</v>
      </c>
      <c r="C77" s="83">
        <v>0.08</v>
      </c>
      <c r="D77" s="83">
        <v>0.69799999999999995</v>
      </c>
      <c r="E77" s="83">
        <v>0.78</v>
      </c>
      <c r="F77" s="83">
        <v>97.55</v>
      </c>
      <c r="G77" s="83">
        <v>0</v>
      </c>
      <c r="H77" s="83">
        <v>90</v>
      </c>
      <c r="I77" s="83" t="s">
        <v>489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538</v>
      </c>
      <c r="B78" s="83" t="s">
        <v>739</v>
      </c>
      <c r="C78" s="83">
        <v>0.3</v>
      </c>
      <c r="D78" s="83">
        <v>0.35799999999999998</v>
      </c>
      <c r="E78" s="83">
        <v>0.38400000000000001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541</v>
      </c>
      <c r="B79" s="83" t="s">
        <v>738</v>
      </c>
      <c r="C79" s="83">
        <v>0.08</v>
      </c>
      <c r="D79" s="83">
        <v>0.69799999999999995</v>
      </c>
      <c r="E79" s="83">
        <v>0.78</v>
      </c>
      <c r="F79" s="83">
        <v>13.94</v>
      </c>
      <c r="G79" s="83">
        <v>180</v>
      </c>
      <c r="H79" s="83">
        <v>90</v>
      </c>
      <c r="I79" s="83" t="s">
        <v>493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540</v>
      </c>
      <c r="B80" s="83" t="s">
        <v>738</v>
      </c>
      <c r="C80" s="83">
        <v>0.08</v>
      </c>
      <c r="D80" s="83">
        <v>0.69799999999999995</v>
      </c>
      <c r="E80" s="83">
        <v>0.78</v>
      </c>
      <c r="F80" s="83">
        <v>52.03</v>
      </c>
      <c r="G80" s="83">
        <v>90</v>
      </c>
      <c r="H80" s="83">
        <v>90</v>
      </c>
      <c r="I80" s="83" t="s">
        <v>491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539</v>
      </c>
      <c r="B81" s="83" t="s">
        <v>738</v>
      </c>
      <c r="C81" s="83">
        <v>0.08</v>
      </c>
      <c r="D81" s="83">
        <v>0.69799999999999995</v>
      </c>
      <c r="E81" s="83">
        <v>0.78</v>
      </c>
      <c r="F81" s="83">
        <v>21.37</v>
      </c>
      <c r="G81" s="83">
        <v>0</v>
      </c>
      <c r="H81" s="83">
        <v>90</v>
      </c>
      <c r="I81" s="83" t="s">
        <v>489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542</v>
      </c>
      <c r="B82" s="83" t="s">
        <v>739</v>
      </c>
      <c r="C82" s="83">
        <v>0.3</v>
      </c>
      <c r="D82" s="83">
        <v>0.35799999999999998</v>
      </c>
      <c r="E82" s="83">
        <v>0.38400000000000001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504</v>
      </c>
      <c r="B83" s="83" t="s">
        <v>740</v>
      </c>
      <c r="C83" s="83">
        <v>0.08</v>
      </c>
      <c r="D83" s="83">
        <v>0.85699999999999998</v>
      </c>
      <c r="E83" s="83">
        <v>0.98399999999999999</v>
      </c>
      <c r="F83" s="83">
        <v>67.63</v>
      </c>
      <c r="G83" s="83">
        <v>90</v>
      </c>
      <c r="H83" s="83">
        <v>90</v>
      </c>
      <c r="I83" s="83" t="s">
        <v>491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503</v>
      </c>
      <c r="B84" s="83" t="s">
        <v>740</v>
      </c>
      <c r="C84" s="83">
        <v>0.08</v>
      </c>
      <c r="D84" s="83">
        <v>0.85699999999999998</v>
      </c>
      <c r="E84" s="83">
        <v>0.98399999999999999</v>
      </c>
      <c r="F84" s="83">
        <v>18.12</v>
      </c>
      <c r="G84" s="83">
        <v>0</v>
      </c>
      <c r="H84" s="83">
        <v>90</v>
      </c>
      <c r="I84" s="83" t="s">
        <v>489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508</v>
      </c>
      <c r="B85" s="83" t="s">
        <v>740</v>
      </c>
      <c r="C85" s="83">
        <v>0.08</v>
      </c>
      <c r="D85" s="83">
        <v>0.85699999999999998</v>
      </c>
      <c r="E85" s="83">
        <v>0.98399999999999999</v>
      </c>
      <c r="F85" s="83">
        <v>213.77</v>
      </c>
      <c r="G85" s="83">
        <v>0</v>
      </c>
      <c r="H85" s="83">
        <v>90</v>
      </c>
      <c r="I85" s="83" t="s">
        <v>489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510</v>
      </c>
      <c r="B86" s="83" t="s">
        <v>740</v>
      </c>
      <c r="C86" s="83">
        <v>0.08</v>
      </c>
      <c r="D86" s="83">
        <v>0.85699999999999998</v>
      </c>
      <c r="E86" s="83">
        <v>0.98399999999999999</v>
      </c>
      <c r="F86" s="83">
        <v>167.88</v>
      </c>
      <c r="G86" s="83">
        <v>180</v>
      </c>
      <c r="H86" s="83">
        <v>90</v>
      </c>
      <c r="I86" s="83" t="s">
        <v>493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511</v>
      </c>
      <c r="B87" s="83" t="s">
        <v>740</v>
      </c>
      <c r="C87" s="83">
        <v>0.08</v>
      </c>
      <c r="D87" s="83">
        <v>0.85699999999999998</v>
      </c>
      <c r="E87" s="83">
        <v>0.98399999999999999</v>
      </c>
      <c r="F87" s="83">
        <v>41.06</v>
      </c>
      <c r="G87" s="83">
        <v>270</v>
      </c>
      <c r="H87" s="83">
        <v>90</v>
      </c>
      <c r="I87" s="83" t="s">
        <v>495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509</v>
      </c>
      <c r="B88" s="83" t="s">
        <v>740</v>
      </c>
      <c r="C88" s="83">
        <v>0.08</v>
      </c>
      <c r="D88" s="83">
        <v>0.85699999999999998</v>
      </c>
      <c r="E88" s="83">
        <v>0.98399999999999999</v>
      </c>
      <c r="F88" s="83">
        <v>12.08</v>
      </c>
      <c r="G88" s="83">
        <v>0</v>
      </c>
      <c r="H88" s="83">
        <v>90</v>
      </c>
      <c r="I88" s="83" t="s">
        <v>489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512</v>
      </c>
      <c r="B89" s="83" t="s">
        <v>739</v>
      </c>
      <c r="C89" s="83">
        <v>0.3</v>
      </c>
      <c r="D89" s="83">
        <v>0.35799999999999998</v>
      </c>
      <c r="E89" s="83">
        <v>0.38400000000000001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501</v>
      </c>
      <c r="B90" s="83" t="s">
        <v>740</v>
      </c>
      <c r="C90" s="83">
        <v>0.08</v>
      </c>
      <c r="D90" s="83">
        <v>0.85699999999999998</v>
      </c>
      <c r="E90" s="83">
        <v>0.98399999999999999</v>
      </c>
      <c r="F90" s="83">
        <v>62.8</v>
      </c>
      <c r="G90" s="83">
        <v>0</v>
      </c>
      <c r="H90" s="83">
        <v>90</v>
      </c>
      <c r="I90" s="83" t="s">
        <v>489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497</v>
      </c>
      <c r="B91" s="83" t="s">
        <v>740</v>
      </c>
      <c r="C91" s="83">
        <v>0.08</v>
      </c>
      <c r="D91" s="83">
        <v>0.85699999999999998</v>
      </c>
      <c r="E91" s="83">
        <v>0.98399999999999999</v>
      </c>
      <c r="F91" s="83">
        <v>45.89</v>
      </c>
      <c r="G91" s="83">
        <v>180</v>
      </c>
      <c r="H91" s="83">
        <v>90</v>
      </c>
      <c r="I91" s="83" t="s">
        <v>493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498</v>
      </c>
      <c r="B92" s="83" t="s">
        <v>740</v>
      </c>
      <c r="C92" s="83">
        <v>0.08</v>
      </c>
      <c r="D92" s="83">
        <v>0.85699999999999998</v>
      </c>
      <c r="E92" s="83">
        <v>0.98399999999999999</v>
      </c>
      <c r="F92" s="83">
        <v>22.95</v>
      </c>
      <c r="G92" s="83">
        <v>270</v>
      </c>
      <c r="H92" s="83">
        <v>90</v>
      </c>
      <c r="I92" s="83" t="s">
        <v>495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499</v>
      </c>
      <c r="B93" s="83" t="s">
        <v>739</v>
      </c>
      <c r="C93" s="83">
        <v>0.3</v>
      </c>
      <c r="D93" s="83">
        <v>0.35799999999999998</v>
      </c>
      <c r="E93" s="83">
        <v>0.38400000000000001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500</v>
      </c>
      <c r="B94" s="83" t="s">
        <v>740</v>
      </c>
      <c r="C94" s="83">
        <v>0.08</v>
      </c>
      <c r="D94" s="83">
        <v>0.85699999999999998</v>
      </c>
      <c r="E94" s="83">
        <v>0.98399999999999999</v>
      </c>
      <c r="F94" s="83">
        <v>26.57</v>
      </c>
      <c r="G94" s="83">
        <v>270</v>
      </c>
      <c r="H94" s="83">
        <v>90</v>
      </c>
      <c r="I94" s="83" t="s">
        <v>495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513</v>
      </c>
      <c r="B95" s="83" t="s">
        <v>738</v>
      </c>
      <c r="C95" s="83">
        <v>0.08</v>
      </c>
      <c r="D95" s="83">
        <v>0.69799999999999995</v>
      </c>
      <c r="E95" s="83">
        <v>0.78</v>
      </c>
      <c r="F95" s="83">
        <v>55.74</v>
      </c>
      <c r="G95" s="83">
        <v>180</v>
      </c>
      <c r="H95" s="83">
        <v>90</v>
      </c>
      <c r="I95" s="83" t="s">
        <v>493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514</v>
      </c>
      <c r="B96" s="83" t="s">
        <v>738</v>
      </c>
      <c r="C96" s="83">
        <v>0.08</v>
      </c>
      <c r="D96" s="83">
        <v>0.69799999999999995</v>
      </c>
      <c r="E96" s="83">
        <v>0.78</v>
      </c>
      <c r="F96" s="83">
        <v>104.06</v>
      </c>
      <c r="G96" s="83">
        <v>270</v>
      </c>
      <c r="H96" s="83">
        <v>90</v>
      </c>
      <c r="I96" s="83" t="s">
        <v>495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527</v>
      </c>
      <c r="B97" s="83" t="s">
        <v>738</v>
      </c>
      <c r="C97" s="83">
        <v>0.08</v>
      </c>
      <c r="D97" s="83">
        <v>0.69799999999999995</v>
      </c>
      <c r="E97" s="83">
        <v>0.78</v>
      </c>
      <c r="F97" s="83">
        <v>13.94</v>
      </c>
      <c r="G97" s="83">
        <v>180</v>
      </c>
      <c r="H97" s="83">
        <v>90</v>
      </c>
      <c r="I97" s="83" t="s">
        <v>493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528</v>
      </c>
      <c r="B98" s="83" t="s">
        <v>738</v>
      </c>
      <c r="C98" s="83">
        <v>0.08</v>
      </c>
      <c r="D98" s="83">
        <v>0.69799999999999995</v>
      </c>
      <c r="E98" s="83">
        <v>0.78</v>
      </c>
      <c r="F98" s="83">
        <v>26.01</v>
      </c>
      <c r="G98" s="83">
        <v>270</v>
      </c>
      <c r="H98" s="83">
        <v>90</v>
      </c>
      <c r="I98" s="83" t="s">
        <v>495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529</v>
      </c>
      <c r="B99" s="83" t="s">
        <v>739</v>
      </c>
      <c r="C99" s="83">
        <v>0.3</v>
      </c>
      <c r="D99" s="83">
        <v>0.35799999999999998</v>
      </c>
      <c r="E99" s="83">
        <v>0.38400000000000001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515</v>
      </c>
      <c r="B100" s="83" t="s">
        <v>738</v>
      </c>
      <c r="C100" s="83">
        <v>0.08</v>
      </c>
      <c r="D100" s="83">
        <v>0.69799999999999995</v>
      </c>
      <c r="E100" s="83">
        <v>0.78</v>
      </c>
      <c r="F100" s="83">
        <v>55.74</v>
      </c>
      <c r="G100" s="83">
        <v>0</v>
      </c>
      <c r="H100" s="83">
        <v>90</v>
      </c>
      <c r="I100" s="83" t="s">
        <v>489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516</v>
      </c>
      <c r="B101" s="83" t="s">
        <v>738</v>
      </c>
      <c r="C101" s="83">
        <v>0.08</v>
      </c>
      <c r="D101" s="83">
        <v>0.69799999999999995</v>
      </c>
      <c r="E101" s="83">
        <v>0.78</v>
      </c>
      <c r="F101" s="83">
        <v>104.05</v>
      </c>
      <c r="G101" s="83">
        <v>270</v>
      </c>
      <c r="H101" s="83">
        <v>90</v>
      </c>
      <c r="I101" s="83" t="s">
        <v>495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530</v>
      </c>
      <c r="B102" s="83" t="s">
        <v>738</v>
      </c>
      <c r="C102" s="83">
        <v>0.08</v>
      </c>
      <c r="D102" s="83">
        <v>0.69799999999999995</v>
      </c>
      <c r="E102" s="83">
        <v>0.78</v>
      </c>
      <c r="F102" s="83">
        <v>13.94</v>
      </c>
      <c r="G102" s="83">
        <v>0</v>
      </c>
      <c r="H102" s="83">
        <v>90</v>
      </c>
      <c r="I102" s="83" t="s">
        <v>489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531</v>
      </c>
      <c r="B103" s="83" t="s">
        <v>738</v>
      </c>
      <c r="C103" s="83">
        <v>0.08</v>
      </c>
      <c r="D103" s="83">
        <v>0.69799999999999995</v>
      </c>
      <c r="E103" s="83">
        <v>0.78</v>
      </c>
      <c r="F103" s="83">
        <v>26.01</v>
      </c>
      <c r="G103" s="83">
        <v>270</v>
      </c>
      <c r="H103" s="83">
        <v>90</v>
      </c>
      <c r="I103" s="83" t="s">
        <v>495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532</v>
      </c>
      <c r="B104" s="83" t="s">
        <v>739</v>
      </c>
      <c r="C104" s="83">
        <v>0.3</v>
      </c>
      <c r="D104" s="83">
        <v>0.35799999999999998</v>
      </c>
      <c r="E104" s="83">
        <v>0.38400000000000001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517</v>
      </c>
      <c r="B105" s="83" t="s">
        <v>738</v>
      </c>
      <c r="C105" s="83">
        <v>0.08</v>
      </c>
      <c r="D105" s="83">
        <v>0.69799999999999995</v>
      </c>
      <c r="E105" s="83">
        <v>0.78</v>
      </c>
      <c r="F105" s="83">
        <v>847.14</v>
      </c>
      <c r="G105" s="83">
        <v>180</v>
      </c>
      <c r="H105" s="83">
        <v>90</v>
      </c>
      <c r="I105" s="83" t="s">
        <v>493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533</v>
      </c>
      <c r="B106" s="83" t="s">
        <v>738</v>
      </c>
      <c r="C106" s="83">
        <v>0.08</v>
      </c>
      <c r="D106" s="83">
        <v>0.69799999999999995</v>
      </c>
      <c r="E106" s="83">
        <v>0.78</v>
      </c>
      <c r="F106" s="83">
        <v>183.96</v>
      </c>
      <c r="G106" s="83">
        <v>180</v>
      </c>
      <c r="H106" s="83">
        <v>90</v>
      </c>
      <c r="I106" s="83" t="s">
        <v>493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534</v>
      </c>
      <c r="B107" s="83" t="s">
        <v>739</v>
      </c>
      <c r="C107" s="83">
        <v>0.3</v>
      </c>
      <c r="D107" s="83">
        <v>0.35799999999999998</v>
      </c>
      <c r="E107" s="83">
        <v>0.38400000000000001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518</v>
      </c>
      <c r="B108" s="83" t="s">
        <v>738</v>
      </c>
      <c r="C108" s="83">
        <v>0.08</v>
      </c>
      <c r="D108" s="83">
        <v>0.69799999999999995</v>
      </c>
      <c r="E108" s="83">
        <v>0.78</v>
      </c>
      <c r="F108" s="83">
        <v>847.37</v>
      </c>
      <c r="G108" s="83">
        <v>0</v>
      </c>
      <c r="H108" s="83">
        <v>90</v>
      </c>
      <c r="I108" s="83" t="s">
        <v>489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519</v>
      </c>
      <c r="B109" s="83" t="s">
        <v>738</v>
      </c>
      <c r="C109" s="83">
        <v>0.08</v>
      </c>
      <c r="D109" s="83">
        <v>0.69799999999999995</v>
      </c>
      <c r="E109" s="83">
        <v>0.78</v>
      </c>
      <c r="F109" s="83">
        <v>104.06</v>
      </c>
      <c r="G109" s="83">
        <v>90</v>
      </c>
      <c r="H109" s="83">
        <v>90</v>
      </c>
      <c r="I109" s="83" t="s">
        <v>491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520</v>
      </c>
      <c r="B110" s="83" t="s">
        <v>738</v>
      </c>
      <c r="C110" s="83">
        <v>0.08</v>
      </c>
      <c r="D110" s="83">
        <v>0.69799999999999995</v>
      </c>
      <c r="E110" s="83">
        <v>0.78</v>
      </c>
      <c r="F110" s="83">
        <v>55.74</v>
      </c>
      <c r="G110" s="83">
        <v>180</v>
      </c>
      <c r="H110" s="83">
        <v>90</v>
      </c>
      <c r="I110" s="83" t="s">
        <v>493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522</v>
      </c>
      <c r="B111" s="83" t="s">
        <v>738</v>
      </c>
      <c r="C111" s="83">
        <v>0.08</v>
      </c>
      <c r="D111" s="83">
        <v>0.69799999999999995</v>
      </c>
      <c r="E111" s="83">
        <v>0.78</v>
      </c>
      <c r="F111" s="83">
        <v>104.05</v>
      </c>
      <c r="G111" s="83">
        <v>90</v>
      </c>
      <c r="H111" s="83">
        <v>90</v>
      </c>
      <c r="I111" s="83" t="s">
        <v>491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521</v>
      </c>
      <c r="B112" s="83" t="s">
        <v>738</v>
      </c>
      <c r="C112" s="83">
        <v>0.08</v>
      </c>
      <c r="D112" s="83">
        <v>0.69799999999999995</v>
      </c>
      <c r="E112" s="83">
        <v>0.78</v>
      </c>
      <c r="F112" s="83">
        <v>55.74</v>
      </c>
      <c r="G112" s="83">
        <v>0</v>
      </c>
      <c r="H112" s="83">
        <v>90</v>
      </c>
      <c r="I112" s="83" t="s">
        <v>489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502</v>
      </c>
      <c r="B113" s="83" t="s">
        <v>740</v>
      </c>
      <c r="C113" s="83">
        <v>0.08</v>
      </c>
      <c r="D113" s="83">
        <v>0.85699999999999998</v>
      </c>
      <c r="E113" s="83">
        <v>0.98399999999999999</v>
      </c>
      <c r="F113" s="83">
        <v>36.229999999999997</v>
      </c>
      <c r="G113" s="83">
        <v>0</v>
      </c>
      <c r="H113" s="83">
        <v>90</v>
      </c>
      <c r="I113" s="83" t="s">
        <v>489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177</v>
      </c>
      <c r="C115" s="83" t="s">
        <v>548</v>
      </c>
      <c r="D115" s="83" t="s">
        <v>549</v>
      </c>
      <c r="E115" s="83" t="s">
        <v>550</v>
      </c>
      <c r="F115" s="83" t="s">
        <v>172</v>
      </c>
      <c r="G115" s="83" t="s">
        <v>551</v>
      </c>
      <c r="H115" s="83" t="s">
        <v>552</v>
      </c>
      <c r="I115" s="83" t="s">
        <v>553</v>
      </c>
      <c r="J115" s="83" t="s">
        <v>484</v>
      </c>
      <c r="K115" s="83" t="s">
        <v>486</v>
      </c>
      <c r="L115"/>
      <c r="M115"/>
      <c r="N115"/>
      <c r="O115"/>
      <c r="P115"/>
      <c r="Q115"/>
      <c r="R115"/>
      <c r="S115"/>
    </row>
    <row r="116" spans="1:19">
      <c r="A116" s="83" t="s">
        <v>577</v>
      </c>
      <c r="B116" s="83" t="s">
        <v>741</v>
      </c>
      <c r="C116" s="83">
        <v>32.21</v>
      </c>
      <c r="D116" s="83">
        <v>32.21</v>
      </c>
      <c r="E116" s="83">
        <v>5.835</v>
      </c>
      <c r="F116" s="83">
        <v>0.39</v>
      </c>
      <c r="G116" s="83">
        <v>0.223</v>
      </c>
      <c r="H116" s="83" t="s">
        <v>555</v>
      </c>
      <c r="I116" s="83" t="s">
        <v>535</v>
      </c>
      <c r="J116" s="83">
        <v>0</v>
      </c>
      <c r="K116" s="83" t="s">
        <v>489</v>
      </c>
      <c r="L116"/>
      <c r="M116"/>
      <c r="N116"/>
      <c r="O116"/>
      <c r="P116"/>
      <c r="Q116"/>
      <c r="R116"/>
      <c r="S116"/>
    </row>
    <row r="117" spans="1:19">
      <c r="A117" s="83" t="s">
        <v>556</v>
      </c>
      <c r="B117" s="83" t="s">
        <v>741</v>
      </c>
      <c r="C117" s="83">
        <v>65.62</v>
      </c>
      <c r="D117" s="83">
        <v>65.62</v>
      </c>
      <c r="E117" s="83">
        <v>5.835</v>
      </c>
      <c r="F117" s="83">
        <v>0.39</v>
      </c>
      <c r="G117" s="83">
        <v>0.223</v>
      </c>
      <c r="H117" s="83" t="s">
        <v>555</v>
      </c>
      <c r="I117" s="83" t="s">
        <v>506</v>
      </c>
      <c r="J117" s="83">
        <v>180</v>
      </c>
      <c r="K117" s="83" t="s">
        <v>493</v>
      </c>
      <c r="L117"/>
      <c r="M117"/>
      <c r="N117"/>
      <c r="O117"/>
      <c r="P117"/>
      <c r="Q117"/>
      <c r="R117"/>
      <c r="S117"/>
    </row>
    <row r="118" spans="1:19">
      <c r="A118" s="83" t="s">
        <v>568</v>
      </c>
      <c r="B118" s="83" t="s">
        <v>741</v>
      </c>
      <c r="C118" s="83">
        <v>5.82</v>
      </c>
      <c r="D118" s="83">
        <v>23.29</v>
      </c>
      <c r="E118" s="83">
        <v>5.835</v>
      </c>
      <c r="F118" s="83">
        <v>0.39</v>
      </c>
      <c r="G118" s="83">
        <v>0.223</v>
      </c>
      <c r="H118" s="83" t="s">
        <v>555</v>
      </c>
      <c r="I118" s="83" t="s">
        <v>523</v>
      </c>
      <c r="J118" s="83">
        <v>0</v>
      </c>
      <c r="K118" s="83" t="s">
        <v>489</v>
      </c>
      <c r="L118"/>
      <c r="M118"/>
      <c r="N118"/>
      <c r="O118"/>
      <c r="P118"/>
      <c r="Q118"/>
      <c r="R118"/>
      <c r="S118"/>
    </row>
    <row r="119" spans="1:19">
      <c r="A119" s="83" t="s">
        <v>570</v>
      </c>
      <c r="B119" s="83" t="s">
        <v>741</v>
      </c>
      <c r="C119" s="83">
        <v>2.15</v>
      </c>
      <c r="D119" s="83">
        <v>8.58</v>
      </c>
      <c r="E119" s="83">
        <v>5.835</v>
      </c>
      <c r="F119" s="83">
        <v>0.39</v>
      </c>
      <c r="G119" s="83">
        <v>0.223</v>
      </c>
      <c r="H119" s="83" t="s">
        <v>555</v>
      </c>
      <c r="I119" s="83" t="s">
        <v>525</v>
      </c>
      <c r="J119" s="83">
        <v>180</v>
      </c>
      <c r="K119" s="83" t="s">
        <v>493</v>
      </c>
      <c r="L119"/>
      <c r="M119"/>
      <c r="N119"/>
      <c r="O119"/>
      <c r="P119"/>
      <c r="Q119"/>
      <c r="R119"/>
      <c r="S119"/>
    </row>
    <row r="120" spans="1:19">
      <c r="A120" s="83" t="s">
        <v>569</v>
      </c>
      <c r="B120" s="83" t="s">
        <v>741</v>
      </c>
      <c r="C120" s="83">
        <v>2.15</v>
      </c>
      <c r="D120" s="83">
        <v>8.59</v>
      </c>
      <c r="E120" s="83">
        <v>5.835</v>
      </c>
      <c r="F120" s="83">
        <v>0.39</v>
      </c>
      <c r="G120" s="83">
        <v>0.223</v>
      </c>
      <c r="H120" s="83" t="s">
        <v>555</v>
      </c>
      <c r="I120" s="83" t="s">
        <v>524</v>
      </c>
      <c r="J120" s="83">
        <v>0</v>
      </c>
      <c r="K120" s="83" t="s">
        <v>489</v>
      </c>
      <c r="L120"/>
      <c r="M120"/>
      <c r="N120"/>
      <c r="O120"/>
      <c r="P120"/>
      <c r="Q120"/>
      <c r="R120"/>
      <c r="S120"/>
    </row>
    <row r="121" spans="1:19">
      <c r="A121" s="83" t="s">
        <v>571</v>
      </c>
      <c r="B121" s="83" t="s">
        <v>741</v>
      </c>
      <c r="C121" s="83">
        <v>5.82</v>
      </c>
      <c r="D121" s="83">
        <v>23.29</v>
      </c>
      <c r="E121" s="83">
        <v>5.835</v>
      </c>
      <c r="F121" s="83">
        <v>0.39</v>
      </c>
      <c r="G121" s="83">
        <v>0.223</v>
      </c>
      <c r="H121" s="83" t="s">
        <v>555</v>
      </c>
      <c r="I121" s="83" t="s">
        <v>526</v>
      </c>
      <c r="J121" s="83">
        <v>180</v>
      </c>
      <c r="K121" s="83" t="s">
        <v>493</v>
      </c>
      <c r="L121"/>
      <c r="M121"/>
      <c r="N121"/>
      <c r="O121"/>
      <c r="P121"/>
      <c r="Q121"/>
      <c r="R121"/>
      <c r="S121"/>
    </row>
    <row r="122" spans="1:19">
      <c r="A122" s="83" t="s">
        <v>582</v>
      </c>
      <c r="B122" s="83" t="s">
        <v>741</v>
      </c>
      <c r="C122" s="83">
        <v>5.83</v>
      </c>
      <c r="D122" s="83">
        <v>5.83</v>
      </c>
      <c r="E122" s="83">
        <v>5.835</v>
      </c>
      <c r="F122" s="83">
        <v>0.39</v>
      </c>
      <c r="G122" s="83">
        <v>0.223</v>
      </c>
      <c r="H122" s="83" t="s">
        <v>555</v>
      </c>
      <c r="I122" s="83" t="s">
        <v>543</v>
      </c>
      <c r="J122" s="83">
        <v>0</v>
      </c>
      <c r="K122" s="83" t="s">
        <v>489</v>
      </c>
      <c r="L122"/>
      <c r="M122"/>
      <c r="N122"/>
      <c r="O122"/>
      <c r="P122"/>
      <c r="Q122"/>
      <c r="R122"/>
      <c r="S122"/>
    </row>
    <row r="123" spans="1:19">
      <c r="A123" s="83" t="s">
        <v>583</v>
      </c>
      <c r="B123" s="83" t="s">
        <v>741</v>
      </c>
      <c r="C123" s="83">
        <v>5.21</v>
      </c>
      <c r="D123" s="83">
        <v>5.21</v>
      </c>
      <c r="E123" s="83">
        <v>5.835</v>
      </c>
      <c r="F123" s="83">
        <v>0.39</v>
      </c>
      <c r="G123" s="83">
        <v>0.223</v>
      </c>
      <c r="H123" s="83" t="s">
        <v>555</v>
      </c>
      <c r="I123" s="83" t="s">
        <v>544</v>
      </c>
      <c r="J123" s="83">
        <v>0</v>
      </c>
      <c r="K123" s="83" t="s">
        <v>489</v>
      </c>
      <c r="L123"/>
      <c r="M123"/>
      <c r="N123"/>
      <c r="O123"/>
      <c r="P123"/>
      <c r="Q123"/>
      <c r="R123"/>
      <c r="S123"/>
    </row>
    <row r="124" spans="1:19">
      <c r="A124" s="83" t="s">
        <v>584</v>
      </c>
      <c r="B124" s="83" t="s">
        <v>741</v>
      </c>
      <c r="C124" s="83">
        <v>17.18</v>
      </c>
      <c r="D124" s="83">
        <v>17.18</v>
      </c>
      <c r="E124" s="83">
        <v>5.835</v>
      </c>
      <c r="F124" s="83">
        <v>0.39</v>
      </c>
      <c r="G124" s="83">
        <v>0.223</v>
      </c>
      <c r="H124" s="83" t="s">
        <v>555</v>
      </c>
      <c r="I124" s="83" t="s">
        <v>545</v>
      </c>
      <c r="J124" s="83">
        <v>180</v>
      </c>
      <c r="K124" s="83" t="s">
        <v>493</v>
      </c>
      <c r="L124"/>
      <c r="M124"/>
      <c r="N124"/>
      <c r="O124"/>
      <c r="P124"/>
      <c r="Q124"/>
      <c r="R124"/>
      <c r="S124"/>
    </row>
    <row r="125" spans="1:19">
      <c r="A125" s="83" t="s">
        <v>578</v>
      </c>
      <c r="B125" s="83" t="s">
        <v>741</v>
      </c>
      <c r="C125" s="83">
        <v>32.21</v>
      </c>
      <c r="D125" s="83">
        <v>32.21</v>
      </c>
      <c r="E125" s="83">
        <v>5.835</v>
      </c>
      <c r="F125" s="83">
        <v>0.39</v>
      </c>
      <c r="G125" s="83">
        <v>0.223</v>
      </c>
      <c r="H125" s="83" t="s">
        <v>555</v>
      </c>
      <c r="I125" s="83" t="s">
        <v>537</v>
      </c>
      <c r="J125" s="83">
        <v>0</v>
      </c>
      <c r="K125" s="83" t="s">
        <v>489</v>
      </c>
      <c r="L125"/>
      <c r="M125"/>
      <c r="N125"/>
      <c r="O125"/>
      <c r="P125"/>
      <c r="Q125"/>
      <c r="R125"/>
      <c r="S125"/>
    </row>
    <row r="126" spans="1:19">
      <c r="A126" s="83" t="s">
        <v>581</v>
      </c>
      <c r="B126" s="83" t="s">
        <v>741</v>
      </c>
      <c r="C126" s="83">
        <v>4.5999999999999996</v>
      </c>
      <c r="D126" s="83">
        <v>4.5999999999999996</v>
      </c>
      <c r="E126" s="83">
        <v>5.835</v>
      </c>
      <c r="F126" s="83">
        <v>0.39</v>
      </c>
      <c r="G126" s="83">
        <v>0.223</v>
      </c>
      <c r="H126" s="83" t="s">
        <v>555</v>
      </c>
      <c r="I126" s="83" t="s">
        <v>541</v>
      </c>
      <c r="J126" s="83">
        <v>180</v>
      </c>
      <c r="K126" s="83" t="s">
        <v>493</v>
      </c>
      <c r="L126"/>
      <c r="M126"/>
      <c r="N126"/>
      <c r="O126"/>
      <c r="P126"/>
      <c r="Q126"/>
      <c r="R126"/>
      <c r="S126"/>
    </row>
    <row r="127" spans="1:19">
      <c r="A127" s="83" t="s">
        <v>580</v>
      </c>
      <c r="B127" s="83" t="s">
        <v>741</v>
      </c>
      <c r="C127" s="83">
        <v>17.18</v>
      </c>
      <c r="D127" s="83">
        <v>17.18</v>
      </c>
      <c r="E127" s="83">
        <v>5.835</v>
      </c>
      <c r="F127" s="83">
        <v>0.39</v>
      </c>
      <c r="G127" s="83">
        <v>0.223</v>
      </c>
      <c r="H127" s="83" t="s">
        <v>555</v>
      </c>
      <c r="I127" s="83" t="s">
        <v>540</v>
      </c>
      <c r="J127" s="83">
        <v>90</v>
      </c>
      <c r="K127" s="83" t="s">
        <v>491</v>
      </c>
      <c r="L127"/>
      <c r="M127"/>
      <c r="N127"/>
      <c r="O127"/>
      <c r="P127"/>
      <c r="Q127"/>
      <c r="R127"/>
      <c r="S127"/>
    </row>
    <row r="128" spans="1:19">
      <c r="A128" s="83" t="s">
        <v>579</v>
      </c>
      <c r="B128" s="83" t="s">
        <v>741</v>
      </c>
      <c r="C128" s="83">
        <v>4.5999999999999996</v>
      </c>
      <c r="D128" s="83">
        <v>4.5999999999999996</v>
      </c>
      <c r="E128" s="83">
        <v>5.835</v>
      </c>
      <c r="F128" s="83">
        <v>0.39</v>
      </c>
      <c r="G128" s="83">
        <v>0.223</v>
      </c>
      <c r="H128" s="83" t="s">
        <v>555</v>
      </c>
      <c r="I128" s="83" t="s">
        <v>539</v>
      </c>
      <c r="J128" s="83">
        <v>0</v>
      </c>
      <c r="K128" s="83" t="s">
        <v>489</v>
      </c>
      <c r="L128"/>
      <c r="M128"/>
      <c r="N128"/>
      <c r="O128"/>
      <c r="P128"/>
      <c r="Q128"/>
      <c r="R128"/>
      <c r="S128"/>
    </row>
    <row r="129" spans="1:19">
      <c r="A129" s="83" t="s">
        <v>557</v>
      </c>
      <c r="B129" s="83" t="s">
        <v>741</v>
      </c>
      <c r="C129" s="83">
        <v>85.24</v>
      </c>
      <c r="D129" s="83">
        <v>85.24</v>
      </c>
      <c r="E129" s="83">
        <v>5.835</v>
      </c>
      <c r="F129" s="83">
        <v>0.39</v>
      </c>
      <c r="G129" s="83">
        <v>0.223</v>
      </c>
      <c r="H129" s="83" t="s">
        <v>555</v>
      </c>
      <c r="I129" s="83" t="s">
        <v>510</v>
      </c>
      <c r="J129" s="83">
        <v>180</v>
      </c>
      <c r="K129" s="83" t="s">
        <v>493</v>
      </c>
      <c r="L129"/>
      <c r="M129"/>
      <c r="N129"/>
      <c r="O129"/>
      <c r="P129"/>
      <c r="Q129"/>
      <c r="R129"/>
      <c r="S129"/>
    </row>
    <row r="130" spans="1:19">
      <c r="A130" s="83" t="s">
        <v>554</v>
      </c>
      <c r="B130" s="83" t="s">
        <v>741</v>
      </c>
      <c r="C130" s="83">
        <v>23.3</v>
      </c>
      <c r="D130" s="83">
        <v>23.3</v>
      </c>
      <c r="E130" s="83">
        <v>5.835</v>
      </c>
      <c r="F130" s="83">
        <v>0.39</v>
      </c>
      <c r="G130" s="83">
        <v>0.223</v>
      </c>
      <c r="H130" s="83" t="s">
        <v>555</v>
      </c>
      <c r="I130" s="83" t="s">
        <v>497</v>
      </c>
      <c r="J130" s="83">
        <v>180</v>
      </c>
      <c r="K130" s="83" t="s">
        <v>493</v>
      </c>
      <c r="L130"/>
      <c r="M130"/>
      <c r="N130"/>
      <c r="O130"/>
      <c r="P130"/>
      <c r="Q130"/>
      <c r="R130"/>
      <c r="S130"/>
    </row>
    <row r="131" spans="1:19">
      <c r="A131" s="83" t="s">
        <v>558</v>
      </c>
      <c r="B131" s="83" t="s">
        <v>742</v>
      </c>
      <c r="C131" s="83">
        <v>4.5999999999999996</v>
      </c>
      <c r="D131" s="83">
        <v>18.39</v>
      </c>
      <c r="E131" s="83">
        <v>5.8380000000000001</v>
      </c>
      <c r="F131" s="83">
        <v>0.61</v>
      </c>
      <c r="G131" s="83">
        <v>0.47399999999999998</v>
      </c>
      <c r="H131" s="83" t="s">
        <v>555</v>
      </c>
      <c r="I131" s="83" t="s">
        <v>513</v>
      </c>
      <c r="J131" s="83">
        <v>180</v>
      </c>
      <c r="K131" s="83" t="s">
        <v>493</v>
      </c>
      <c r="L131"/>
      <c r="M131"/>
      <c r="N131"/>
      <c r="O131"/>
      <c r="P131"/>
      <c r="Q131"/>
      <c r="R131"/>
      <c r="S131"/>
    </row>
    <row r="132" spans="1:19">
      <c r="A132" s="83" t="s">
        <v>559</v>
      </c>
      <c r="B132" s="83" t="s">
        <v>742</v>
      </c>
      <c r="C132" s="83">
        <v>8.58</v>
      </c>
      <c r="D132" s="83">
        <v>34.33</v>
      </c>
      <c r="E132" s="83">
        <v>5.8380000000000001</v>
      </c>
      <c r="F132" s="83">
        <v>0.61</v>
      </c>
      <c r="G132" s="83">
        <v>0.47399999999999998</v>
      </c>
      <c r="H132" s="83" t="s">
        <v>555</v>
      </c>
      <c r="I132" s="83" t="s">
        <v>514</v>
      </c>
      <c r="J132" s="83">
        <v>270</v>
      </c>
      <c r="K132" s="83" t="s">
        <v>495</v>
      </c>
      <c r="L132"/>
      <c r="M132"/>
      <c r="N132"/>
      <c r="O132"/>
      <c r="P132"/>
      <c r="Q132"/>
      <c r="R132"/>
      <c r="S132"/>
    </row>
    <row r="133" spans="1:19">
      <c r="A133" s="83" t="s">
        <v>572</v>
      </c>
      <c r="B133" s="83" t="s">
        <v>742</v>
      </c>
      <c r="C133" s="83">
        <v>4.5999999999999996</v>
      </c>
      <c r="D133" s="83">
        <v>4.5999999999999996</v>
      </c>
      <c r="E133" s="83">
        <v>5.8380000000000001</v>
      </c>
      <c r="F133" s="83">
        <v>0.61</v>
      </c>
      <c r="G133" s="83">
        <v>0.47399999999999998</v>
      </c>
      <c r="H133" s="83" t="s">
        <v>555</v>
      </c>
      <c r="I133" s="83" t="s">
        <v>527</v>
      </c>
      <c r="J133" s="83">
        <v>180</v>
      </c>
      <c r="K133" s="83" t="s">
        <v>493</v>
      </c>
      <c r="L133"/>
      <c r="M133"/>
      <c r="N133"/>
      <c r="O133"/>
      <c r="P133"/>
      <c r="Q133"/>
      <c r="R133"/>
      <c r="S133"/>
    </row>
    <row r="134" spans="1:19">
      <c r="A134" s="83" t="s">
        <v>573</v>
      </c>
      <c r="B134" s="83" t="s">
        <v>742</v>
      </c>
      <c r="C134" s="83">
        <v>8.59</v>
      </c>
      <c r="D134" s="83">
        <v>8.59</v>
      </c>
      <c r="E134" s="83">
        <v>5.8380000000000001</v>
      </c>
      <c r="F134" s="83">
        <v>0.61</v>
      </c>
      <c r="G134" s="83">
        <v>0.47399999999999998</v>
      </c>
      <c r="H134" s="83" t="s">
        <v>555</v>
      </c>
      <c r="I134" s="83" t="s">
        <v>528</v>
      </c>
      <c r="J134" s="83">
        <v>270</v>
      </c>
      <c r="K134" s="83" t="s">
        <v>495</v>
      </c>
      <c r="L134"/>
      <c r="M134"/>
      <c r="N134"/>
      <c r="O134"/>
      <c r="P134"/>
      <c r="Q134"/>
      <c r="R134"/>
      <c r="S134"/>
    </row>
    <row r="135" spans="1:19">
      <c r="A135" s="83" t="s">
        <v>560</v>
      </c>
      <c r="B135" s="83" t="s">
        <v>742</v>
      </c>
      <c r="C135" s="83">
        <v>4.5999999999999996</v>
      </c>
      <c r="D135" s="83">
        <v>18.39</v>
      </c>
      <c r="E135" s="83">
        <v>5.8380000000000001</v>
      </c>
      <c r="F135" s="83">
        <v>0.61</v>
      </c>
      <c r="G135" s="83">
        <v>0.47399999999999998</v>
      </c>
      <c r="H135" s="83" t="s">
        <v>555</v>
      </c>
      <c r="I135" s="83" t="s">
        <v>515</v>
      </c>
      <c r="J135" s="83">
        <v>0</v>
      </c>
      <c r="K135" s="83" t="s">
        <v>489</v>
      </c>
      <c r="L135"/>
      <c r="M135"/>
      <c r="N135"/>
      <c r="O135"/>
      <c r="P135"/>
      <c r="Q135"/>
      <c r="R135"/>
      <c r="S135"/>
    </row>
    <row r="136" spans="1:19">
      <c r="A136" s="83" t="s">
        <v>561</v>
      </c>
      <c r="B136" s="83" t="s">
        <v>742</v>
      </c>
      <c r="C136" s="83">
        <v>8.58</v>
      </c>
      <c r="D136" s="83">
        <v>34.33</v>
      </c>
      <c r="E136" s="83">
        <v>5.8380000000000001</v>
      </c>
      <c r="F136" s="83">
        <v>0.61</v>
      </c>
      <c r="G136" s="83">
        <v>0.47399999999999998</v>
      </c>
      <c r="H136" s="83" t="s">
        <v>555</v>
      </c>
      <c r="I136" s="83" t="s">
        <v>516</v>
      </c>
      <c r="J136" s="83">
        <v>270</v>
      </c>
      <c r="K136" s="83" t="s">
        <v>495</v>
      </c>
      <c r="L136"/>
      <c r="M136"/>
      <c r="N136"/>
      <c r="O136"/>
      <c r="P136"/>
      <c r="Q136"/>
      <c r="R136"/>
      <c r="S136"/>
    </row>
    <row r="137" spans="1:19">
      <c r="A137" s="83" t="s">
        <v>574</v>
      </c>
      <c r="B137" s="83" t="s">
        <v>742</v>
      </c>
      <c r="C137" s="83">
        <v>4.5999999999999996</v>
      </c>
      <c r="D137" s="83">
        <v>4.5999999999999996</v>
      </c>
      <c r="E137" s="83">
        <v>5.8380000000000001</v>
      </c>
      <c r="F137" s="83">
        <v>0.61</v>
      </c>
      <c r="G137" s="83">
        <v>0.47399999999999998</v>
      </c>
      <c r="H137" s="83" t="s">
        <v>555</v>
      </c>
      <c r="I137" s="83" t="s">
        <v>530</v>
      </c>
      <c r="J137" s="83">
        <v>0</v>
      </c>
      <c r="K137" s="83" t="s">
        <v>489</v>
      </c>
      <c r="L137"/>
      <c r="M137"/>
      <c r="N137"/>
      <c r="O137"/>
      <c r="P137"/>
      <c r="Q137"/>
      <c r="R137"/>
      <c r="S137"/>
    </row>
    <row r="138" spans="1:19">
      <c r="A138" s="83" t="s">
        <v>575</v>
      </c>
      <c r="B138" s="83" t="s">
        <v>742</v>
      </c>
      <c r="C138" s="83">
        <v>8.59</v>
      </c>
      <c r="D138" s="83">
        <v>8.59</v>
      </c>
      <c r="E138" s="83">
        <v>5.8380000000000001</v>
      </c>
      <c r="F138" s="83">
        <v>0.61</v>
      </c>
      <c r="G138" s="83">
        <v>0.47399999999999998</v>
      </c>
      <c r="H138" s="83" t="s">
        <v>555</v>
      </c>
      <c r="I138" s="83" t="s">
        <v>531</v>
      </c>
      <c r="J138" s="83">
        <v>270</v>
      </c>
      <c r="K138" s="83" t="s">
        <v>495</v>
      </c>
      <c r="L138"/>
      <c r="M138"/>
      <c r="N138"/>
      <c r="O138"/>
      <c r="P138"/>
      <c r="Q138"/>
      <c r="R138"/>
      <c r="S138"/>
    </row>
    <row r="139" spans="1:19">
      <c r="A139" s="83" t="s">
        <v>562</v>
      </c>
      <c r="B139" s="83" t="s">
        <v>742</v>
      </c>
      <c r="C139" s="83">
        <v>3.68</v>
      </c>
      <c r="D139" s="83">
        <v>279.51</v>
      </c>
      <c r="E139" s="83">
        <v>5.8380000000000001</v>
      </c>
      <c r="F139" s="83">
        <v>0.61</v>
      </c>
      <c r="G139" s="83">
        <v>0.47399999999999998</v>
      </c>
      <c r="H139" s="83" t="s">
        <v>555</v>
      </c>
      <c r="I139" s="83" t="s">
        <v>517</v>
      </c>
      <c r="J139" s="83">
        <v>180</v>
      </c>
      <c r="K139" s="83" t="s">
        <v>493</v>
      </c>
      <c r="L139"/>
      <c r="M139"/>
      <c r="N139"/>
      <c r="O139"/>
      <c r="P139"/>
      <c r="Q139"/>
      <c r="R139"/>
      <c r="S139"/>
    </row>
    <row r="140" spans="1:19">
      <c r="A140" s="83" t="s">
        <v>576</v>
      </c>
      <c r="B140" s="83" t="s">
        <v>742</v>
      </c>
      <c r="C140" s="83">
        <v>6.75</v>
      </c>
      <c r="D140" s="83">
        <v>60.74</v>
      </c>
      <c r="E140" s="83">
        <v>5.8380000000000001</v>
      </c>
      <c r="F140" s="83">
        <v>0.61</v>
      </c>
      <c r="G140" s="83">
        <v>0.47399999999999998</v>
      </c>
      <c r="H140" s="83" t="s">
        <v>555</v>
      </c>
      <c r="I140" s="83" t="s">
        <v>533</v>
      </c>
      <c r="J140" s="83">
        <v>180</v>
      </c>
      <c r="K140" s="83" t="s">
        <v>493</v>
      </c>
      <c r="L140"/>
      <c r="M140"/>
      <c r="N140"/>
      <c r="O140"/>
      <c r="P140"/>
      <c r="Q140"/>
      <c r="R140"/>
      <c r="S140"/>
    </row>
    <row r="141" spans="1:19">
      <c r="A141" s="83" t="s">
        <v>563</v>
      </c>
      <c r="B141" s="83" t="s">
        <v>742</v>
      </c>
      <c r="C141" s="83">
        <v>3.68</v>
      </c>
      <c r="D141" s="83">
        <v>279.60000000000002</v>
      </c>
      <c r="E141" s="83">
        <v>5.8380000000000001</v>
      </c>
      <c r="F141" s="83">
        <v>0.61</v>
      </c>
      <c r="G141" s="83">
        <v>0.47399999999999998</v>
      </c>
      <c r="H141" s="83" t="s">
        <v>555</v>
      </c>
      <c r="I141" s="83" t="s">
        <v>518</v>
      </c>
      <c r="J141" s="83">
        <v>0</v>
      </c>
      <c r="K141" s="83" t="s">
        <v>489</v>
      </c>
      <c r="L141"/>
      <c r="M141"/>
      <c r="N141"/>
      <c r="O141"/>
      <c r="P141"/>
      <c r="Q141"/>
      <c r="R141"/>
      <c r="S141"/>
    </row>
    <row r="142" spans="1:19">
      <c r="A142" s="83" t="s">
        <v>564</v>
      </c>
      <c r="B142" s="83" t="s">
        <v>742</v>
      </c>
      <c r="C142" s="83">
        <v>8.58</v>
      </c>
      <c r="D142" s="83">
        <v>34.33</v>
      </c>
      <c r="E142" s="83">
        <v>5.8380000000000001</v>
      </c>
      <c r="F142" s="83">
        <v>0.61</v>
      </c>
      <c r="G142" s="83">
        <v>0.47399999999999998</v>
      </c>
      <c r="H142" s="83" t="s">
        <v>555</v>
      </c>
      <c r="I142" s="83" t="s">
        <v>519</v>
      </c>
      <c r="J142" s="83">
        <v>90</v>
      </c>
      <c r="K142" s="83" t="s">
        <v>491</v>
      </c>
      <c r="L142"/>
      <c r="M142"/>
      <c r="N142"/>
      <c r="O142"/>
      <c r="P142"/>
      <c r="Q142"/>
      <c r="R142"/>
      <c r="S142"/>
    </row>
    <row r="143" spans="1:19">
      <c r="A143" s="83" t="s">
        <v>565</v>
      </c>
      <c r="B143" s="83" t="s">
        <v>742</v>
      </c>
      <c r="C143" s="83">
        <v>4.5999999999999996</v>
      </c>
      <c r="D143" s="83">
        <v>18.39</v>
      </c>
      <c r="E143" s="83">
        <v>5.8380000000000001</v>
      </c>
      <c r="F143" s="83">
        <v>0.61</v>
      </c>
      <c r="G143" s="83">
        <v>0.47399999999999998</v>
      </c>
      <c r="H143" s="83" t="s">
        <v>555</v>
      </c>
      <c r="I143" s="83" t="s">
        <v>520</v>
      </c>
      <c r="J143" s="83">
        <v>180</v>
      </c>
      <c r="K143" s="83" t="s">
        <v>493</v>
      </c>
      <c r="L143"/>
      <c r="M143"/>
      <c r="N143"/>
      <c r="O143"/>
      <c r="P143"/>
      <c r="Q143"/>
      <c r="R143"/>
      <c r="S143"/>
    </row>
    <row r="144" spans="1:19">
      <c r="A144" s="83" t="s">
        <v>567</v>
      </c>
      <c r="B144" s="83" t="s">
        <v>742</v>
      </c>
      <c r="C144" s="83">
        <v>8.58</v>
      </c>
      <c r="D144" s="83">
        <v>34.33</v>
      </c>
      <c r="E144" s="83">
        <v>5.8380000000000001</v>
      </c>
      <c r="F144" s="83">
        <v>0.61</v>
      </c>
      <c r="G144" s="83">
        <v>0.47399999999999998</v>
      </c>
      <c r="H144" s="83" t="s">
        <v>555</v>
      </c>
      <c r="I144" s="83" t="s">
        <v>522</v>
      </c>
      <c r="J144" s="83">
        <v>90</v>
      </c>
      <c r="K144" s="83" t="s">
        <v>491</v>
      </c>
      <c r="L144"/>
      <c r="M144"/>
      <c r="N144"/>
      <c r="O144"/>
      <c r="P144"/>
      <c r="Q144"/>
      <c r="R144"/>
      <c r="S144"/>
    </row>
    <row r="145" spans="1:19">
      <c r="A145" s="83" t="s">
        <v>566</v>
      </c>
      <c r="B145" s="83" t="s">
        <v>742</v>
      </c>
      <c r="C145" s="83">
        <v>4.5999999999999996</v>
      </c>
      <c r="D145" s="83">
        <v>18.39</v>
      </c>
      <c r="E145" s="83">
        <v>5.8380000000000001</v>
      </c>
      <c r="F145" s="83">
        <v>0.61</v>
      </c>
      <c r="G145" s="83">
        <v>0.47399999999999998</v>
      </c>
      <c r="H145" s="83" t="s">
        <v>555</v>
      </c>
      <c r="I145" s="83" t="s">
        <v>521</v>
      </c>
      <c r="J145" s="83">
        <v>0</v>
      </c>
      <c r="K145" s="83" t="s">
        <v>489</v>
      </c>
      <c r="L145"/>
      <c r="M145"/>
      <c r="N145"/>
      <c r="O145"/>
      <c r="P145"/>
      <c r="Q145"/>
      <c r="R145"/>
      <c r="S145"/>
    </row>
    <row r="146" spans="1:19">
      <c r="A146" s="83" t="s">
        <v>585</v>
      </c>
      <c r="B146" s="83"/>
      <c r="C146" s="83"/>
      <c r="D146" s="83">
        <v>1214.08</v>
      </c>
      <c r="E146" s="83">
        <v>5.84</v>
      </c>
      <c r="F146" s="83">
        <v>0.54500000000000004</v>
      </c>
      <c r="G146" s="83">
        <v>0.4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586</v>
      </c>
      <c r="B147" s="83"/>
      <c r="C147" s="83"/>
      <c r="D147" s="83">
        <v>432.93</v>
      </c>
      <c r="E147" s="83">
        <v>5.84</v>
      </c>
      <c r="F147" s="83">
        <v>0.55300000000000005</v>
      </c>
      <c r="G147" s="83">
        <v>0.40899999999999997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587</v>
      </c>
      <c r="B148" s="83"/>
      <c r="C148" s="83"/>
      <c r="D148" s="83">
        <v>781.15</v>
      </c>
      <c r="E148" s="83">
        <v>5.84</v>
      </c>
      <c r="F148" s="83">
        <v>0.54100000000000004</v>
      </c>
      <c r="G148" s="83">
        <v>0.39500000000000002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242</v>
      </c>
      <c r="C150" s="83" t="s">
        <v>588</v>
      </c>
      <c r="D150" s="83" t="s">
        <v>589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590</v>
      </c>
      <c r="B151" s="83" t="s">
        <v>591</v>
      </c>
      <c r="C151" s="83">
        <v>1555682.62</v>
      </c>
      <c r="D151" s="83">
        <v>5.5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592</v>
      </c>
      <c r="B152" s="83" t="s">
        <v>593</v>
      </c>
      <c r="C152" s="83">
        <v>2428935.17</v>
      </c>
      <c r="D152" s="83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242</v>
      </c>
      <c r="C154" s="83" t="s">
        <v>594</v>
      </c>
      <c r="D154" s="83" t="s">
        <v>595</v>
      </c>
      <c r="E154" s="83" t="s">
        <v>596</v>
      </c>
      <c r="F154" s="83" t="s">
        <v>597</v>
      </c>
      <c r="G154" s="83" t="s">
        <v>589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598</v>
      </c>
      <c r="B155" s="83" t="s">
        <v>599</v>
      </c>
      <c r="C155" s="83">
        <v>42021.2</v>
      </c>
      <c r="D155" s="83">
        <v>29597.96</v>
      </c>
      <c r="E155" s="83">
        <v>12423.24</v>
      </c>
      <c r="F155" s="83">
        <v>0.7</v>
      </c>
      <c r="G155" s="83" t="s">
        <v>600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606</v>
      </c>
      <c r="B156" s="83" t="s">
        <v>599</v>
      </c>
      <c r="C156" s="83">
        <v>11501.95</v>
      </c>
      <c r="D156" s="83">
        <v>8111.56</v>
      </c>
      <c r="E156" s="83">
        <v>3390.39</v>
      </c>
      <c r="F156" s="83">
        <v>0.71</v>
      </c>
      <c r="G156" s="83" t="s">
        <v>600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601</v>
      </c>
      <c r="B157" s="83" t="s">
        <v>599</v>
      </c>
      <c r="C157" s="83">
        <v>36184.9</v>
      </c>
      <c r="D157" s="83">
        <v>25460.63</v>
      </c>
      <c r="E157" s="83">
        <v>10724.27</v>
      </c>
      <c r="F157" s="83">
        <v>0.7</v>
      </c>
      <c r="G157" s="83" t="s">
        <v>600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607</v>
      </c>
      <c r="B158" s="83" t="s">
        <v>599</v>
      </c>
      <c r="C158" s="83">
        <v>10028.43</v>
      </c>
      <c r="D158" s="83">
        <v>7068.69</v>
      </c>
      <c r="E158" s="83">
        <v>2959.74</v>
      </c>
      <c r="F158" s="83">
        <v>0.7</v>
      </c>
      <c r="G158" s="83" t="s">
        <v>600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602</v>
      </c>
      <c r="B159" s="83" t="s">
        <v>599</v>
      </c>
      <c r="C159" s="83">
        <v>578349.13</v>
      </c>
      <c r="D159" s="83">
        <v>385016.19</v>
      </c>
      <c r="E159" s="83">
        <v>193332.94</v>
      </c>
      <c r="F159" s="83">
        <v>0.67</v>
      </c>
      <c r="G159" s="83" t="s">
        <v>600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608</v>
      </c>
      <c r="B160" s="83" t="s">
        <v>599</v>
      </c>
      <c r="C160" s="83">
        <v>64093.46</v>
      </c>
      <c r="D160" s="83">
        <v>43692.31</v>
      </c>
      <c r="E160" s="83">
        <v>20401.150000000001</v>
      </c>
      <c r="F160" s="83">
        <v>0.68</v>
      </c>
      <c r="G160" s="83" t="s">
        <v>600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603</v>
      </c>
      <c r="B161" s="83" t="s">
        <v>599</v>
      </c>
      <c r="C161" s="83">
        <v>493229.57</v>
      </c>
      <c r="D161" s="83">
        <v>344991.2</v>
      </c>
      <c r="E161" s="83">
        <v>148238.35999999999</v>
      </c>
      <c r="F161" s="83">
        <v>0.7</v>
      </c>
      <c r="G161" s="83" t="s">
        <v>600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604</v>
      </c>
      <c r="B162" s="83" t="s">
        <v>599</v>
      </c>
      <c r="C162" s="83">
        <v>33593.160000000003</v>
      </c>
      <c r="D162" s="83">
        <v>23622.26</v>
      </c>
      <c r="E162" s="83">
        <v>9970.9</v>
      </c>
      <c r="F162" s="83">
        <v>0.7</v>
      </c>
      <c r="G162" s="83" t="s">
        <v>600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605</v>
      </c>
      <c r="B163" s="83" t="s">
        <v>599</v>
      </c>
      <c r="C163" s="83">
        <v>28011.59</v>
      </c>
      <c r="D163" s="83">
        <v>19660.55</v>
      </c>
      <c r="E163" s="83">
        <v>8351.0400000000009</v>
      </c>
      <c r="F163" s="83">
        <v>0.7</v>
      </c>
      <c r="G163" s="83" t="s">
        <v>600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610</v>
      </c>
      <c r="B164" s="83" t="s">
        <v>599</v>
      </c>
      <c r="C164" s="83">
        <v>54150.7</v>
      </c>
      <c r="D164" s="83">
        <v>37488.199999999997</v>
      </c>
      <c r="E164" s="83">
        <v>16662.5</v>
      </c>
      <c r="F164" s="83">
        <v>0.69</v>
      </c>
      <c r="G164" s="83" t="s">
        <v>600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611</v>
      </c>
      <c r="B165" s="83" t="s">
        <v>599</v>
      </c>
      <c r="C165" s="83">
        <v>3819.52</v>
      </c>
      <c r="D165" s="83">
        <v>2598.7199999999998</v>
      </c>
      <c r="E165" s="83">
        <v>1220.8</v>
      </c>
      <c r="F165" s="83">
        <v>0.68</v>
      </c>
      <c r="G165" s="83" t="s">
        <v>600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609</v>
      </c>
      <c r="B166" s="83" t="s">
        <v>599</v>
      </c>
      <c r="C166" s="83">
        <v>736467.29</v>
      </c>
      <c r="D166" s="83">
        <v>513646.16</v>
      </c>
      <c r="E166" s="83">
        <v>222821.13</v>
      </c>
      <c r="F166" s="83">
        <v>0.7</v>
      </c>
      <c r="G166" s="83" t="s">
        <v>600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242</v>
      </c>
      <c r="C168" s="83" t="s">
        <v>594</v>
      </c>
      <c r="D168" s="83" t="s">
        <v>589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631</v>
      </c>
      <c r="B169" s="83" t="s">
        <v>613</v>
      </c>
      <c r="C169" s="83">
        <v>33797.35</v>
      </c>
      <c r="D169" s="83" t="s">
        <v>600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612</v>
      </c>
      <c r="B170" s="83" t="s">
        <v>613</v>
      </c>
      <c r="C170" s="83">
        <v>30913.69</v>
      </c>
      <c r="D170" s="83" t="s">
        <v>600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619</v>
      </c>
      <c r="B171" s="83" t="s">
        <v>613</v>
      </c>
      <c r="C171" s="83">
        <v>24403.360000000001</v>
      </c>
      <c r="D171" s="83" t="s">
        <v>600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627</v>
      </c>
      <c r="B172" s="83" t="s">
        <v>613</v>
      </c>
      <c r="C172" s="83">
        <v>3894.51</v>
      </c>
      <c r="D172" s="83" t="s">
        <v>600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634</v>
      </c>
      <c r="B173" s="83" t="s">
        <v>613</v>
      </c>
      <c r="C173" s="83">
        <v>2161.21</v>
      </c>
      <c r="D173" s="83" t="s">
        <v>600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877</v>
      </c>
      <c r="B174" s="83" t="s">
        <v>878</v>
      </c>
      <c r="C174" s="83">
        <v>6518.85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632</v>
      </c>
      <c r="B175" s="83" t="s">
        <v>613</v>
      </c>
      <c r="C175" s="83">
        <v>34864.93</v>
      </c>
      <c r="D175" s="83" t="s">
        <v>600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633</v>
      </c>
      <c r="B176" s="83" t="s">
        <v>613</v>
      </c>
      <c r="C176" s="83">
        <v>14769.64</v>
      </c>
      <c r="D176" s="83" t="s">
        <v>600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618</v>
      </c>
      <c r="B177" s="83" t="s">
        <v>613</v>
      </c>
      <c r="C177" s="83">
        <v>45890.66</v>
      </c>
      <c r="D177" s="83" t="s">
        <v>600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620</v>
      </c>
      <c r="B178" s="83" t="s">
        <v>613</v>
      </c>
      <c r="C178" s="83">
        <v>80732.929999999993</v>
      </c>
      <c r="D178" s="83" t="s">
        <v>600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616</v>
      </c>
      <c r="B179" s="83" t="s">
        <v>613</v>
      </c>
      <c r="C179" s="83">
        <v>617.80999999999995</v>
      </c>
      <c r="D179" s="83" t="s">
        <v>600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614</v>
      </c>
      <c r="B180" s="83" t="s">
        <v>613</v>
      </c>
      <c r="C180" s="83">
        <v>6691.97</v>
      </c>
      <c r="D180" s="83" t="s">
        <v>600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615</v>
      </c>
      <c r="B181" s="83" t="s">
        <v>613</v>
      </c>
      <c r="C181" s="83">
        <v>5063.79</v>
      </c>
      <c r="D181" s="83" t="s">
        <v>600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621</v>
      </c>
      <c r="B182" s="83" t="s">
        <v>613</v>
      </c>
      <c r="C182" s="83">
        <v>10295.84</v>
      </c>
      <c r="D182" s="83" t="s">
        <v>600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628</v>
      </c>
      <c r="B183" s="83" t="s">
        <v>613</v>
      </c>
      <c r="C183" s="83">
        <v>2817.39</v>
      </c>
      <c r="D183" s="83" t="s">
        <v>600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622</v>
      </c>
      <c r="B184" s="83" t="s">
        <v>613</v>
      </c>
      <c r="C184" s="83">
        <v>10227.77</v>
      </c>
      <c r="D184" s="83" t="s">
        <v>600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629</v>
      </c>
      <c r="B185" s="83" t="s">
        <v>613</v>
      </c>
      <c r="C185" s="83">
        <v>2803.04</v>
      </c>
      <c r="D185" s="83" t="s">
        <v>600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623</v>
      </c>
      <c r="B186" s="83" t="s">
        <v>613</v>
      </c>
      <c r="C186" s="83">
        <v>767298.31</v>
      </c>
      <c r="D186" s="83" t="s">
        <v>600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630</v>
      </c>
      <c r="B187" s="83" t="s">
        <v>613</v>
      </c>
      <c r="C187" s="83">
        <v>49311.96</v>
      </c>
      <c r="D187" s="83" t="s">
        <v>600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624</v>
      </c>
      <c r="B188" s="83" t="s">
        <v>613</v>
      </c>
      <c r="C188" s="83">
        <v>767298.31</v>
      </c>
      <c r="D188" s="83" t="s">
        <v>600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625</v>
      </c>
      <c r="B189" s="83" t="s">
        <v>613</v>
      </c>
      <c r="C189" s="83">
        <v>9686.58</v>
      </c>
      <c r="D189" s="83" t="s">
        <v>600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626</v>
      </c>
      <c r="B190" s="83" t="s">
        <v>613</v>
      </c>
      <c r="C190" s="83">
        <v>10000.42</v>
      </c>
      <c r="D190" s="83" t="s">
        <v>600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617</v>
      </c>
      <c r="B191" s="83" t="s">
        <v>613</v>
      </c>
      <c r="C191" s="83">
        <v>618.36</v>
      </c>
      <c r="D191" s="83" t="s">
        <v>600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636</v>
      </c>
      <c r="B192" s="83" t="s">
        <v>613</v>
      </c>
      <c r="C192" s="83">
        <v>35365.360000000001</v>
      </c>
      <c r="D192" s="83" t="s">
        <v>600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637</v>
      </c>
      <c r="B193" s="83" t="s">
        <v>613</v>
      </c>
      <c r="C193" s="83">
        <v>2315.59</v>
      </c>
      <c r="D193" s="83" t="s">
        <v>600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635</v>
      </c>
      <c r="B194" s="83" t="s">
        <v>613</v>
      </c>
      <c r="C194" s="83">
        <v>146520.29</v>
      </c>
      <c r="D194" s="83" t="s">
        <v>600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242</v>
      </c>
      <c r="C196" s="83" t="s">
        <v>638</v>
      </c>
      <c r="D196" s="83" t="s">
        <v>639</v>
      </c>
      <c r="E196" s="83" t="s">
        <v>640</v>
      </c>
      <c r="F196" s="83" t="s">
        <v>641</v>
      </c>
      <c r="G196" s="83" t="s">
        <v>642</v>
      </c>
      <c r="H196" s="83" t="s">
        <v>643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879</v>
      </c>
      <c r="B197" s="83" t="s">
        <v>648</v>
      </c>
      <c r="C197" s="83">
        <v>0.54</v>
      </c>
      <c r="D197" s="83">
        <v>50</v>
      </c>
      <c r="E197" s="83">
        <v>0.17</v>
      </c>
      <c r="F197" s="83">
        <v>15.52</v>
      </c>
      <c r="G197" s="83">
        <v>1</v>
      </c>
      <c r="H197" s="83" t="s">
        <v>880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658</v>
      </c>
      <c r="B198" s="83" t="s">
        <v>645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659</v>
      </c>
      <c r="B199" s="83" t="s">
        <v>645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644</v>
      </c>
      <c r="B200" s="83" t="s">
        <v>645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647</v>
      </c>
      <c r="B201" s="83" t="s">
        <v>648</v>
      </c>
      <c r="C201" s="83">
        <v>0.52</v>
      </c>
      <c r="D201" s="83">
        <v>331</v>
      </c>
      <c r="E201" s="83">
        <v>1.72</v>
      </c>
      <c r="F201" s="83">
        <v>1092.07</v>
      </c>
      <c r="G201" s="83">
        <v>1</v>
      </c>
      <c r="H201" s="83" t="s">
        <v>649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655</v>
      </c>
      <c r="B202" s="83" t="s">
        <v>648</v>
      </c>
      <c r="C202" s="83">
        <v>0.52</v>
      </c>
      <c r="D202" s="83">
        <v>331</v>
      </c>
      <c r="E202" s="83">
        <v>0.47</v>
      </c>
      <c r="F202" s="83">
        <v>299.77999999999997</v>
      </c>
      <c r="G202" s="83">
        <v>1</v>
      </c>
      <c r="H202" s="83" t="s">
        <v>649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650</v>
      </c>
      <c r="B203" s="83" t="s">
        <v>648</v>
      </c>
      <c r="C203" s="83">
        <v>0.52</v>
      </c>
      <c r="D203" s="83">
        <v>331</v>
      </c>
      <c r="E203" s="83">
        <v>1.47</v>
      </c>
      <c r="F203" s="83">
        <v>938.17</v>
      </c>
      <c r="G203" s="83">
        <v>1</v>
      </c>
      <c r="H203" s="83" t="s">
        <v>649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656</v>
      </c>
      <c r="B204" s="83" t="s">
        <v>648</v>
      </c>
      <c r="C204" s="83">
        <v>0.52</v>
      </c>
      <c r="D204" s="83">
        <v>331</v>
      </c>
      <c r="E204" s="83">
        <v>0.41</v>
      </c>
      <c r="F204" s="83">
        <v>261.08999999999997</v>
      </c>
      <c r="G204" s="83">
        <v>1</v>
      </c>
      <c r="H204" s="83" t="s">
        <v>649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651</v>
      </c>
      <c r="B205" s="83" t="s">
        <v>648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657</v>
      </c>
      <c r="B206" s="83" t="s">
        <v>648</v>
      </c>
      <c r="C206" s="83">
        <v>0.52</v>
      </c>
      <c r="D206" s="83">
        <v>331</v>
      </c>
      <c r="E206" s="83">
        <v>2.41</v>
      </c>
      <c r="F206" s="83">
        <v>1536.41</v>
      </c>
      <c r="G206" s="83">
        <v>1</v>
      </c>
      <c r="H206" s="83" t="s">
        <v>649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652</v>
      </c>
      <c r="B207" s="83" t="s">
        <v>648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653</v>
      </c>
      <c r="B208" s="83" t="s">
        <v>648</v>
      </c>
      <c r="C208" s="83">
        <v>0.52</v>
      </c>
      <c r="D208" s="83">
        <v>331</v>
      </c>
      <c r="E208" s="83">
        <v>1.37</v>
      </c>
      <c r="F208" s="83">
        <v>870.09</v>
      </c>
      <c r="G208" s="83">
        <v>1</v>
      </c>
      <c r="H208" s="83" t="s">
        <v>649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654</v>
      </c>
      <c r="B209" s="83" t="s">
        <v>648</v>
      </c>
      <c r="C209" s="83">
        <v>0.52</v>
      </c>
      <c r="D209" s="83">
        <v>331</v>
      </c>
      <c r="E209" s="83">
        <v>1.1399999999999999</v>
      </c>
      <c r="F209" s="83">
        <v>722.59</v>
      </c>
      <c r="G209" s="83">
        <v>1</v>
      </c>
      <c r="H209" s="83" t="s">
        <v>649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663</v>
      </c>
      <c r="B210" s="83" t="s">
        <v>648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662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664</v>
      </c>
      <c r="B211" s="83" t="s">
        <v>648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662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660</v>
      </c>
      <c r="B212" s="83" t="s">
        <v>661</v>
      </c>
      <c r="C212" s="83">
        <v>0.61</v>
      </c>
      <c r="D212" s="83">
        <v>1017.59</v>
      </c>
      <c r="E212" s="83">
        <v>33.130000000000003</v>
      </c>
      <c r="F212" s="83">
        <v>55109.59</v>
      </c>
      <c r="G212" s="83">
        <v>1</v>
      </c>
      <c r="H212" s="83" t="s">
        <v>662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242</v>
      </c>
      <c r="C214" s="83" t="s">
        <v>665</v>
      </c>
      <c r="D214" s="83" t="s">
        <v>666</v>
      </c>
      <c r="E214" s="83" t="s">
        <v>667</v>
      </c>
      <c r="F214" s="83" t="s">
        <v>668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673</v>
      </c>
      <c r="B215" s="83" t="s">
        <v>670</v>
      </c>
      <c r="C215" s="83" t="s">
        <v>671</v>
      </c>
      <c r="D215" s="83">
        <v>179352</v>
      </c>
      <c r="E215" s="83">
        <v>14255.68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672</v>
      </c>
      <c r="B216" s="83" t="s">
        <v>670</v>
      </c>
      <c r="C216" s="83" t="s">
        <v>671</v>
      </c>
      <c r="D216" s="83">
        <v>179352</v>
      </c>
      <c r="E216" s="83">
        <v>13374.75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669</v>
      </c>
      <c r="B217" s="83" t="s">
        <v>670</v>
      </c>
      <c r="C217" s="83" t="s">
        <v>671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242</v>
      </c>
      <c r="C219" s="83" t="s">
        <v>674</v>
      </c>
      <c r="D219" s="83" t="s">
        <v>675</v>
      </c>
      <c r="E219" s="83" t="s">
        <v>676</v>
      </c>
      <c r="F219" s="83" t="s">
        <v>677</v>
      </c>
      <c r="G219" s="83" t="s">
        <v>678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679</v>
      </c>
      <c r="B220" s="83" t="s">
        <v>680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681</v>
      </c>
      <c r="C222" s="83" t="s">
        <v>682</v>
      </c>
      <c r="D222" s="83" t="s">
        <v>683</v>
      </c>
      <c r="E222" s="83" t="s">
        <v>684</v>
      </c>
      <c r="F222" s="83" t="s">
        <v>685</v>
      </c>
      <c r="G222" s="83" t="s">
        <v>686</v>
      </c>
      <c r="H222" s="83" t="s">
        <v>687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688</v>
      </c>
      <c r="B223" s="83">
        <v>87534.275599999994</v>
      </c>
      <c r="C223" s="83">
        <v>77.197400000000002</v>
      </c>
      <c r="D223" s="83">
        <v>407.01330000000002</v>
      </c>
      <c r="E223" s="83">
        <v>0</v>
      </c>
      <c r="F223" s="83">
        <v>2.9999999999999997E-4</v>
      </c>
      <c r="G223" s="84">
        <v>2454490</v>
      </c>
      <c r="H223" s="83">
        <v>31537.5416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689</v>
      </c>
      <c r="B224" s="83">
        <v>76141.4035</v>
      </c>
      <c r="C224" s="83">
        <v>67.042199999999994</v>
      </c>
      <c r="D224" s="83">
        <v>373.31849999999997</v>
      </c>
      <c r="E224" s="83">
        <v>0</v>
      </c>
      <c r="F224" s="83">
        <v>2.0000000000000001E-4</v>
      </c>
      <c r="G224" s="84">
        <v>2251420</v>
      </c>
      <c r="H224" s="83">
        <v>27491.647799999999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690</v>
      </c>
      <c r="B225" s="83">
        <v>84423.120699999999</v>
      </c>
      <c r="C225" s="83">
        <v>74.354799999999997</v>
      </c>
      <c r="D225" s="83">
        <v>410.23390000000001</v>
      </c>
      <c r="E225" s="83">
        <v>0</v>
      </c>
      <c r="F225" s="83">
        <v>2.9999999999999997E-4</v>
      </c>
      <c r="G225" s="84">
        <v>2474030</v>
      </c>
      <c r="H225" s="83">
        <v>30470.591799999998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691</v>
      </c>
      <c r="B226" s="83">
        <v>79893.652400000006</v>
      </c>
      <c r="C226" s="83">
        <v>70.290599999999998</v>
      </c>
      <c r="D226" s="83">
        <v>401.63679999999999</v>
      </c>
      <c r="E226" s="83">
        <v>0</v>
      </c>
      <c r="F226" s="83">
        <v>2.9999999999999997E-4</v>
      </c>
      <c r="G226" s="84">
        <v>2422270</v>
      </c>
      <c r="H226" s="83">
        <v>28876.705699999999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390</v>
      </c>
      <c r="B227" s="83">
        <v>80890.27</v>
      </c>
      <c r="C227" s="83">
        <v>71.094200000000001</v>
      </c>
      <c r="D227" s="83">
        <v>419.7509</v>
      </c>
      <c r="E227" s="83">
        <v>0</v>
      </c>
      <c r="F227" s="83">
        <v>2.9999999999999997E-4</v>
      </c>
      <c r="G227" s="84">
        <v>2531600</v>
      </c>
      <c r="H227" s="83">
        <v>29276.902099999999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692</v>
      </c>
      <c r="B228" s="83">
        <v>77252.778399999996</v>
      </c>
      <c r="C228" s="83">
        <v>67.847399999999993</v>
      </c>
      <c r="D228" s="83">
        <v>409.786</v>
      </c>
      <c r="E228" s="83">
        <v>0</v>
      </c>
      <c r="F228" s="83">
        <v>2.9999999999999997E-4</v>
      </c>
      <c r="G228" s="84">
        <v>2471550</v>
      </c>
      <c r="H228" s="83">
        <v>27987.557499999999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693</v>
      </c>
      <c r="B229" s="83">
        <v>79217.477599999998</v>
      </c>
      <c r="C229" s="83">
        <v>69.514499999999998</v>
      </c>
      <c r="D229" s="83">
        <v>430.65230000000003</v>
      </c>
      <c r="E229" s="83">
        <v>0</v>
      </c>
      <c r="F229" s="83">
        <v>2.9999999999999997E-4</v>
      </c>
      <c r="G229" s="84">
        <v>2597460</v>
      </c>
      <c r="H229" s="83">
        <v>28731.205600000001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694</v>
      </c>
      <c r="B230" s="83">
        <v>79010.818199999994</v>
      </c>
      <c r="C230" s="83">
        <v>69.328599999999994</v>
      </c>
      <c r="D230" s="83">
        <v>430.35390000000001</v>
      </c>
      <c r="E230" s="83">
        <v>0</v>
      </c>
      <c r="F230" s="83">
        <v>2.9999999999999997E-4</v>
      </c>
      <c r="G230" s="84">
        <v>2595670</v>
      </c>
      <c r="H230" s="83">
        <v>28658.769899999999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695</v>
      </c>
      <c r="B231" s="83">
        <v>77134.063599999994</v>
      </c>
      <c r="C231" s="83">
        <v>67.666399999999996</v>
      </c>
      <c r="D231" s="83">
        <v>422.88369999999998</v>
      </c>
      <c r="E231" s="83">
        <v>0</v>
      </c>
      <c r="F231" s="83">
        <v>2.9999999999999997E-4</v>
      </c>
      <c r="G231" s="84">
        <v>2550630</v>
      </c>
      <c r="H231" s="83">
        <v>27986.4306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696</v>
      </c>
      <c r="B232" s="83">
        <v>80084.554600000003</v>
      </c>
      <c r="C232" s="83">
        <v>70.315600000000003</v>
      </c>
      <c r="D232" s="83">
        <v>428.1653</v>
      </c>
      <c r="E232" s="83">
        <v>0</v>
      </c>
      <c r="F232" s="83">
        <v>2.9999999999999997E-4</v>
      </c>
      <c r="G232" s="84">
        <v>2582420</v>
      </c>
      <c r="H232" s="83">
        <v>29023.714499999998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697</v>
      </c>
      <c r="B233" s="83">
        <v>78780.044599999994</v>
      </c>
      <c r="C233" s="83">
        <v>69.278899999999993</v>
      </c>
      <c r="D233" s="83">
        <v>401.75029999999998</v>
      </c>
      <c r="E233" s="83">
        <v>0</v>
      </c>
      <c r="F233" s="83">
        <v>2.9999999999999997E-4</v>
      </c>
      <c r="G233" s="84">
        <v>2422990</v>
      </c>
      <c r="H233" s="83">
        <v>28491.630399999998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698</v>
      </c>
      <c r="B234" s="83">
        <v>86265.196800000005</v>
      </c>
      <c r="C234" s="83">
        <v>76.049000000000007</v>
      </c>
      <c r="D234" s="83">
        <v>406.34519999999998</v>
      </c>
      <c r="E234" s="83">
        <v>0</v>
      </c>
      <c r="F234" s="83">
        <v>2.9999999999999997E-4</v>
      </c>
      <c r="G234" s="84">
        <v>2450500</v>
      </c>
      <c r="H234" s="83">
        <v>31096.273099999999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699</v>
      </c>
      <c r="B236" s="83">
        <v>966627.65590000001</v>
      </c>
      <c r="C236" s="83">
        <v>849.9796</v>
      </c>
      <c r="D236" s="83">
        <v>4941.8900999999996</v>
      </c>
      <c r="E236" s="83">
        <v>0</v>
      </c>
      <c r="F236" s="83">
        <v>3.0999999999999999E-3</v>
      </c>
      <c r="G236" s="84">
        <v>29805000</v>
      </c>
      <c r="H236" s="83">
        <v>349628.97070000001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700</v>
      </c>
      <c r="B237" s="83">
        <v>76141.4035</v>
      </c>
      <c r="C237" s="83">
        <v>67.042199999999994</v>
      </c>
      <c r="D237" s="83">
        <v>373.31849999999997</v>
      </c>
      <c r="E237" s="83">
        <v>0</v>
      </c>
      <c r="F237" s="83">
        <v>2.0000000000000001E-4</v>
      </c>
      <c r="G237" s="84">
        <v>2251420</v>
      </c>
      <c r="H237" s="83">
        <v>27491.647799999999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701</v>
      </c>
      <c r="B238" s="83">
        <v>87534.275599999994</v>
      </c>
      <c r="C238" s="83">
        <v>77.197400000000002</v>
      </c>
      <c r="D238" s="83">
        <v>430.65230000000003</v>
      </c>
      <c r="E238" s="83">
        <v>0</v>
      </c>
      <c r="F238" s="83">
        <v>2.9999999999999997E-4</v>
      </c>
      <c r="G238" s="84">
        <v>2597460</v>
      </c>
      <c r="H238" s="83">
        <v>31537.5416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702</v>
      </c>
      <c r="C240" s="83" t="s">
        <v>703</v>
      </c>
      <c r="D240" s="83" t="s">
        <v>704</v>
      </c>
      <c r="E240" s="83" t="s">
        <v>705</v>
      </c>
      <c r="F240" s="83" t="s">
        <v>706</v>
      </c>
      <c r="G240" s="83" t="s">
        <v>707</v>
      </c>
      <c r="H240" s="83" t="s">
        <v>708</v>
      </c>
      <c r="I240" s="83" t="s">
        <v>709</v>
      </c>
      <c r="J240" s="83" t="s">
        <v>710</v>
      </c>
      <c r="K240" s="83" t="s">
        <v>711</v>
      </c>
      <c r="L240" s="83" t="s">
        <v>712</v>
      </c>
      <c r="M240" s="83" t="s">
        <v>713</v>
      </c>
      <c r="N240" s="83" t="s">
        <v>714</v>
      </c>
      <c r="O240" s="83" t="s">
        <v>715</v>
      </c>
      <c r="P240" s="83" t="s">
        <v>716</v>
      </c>
      <c r="Q240" s="83" t="s">
        <v>717</v>
      </c>
      <c r="R240" s="83" t="s">
        <v>718</v>
      </c>
      <c r="S240" s="83" t="s">
        <v>719</v>
      </c>
    </row>
    <row r="241" spans="1:19">
      <c r="A241" s="83" t="s">
        <v>688</v>
      </c>
      <c r="B241" s="84">
        <v>503263000000</v>
      </c>
      <c r="C241" s="83">
        <v>312744.84399999998</v>
      </c>
      <c r="D241" s="83" t="s">
        <v>869</v>
      </c>
      <c r="E241" s="83">
        <v>115409.094</v>
      </c>
      <c r="F241" s="83">
        <v>92719.3</v>
      </c>
      <c r="G241" s="83">
        <v>37413.114000000001</v>
      </c>
      <c r="H241" s="83">
        <v>0</v>
      </c>
      <c r="I241" s="83">
        <v>10857.31</v>
      </c>
      <c r="J241" s="83">
        <v>3472</v>
      </c>
      <c r="K241" s="83">
        <v>1796.9649999999999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2188.27</v>
      </c>
      <c r="R241" s="83">
        <v>0</v>
      </c>
      <c r="S241" s="83">
        <v>0</v>
      </c>
    </row>
    <row r="242" spans="1:19">
      <c r="A242" s="83" t="s">
        <v>689</v>
      </c>
      <c r="B242" s="84">
        <v>461626000000</v>
      </c>
      <c r="C242" s="83">
        <v>323958.34100000001</v>
      </c>
      <c r="D242" s="83" t="s">
        <v>806</v>
      </c>
      <c r="E242" s="83">
        <v>115409.094</v>
      </c>
      <c r="F242" s="83">
        <v>92719.3</v>
      </c>
      <c r="G242" s="83">
        <v>37524.370000000003</v>
      </c>
      <c r="H242" s="83">
        <v>0</v>
      </c>
      <c r="I242" s="83">
        <v>20815.012999999999</v>
      </c>
      <c r="J242" s="83">
        <v>3472</v>
      </c>
      <c r="K242" s="83">
        <v>2352.5810000000001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2777.1930000000002</v>
      </c>
      <c r="R242" s="83">
        <v>0</v>
      </c>
      <c r="S242" s="83">
        <v>0</v>
      </c>
    </row>
    <row r="243" spans="1:19">
      <c r="A243" s="83" t="s">
        <v>690</v>
      </c>
      <c r="B243" s="84">
        <v>507269000000</v>
      </c>
      <c r="C243" s="83">
        <v>314313.41600000003</v>
      </c>
      <c r="D243" s="83" t="s">
        <v>870</v>
      </c>
      <c r="E243" s="83">
        <v>115409.094</v>
      </c>
      <c r="F243" s="83">
        <v>92719.3</v>
      </c>
      <c r="G243" s="83">
        <v>37456.652000000002</v>
      </c>
      <c r="H243" s="83">
        <v>0</v>
      </c>
      <c r="I243" s="83">
        <v>11961.141</v>
      </c>
      <c r="J243" s="83">
        <v>3472</v>
      </c>
      <c r="K243" s="83">
        <v>1734.8520000000001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2671.5859999999998</v>
      </c>
      <c r="R243" s="83">
        <v>0</v>
      </c>
      <c r="S243" s="83">
        <v>0</v>
      </c>
    </row>
    <row r="244" spans="1:19">
      <c r="A244" s="83" t="s">
        <v>691</v>
      </c>
      <c r="B244" s="84">
        <v>496656000000</v>
      </c>
      <c r="C244" s="83">
        <v>325019.576</v>
      </c>
      <c r="D244" s="83" t="s">
        <v>807</v>
      </c>
      <c r="E244" s="83">
        <v>115409.094</v>
      </c>
      <c r="F244" s="83">
        <v>92719.3</v>
      </c>
      <c r="G244" s="83">
        <v>37717.953999999998</v>
      </c>
      <c r="H244" s="83">
        <v>0</v>
      </c>
      <c r="I244" s="83">
        <v>21747.050999999999</v>
      </c>
      <c r="J244" s="83">
        <v>3472</v>
      </c>
      <c r="K244" s="83">
        <v>2312.3539999999998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2753.0329999999999</v>
      </c>
      <c r="R244" s="83">
        <v>0</v>
      </c>
      <c r="S244" s="83">
        <v>0</v>
      </c>
    </row>
    <row r="245" spans="1:19">
      <c r="A245" s="83" t="s">
        <v>390</v>
      </c>
      <c r="B245" s="84">
        <v>519072000000</v>
      </c>
      <c r="C245" s="83">
        <v>327451.81099999999</v>
      </c>
      <c r="D245" s="83" t="s">
        <v>808</v>
      </c>
      <c r="E245" s="83">
        <v>115409.094</v>
      </c>
      <c r="F245" s="83">
        <v>92719.3</v>
      </c>
      <c r="G245" s="83">
        <v>37675.415000000001</v>
      </c>
      <c r="H245" s="83">
        <v>0</v>
      </c>
      <c r="I245" s="83">
        <v>24093.254000000001</v>
      </c>
      <c r="J245" s="83">
        <v>3472</v>
      </c>
      <c r="K245" s="83">
        <v>2374.8270000000002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2819.1289999999999</v>
      </c>
      <c r="R245" s="83">
        <v>0</v>
      </c>
      <c r="S245" s="83">
        <v>0</v>
      </c>
    </row>
    <row r="246" spans="1:19">
      <c r="A246" s="83" t="s">
        <v>692</v>
      </c>
      <c r="B246" s="84">
        <v>506761000000</v>
      </c>
      <c r="C246" s="83">
        <v>331033.52299999999</v>
      </c>
      <c r="D246" s="83" t="s">
        <v>743</v>
      </c>
      <c r="E246" s="83">
        <v>115409.094</v>
      </c>
      <c r="F246" s="83">
        <v>92719.3</v>
      </c>
      <c r="G246" s="83">
        <v>37843.752</v>
      </c>
      <c r="H246" s="83">
        <v>0</v>
      </c>
      <c r="I246" s="83">
        <v>27502.562999999998</v>
      </c>
      <c r="J246" s="83">
        <v>3472</v>
      </c>
      <c r="K246" s="83">
        <v>2851.3850000000002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2346.6379999999999</v>
      </c>
      <c r="R246" s="83">
        <v>0</v>
      </c>
      <c r="S246" s="83">
        <v>0</v>
      </c>
    </row>
    <row r="247" spans="1:19">
      <c r="A247" s="83" t="s">
        <v>693</v>
      </c>
      <c r="B247" s="84">
        <v>532577000000</v>
      </c>
      <c r="C247" s="83">
        <v>352475.33199999999</v>
      </c>
      <c r="D247" s="83" t="s">
        <v>809</v>
      </c>
      <c r="E247" s="83">
        <v>108704.857</v>
      </c>
      <c r="F247" s="83">
        <v>91473.540999999997</v>
      </c>
      <c r="G247" s="83">
        <v>37960.012000000002</v>
      </c>
      <c r="H247" s="83">
        <v>0</v>
      </c>
      <c r="I247" s="83">
        <v>55247.055999999997</v>
      </c>
      <c r="J247" s="83">
        <v>3472</v>
      </c>
      <c r="K247" s="83">
        <v>3679.3119999999999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3049.7629999999999</v>
      </c>
      <c r="R247" s="83">
        <v>0</v>
      </c>
      <c r="S247" s="83">
        <v>0</v>
      </c>
    </row>
    <row r="248" spans="1:19">
      <c r="A248" s="83" t="s">
        <v>694</v>
      </c>
      <c r="B248" s="84">
        <v>532209000000</v>
      </c>
      <c r="C248" s="83">
        <v>328743.73700000002</v>
      </c>
      <c r="D248" s="83" t="s">
        <v>788</v>
      </c>
      <c r="E248" s="83">
        <v>115409.094</v>
      </c>
      <c r="F248" s="83">
        <v>92719.3</v>
      </c>
      <c r="G248" s="83">
        <v>37760.307000000001</v>
      </c>
      <c r="H248" s="83">
        <v>0</v>
      </c>
      <c r="I248" s="83">
        <v>25149.238000000001</v>
      </c>
      <c r="J248" s="83">
        <v>3472</v>
      </c>
      <c r="K248" s="83">
        <v>2530.5140000000001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2814.4929999999999</v>
      </c>
      <c r="R248" s="83">
        <v>0</v>
      </c>
      <c r="S248" s="83">
        <v>0</v>
      </c>
    </row>
    <row r="249" spans="1:19">
      <c r="A249" s="83" t="s">
        <v>695</v>
      </c>
      <c r="B249" s="84">
        <v>522974000000</v>
      </c>
      <c r="C249" s="83">
        <v>353075.375</v>
      </c>
      <c r="D249" s="83" t="s">
        <v>733</v>
      </c>
      <c r="E249" s="83">
        <v>115409.094</v>
      </c>
      <c r="F249" s="83">
        <v>92719.3</v>
      </c>
      <c r="G249" s="83">
        <v>37937.286</v>
      </c>
      <c r="H249" s="83">
        <v>0</v>
      </c>
      <c r="I249" s="83">
        <v>48439.79</v>
      </c>
      <c r="J249" s="83">
        <v>3472</v>
      </c>
      <c r="K249" s="83">
        <v>3185.1660000000002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3023.9479999999999</v>
      </c>
      <c r="R249" s="83">
        <v>0</v>
      </c>
      <c r="S249" s="83">
        <v>0</v>
      </c>
    </row>
    <row r="250" spans="1:19">
      <c r="A250" s="83" t="s">
        <v>696</v>
      </c>
      <c r="B250" s="84">
        <v>529493000000</v>
      </c>
      <c r="C250" s="83">
        <v>334744.07</v>
      </c>
      <c r="D250" s="83" t="s">
        <v>810</v>
      </c>
      <c r="E250" s="83">
        <v>115409.094</v>
      </c>
      <c r="F250" s="83">
        <v>92719.3</v>
      </c>
      <c r="G250" s="83">
        <v>37611.144999999997</v>
      </c>
      <c r="H250" s="83">
        <v>0</v>
      </c>
      <c r="I250" s="83">
        <v>30960.844000000001</v>
      </c>
      <c r="J250" s="83">
        <v>3472</v>
      </c>
      <c r="K250" s="83">
        <v>2799.7040000000002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2883.192</v>
      </c>
      <c r="R250" s="83">
        <v>0</v>
      </c>
      <c r="S250" s="83">
        <v>0</v>
      </c>
    </row>
    <row r="251" spans="1:19">
      <c r="A251" s="83" t="s">
        <v>697</v>
      </c>
      <c r="B251" s="84">
        <v>496804000000</v>
      </c>
      <c r="C251" s="83">
        <v>319248.14399999997</v>
      </c>
      <c r="D251" s="83" t="s">
        <v>811</v>
      </c>
      <c r="E251" s="83">
        <v>115409.094</v>
      </c>
      <c r="F251" s="83">
        <v>92719.3</v>
      </c>
      <c r="G251" s="83">
        <v>37439.052000000003</v>
      </c>
      <c r="H251" s="83">
        <v>0</v>
      </c>
      <c r="I251" s="83">
        <v>16502.812000000002</v>
      </c>
      <c r="J251" s="83">
        <v>3472</v>
      </c>
      <c r="K251" s="83">
        <v>2072.1210000000001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2744.9749999999999</v>
      </c>
      <c r="R251" s="83">
        <v>0</v>
      </c>
      <c r="S251" s="83">
        <v>0</v>
      </c>
    </row>
    <row r="252" spans="1:19">
      <c r="A252" s="83" t="s">
        <v>698</v>
      </c>
      <c r="B252" s="84">
        <v>502444000000</v>
      </c>
      <c r="C252" s="83">
        <v>312058.64</v>
      </c>
      <c r="D252" s="83" t="s">
        <v>871</v>
      </c>
      <c r="E252" s="83">
        <v>115409.094</v>
      </c>
      <c r="F252" s="83">
        <v>92719.3</v>
      </c>
      <c r="G252" s="83">
        <v>37413.114000000001</v>
      </c>
      <c r="H252" s="83">
        <v>0</v>
      </c>
      <c r="I252" s="83">
        <v>9881.482</v>
      </c>
      <c r="J252" s="83">
        <v>3472</v>
      </c>
      <c r="K252" s="83">
        <v>1696.67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2578.1889999999999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699</v>
      </c>
      <c r="B254" s="84">
        <v>6111150000000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700</v>
      </c>
      <c r="B255" s="84">
        <v>461626000000</v>
      </c>
      <c r="C255" s="83">
        <v>312058.64</v>
      </c>
      <c r="D255" s="83"/>
      <c r="E255" s="83">
        <v>108704.857</v>
      </c>
      <c r="F255" s="83">
        <v>91473.540999999997</v>
      </c>
      <c r="G255" s="83">
        <v>37413.114000000001</v>
      </c>
      <c r="H255" s="83">
        <v>0</v>
      </c>
      <c r="I255" s="83">
        <v>9881.482</v>
      </c>
      <c r="J255" s="83">
        <v>3472</v>
      </c>
      <c r="K255" s="83">
        <v>1696.67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2188.27</v>
      </c>
      <c r="R255" s="83">
        <v>0</v>
      </c>
      <c r="S255" s="83">
        <v>0</v>
      </c>
    </row>
    <row r="256" spans="1:19">
      <c r="A256" s="83" t="s">
        <v>701</v>
      </c>
      <c r="B256" s="84">
        <v>532577000000</v>
      </c>
      <c r="C256" s="83">
        <v>353075.375</v>
      </c>
      <c r="D256" s="83"/>
      <c r="E256" s="83">
        <v>115409.094</v>
      </c>
      <c r="F256" s="83">
        <v>92719.3</v>
      </c>
      <c r="G256" s="83">
        <v>37960.012000000002</v>
      </c>
      <c r="H256" s="83">
        <v>0</v>
      </c>
      <c r="I256" s="83">
        <v>55247.055999999997</v>
      </c>
      <c r="J256" s="83">
        <v>3472</v>
      </c>
      <c r="K256" s="83">
        <v>3679.3119999999999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3049.7629999999999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722</v>
      </c>
      <c r="C258" s="83" t="s">
        <v>723</v>
      </c>
      <c r="D258" s="83" t="s">
        <v>132</v>
      </c>
      <c r="E258" s="83" t="s">
        <v>288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724</v>
      </c>
      <c r="B259" s="83">
        <v>243705.12</v>
      </c>
      <c r="C259" s="83">
        <v>70570.509999999995</v>
      </c>
      <c r="D259" s="83">
        <v>0</v>
      </c>
      <c r="E259" s="83">
        <v>314275.63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725</v>
      </c>
      <c r="B260" s="83">
        <v>21.48</v>
      </c>
      <c r="C260" s="83">
        <v>6.22</v>
      </c>
      <c r="D260" s="83">
        <v>0</v>
      </c>
      <c r="E260" s="83">
        <v>27.7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726</v>
      </c>
      <c r="B261" s="83">
        <v>21.48</v>
      </c>
      <c r="C261" s="83">
        <v>6.22</v>
      </c>
      <c r="D261" s="83">
        <v>0</v>
      </c>
      <c r="E261" s="83">
        <v>27.7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274"/>
  <sheetViews>
    <sheetView workbookViewId="0"/>
  </sheetViews>
  <sheetFormatPr defaultRowHeight="10.5"/>
  <cols>
    <col min="1" max="1" width="47.1640625" style="73" customWidth="1"/>
    <col min="2" max="2" width="32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432</v>
      </c>
      <c r="C1" s="83" t="s">
        <v>433</v>
      </c>
      <c r="D1" s="83" t="s">
        <v>434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435</v>
      </c>
      <c r="B2" s="83">
        <v>16390.47</v>
      </c>
      <c r="C2" s="83">
        <v>1444.69</v>
      </c>
      <c r="D2" s="83">
        <v>1444.69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436</v>
      </c>
      <c r="B3" s="83">
        <v>16390.47</v>
      </c>
      <c r="C3" s="83">
        <v>1444.69</v>
      </c>
      <c r="D3" s="83">
        <v>1444.69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437</v>
      </c>
      <c r="B4" s="83">
        <v>33882.559999999998</v>
      </c>
      <c r="C4" s="83">
        <v>2986.49</v>
      </c>
      <c r="D4" s="83">
        <v>2986.49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438</v>
      </c>
      <c r="B5" s="83">
        <v>33882.559999999998</v>
      </c>
      <c r="C5" s="83">
        <v>2986.49</v>
      </c>
      <c r="D5" s="83">
        <v>2986.49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440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441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442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443</v>
      </c>
      <c r="C12" s="83" t="s">
        <v>444</v>
      </c>
      <c r="D12" s="83" t="s">
        <v>445</v>
      </c>
      <c r="E12" s="83" t="s">
        <v>446</v>
      </c>
      <c r="F12" s="83" t="s">
        <v>447</v>
      </c>
      <c r="G12" s="83" t="s">
        <v>448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197</v>
      </c>
      <c r="B13" s="83">
        <v>0.12</v>
      </c>
      <c r="C13" s="83">
        <v>2263.0100000000002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198</v>
      </c>
      <c r="B14" s="83">
        <v>765.25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206</v>
      </c>
      <c r="B15" s="83">
        <v>1453.36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207</v>
      </c>
      <c r="B16" s="83">
        <v>54.54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208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209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210</v>
      </c>
      <c r="B19" s="83">
        <v>1112.29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211</v>
      </c>
      <c r="B20" s="83">
        <v>77.459999999999994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212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213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192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214</v>
      </c>
      <c r="B24" s="83">
        <v>0</v>
      </c>
      <c r="C24" s="83">
        <v>6453.97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215</v>
      </c>
      <c r="B25" s="83">
        <v>72.13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216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217</v>
      </c>
      <c r="B28" s="83">
        <v>6434.85</v>
      </c>
      <c r="C28" s="83">
        <v>9955.6200000000008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439</v>
      </c>
      <c r="C30" s="83" t="s">
        <v>339</v>
      </c>
      <c r="D30" s="83" t="s">
        <v>449</v>
      </c>
      <c r="E30" s="83" t="s">
        <v>450</v>
      </c>
      <c r="F30" s="83" t="s">
        <v>451</v>
      </c>
      <c r="G30" s="83" t="s">
        <v>452</v>
      </c>
      <c r="H30" s="83" t="s">
        <v>453</v>
      </c>
      <c r="I30" s="83" t="s">
        <v>454</v>
      </c>
      <c r="J30" s="83" t="s">
        <v>455</v>
      </c>
      <c r="K30"/>
      <c r="L30"/>
      <c r="M30"/>
      <c r="N30"/>
      <c r="O30"/>
      <c r="P30"/>
      <c r="Q30"/>
      <c r="R30"/>
      <c r="S30"/>
    </row>
    <row r="31" spans="1:19">
      <c r="A31" s="83" t="s">
        <v>474</v>
      </c>
      <c r="B31" s="83">
        <v>331.66</v>
      </c>
      <c r="C31" s="83" t="s">
        <v>287</v>
      </c>
      <c r="D31" s="83">
        <v>1010.89</v>
      </c>
      <c r="E31" s="83">
        <v>1</v>
      </c>
      <c r="F31" s="83">
        <v>97.55</v>
      </c>
      <c r="G31" s="83">
        <v>32.21</v>
      </c>
      <c r="H31" s="83">
        <v>13.99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456</v>
      </c>
      <c r="B32" s="83">
        <v>1978.83</v>
      </c>
      <c r="C32" s="83" t="s">
        <v>287</v>
      </c>
      <c r="D32" s="83">
        <v>4826.41</v>
      </c>
      <c r="E32" s="83">
        <v>1</v>
      </c>
      <c r="F32" s="83">
        <v>0</v>
      </c>
      <c r="G32" s="83">
        <v>0</v>
      </c>
      <c r="H32" s="83">
        <v>10.76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462</v>
      </c>
      <c r="B33" s="83">
        <v>188.86</v>
      </c>
      <c r="C33" s="83" t="s">
        <v>287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13.99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470</v>
      </c>
      <c r="B34" s="83">
        <v>389.4</v>
      </c>
      <c r="C34" s="83" t="s">
        <v>287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5.38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477</v>
      </c>
      <c r="B35" s="83">
        <v>412.12</v>
      </c>
      <c r="C35" s="83" t="s">
        <v>287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5.38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475</v>
      </c>
      <c r="B36" s="83">
        <v>331.66</v>
      </c>
      <c r="C36" s="83" t="s">
        <v>287</v>
      </c>
      <c r="D36" s="83">
        <v>1010.89</v>
      </c>
      <c r="E36" s="83">
        <v>1</v>
      </c>
      <c r="F36" s="83">
        <v>97.55</v>
      </c>
      <c r="G36" s="83">
        <v>32.21</v>
      </c>
      <c r="H36" s="83">
        <v>13.99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476</v>
      </c>
      <c r="B37" s="83">
        <v>103.3</v>
      </c>
      <c r="C37" s="83" t="s">
        <v>287</v>
      </c>
      <c r="D37" s="83">
        <v>314.87</v>
      </c>
      <c r="E37" s="83">
        <v>1</v>
      </c>
      <c r="F37" s="83">
        <v>87.33</v>
      </c>
      <c r="G37" s="83">
        <v>26.38</v>
      </c>
      <c r="H37" s="83">
        <v>12.91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461</v>
      </c>
      <c r="B38" s="83">
        <v>78.040000000000006</v>
      </c>
      <c r="C38" s="83" t="s">
        <v>287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6.46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463</v>
      </c>
      <c r="B39" s="83">
        <v>1308.19</v>
      </c>
      <c r="C39" s="83" t="s">
        <v>287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11.84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459</v>
      </c>
      <c r="B40" s="83">
        <v>164.24</v>
      </c>
      <c r="C40" s="83" t="s">
        <v>287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16.14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457</v>
      </c>
      <c r="B41" s="83">
        <v>67.069999999999993</v>
      </c>
      <c r="C41" s="83" t="s">
        <v>287</v>
      </c>
      <c r="D41" s="83">
        <v>265.76</v>
      </c>
      <c r="E41" s="83">
        <v>1</v>
      </c>
      <c r="F41" s="83">
        <v>68.84</v>
      </c>
      <c r="G41" s="83">
        <v>23.3</v>
      </c>
      <c r="H41" s="83">
        <v>16.14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458</v>
      </c>
      <c r="B42" s="83">
        <v>77.67</v>
      </c>
      <c r="C42" s="83" t="s">
        <v>287</v>
      </c>
      <c r="D42" s="83">
        <v>307.76</v>
      </c>
      <c r="E42" s="83">
        <v>1</v>
      </c>
      <c r="F42" s="83">
        <v>26.57</v>
      </c>
      <c r="G42" s="83">
        <v>0</v>
      </c>
      <c r="H42" s="83">
        <v>16.14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464</v>
      </c>
      <c r="B43" s="83">
        <v>39.020000000000003</v>
      </c>
      <c r="C43" s="83" t="s">
        <v>287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11.84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471</v>
      </c>
      <c r="B44" s="83">
        <v>39.020000000000003</v>
      </c>
      <c r="C44" s="83" t="s">
        <v>287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11.84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465</v>
      </c>
      <c r="B45" s="83">
        <v>39.020000000000003</v>
      </c>
      <c r="C45" s="83" t="s">
        <v>287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11.84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472</v>
      </c>
      <c r="B46" s="83">
        <v>39.020000000000003</v>
      </c>
      <c r="C46" s="83" t="s">
        <v>287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11.84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466</v>
      </c>
      <c r="B47" s="83">
        <v>24.52</v>
      </c>
      <c r="C47" s="83" t="s">
        <v>287</v>
      </c>
      <c r="D47" s="83">
        <v>74.75</v>
      </c>
      <c r="E47" s="83">
        <v>76</v>
      </c>
      <c r="F47" s="83">
        <v>11.15</v>
      </c>
      <c r="G47" s="83">
        <v>3.68</v>
      </c>
      <c r="H47" s="83">
        <v>11.84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473</v>
      </c>
      <c r="B48" s="83">
        <v>24.53</v>
      </c>
      <c r="C48" s="83" t="s">
        <v>287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11.84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467</v>
      </c>
      <c r="B49" s="83">
        <v>24.53</v>
      </c>
      <c r="C49" s="83" t="s">
        <v>287</v>
      </c>
      <c r="D49" s="83">
        <v>74.77</v>
      </c>
      <c r="E49" s="83">
        <v>76</v>
      </c>
      <c r="F49" s="83">
        <v>11.15</v>
      </c>
      <c r="G49" s="83">
        <v>3.68</v>
      </c>
      <c r="H49" s="83">
        <v>11.84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468</v>
      </c>
      <c r="B50" s="83">
        <v>39.020000000000003</v>
      </c>
      <c r="C50" s="83" t="s">
        <v>287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11.84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469</v>
      </c>
      <c r="B51" s="83">
        <v>39.020000000000003</v>
      </c>
      <c r="C51" s="83" t="s">
        <v>287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11.84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460</v>
      </c>
      <c r="B52" s="83">
        <v>94.76</v>
      </c>
      <c r="C52" s="83" t="s">
        <v>287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9.68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288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10.763400000000001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478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10.763400000000001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479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177</v>
      </c>
      <c r="C57" s="83" t="s">
        <v>480</v>
      </c>
      <c r="D57" s="83" t="s">
        <v>481</v>
      </c>
      <c r="E57" s="83" t="s">
        <v>482</v>
      </c>
      <c r="F57" s="83" t="s">
        <v>483</v>
      </c>
      <c r="G57" s="83" t="s">
        <v>484</v>
      </c>
      <c r="H57" s="83" t="s">
        <v>485</v>
      </c>
      <c r="I57" s="83" t="s">
        <v>486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535</v>
      </c>
      <c r="B58" s="83" t="s">
        <v>738</v>
      </c>
      <c r="C58" s="83">
        <v>0.08</v>
      </c>
      <c r="D58" s="83">
        <v>0.59099999999999997</v>
      </c>
      <c r="E58" s="83">
        <v>0.64800000000000002</v>
      </c>
      <c r="F58" s="83">
        <v>97.55</v>
      </c>
      <c r="G58" s="83">
        <v>0</v>
      </c>
      <c r="H58" s="83">
        <v>90</v>
      </c>
      <c r="I58" s="83" t="s">
        <v>489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536</v>
      </c>
      <c r="B59" s="83" t="s">
        <v>739</v>
      </c>
      <c r="C59" s="83">
        <v>0.3</v>
      </c>
      <c r="D59" s="83">
        <v>0.35799999999999998</v>
      </c>
      <c r="E59" s="83">
        <v>0.38400000000000001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490</v>
      </c>
      <c r="B60" s="83" t="s">
        <v>488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491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487</v>
      </c>
      <c r="B61" s="83" t="s">
        <v>488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489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492</v>
      </c>
      <c r="B62" s="83" t="s">
        <v>488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493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494</v>
      </c>
      <c r="B63" s="83" t="s">
        <v>488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495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496</v>
      </c>
      <c r="B64" s="83" t="s">
        <v>488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505</v>
      </c>
      <c r="B65" s="83" t="s">
        <v>740</v>
      </c>
      <c r="C65" s="83">
        <v>0.08</v>
      </c>
      <c r="D65" s="83">
        <v>0.85699999999999998</v>
      </c>
      <c r="E65" s="83">
        <v>0.98399999999999999</v>
      </c>
      <c r="F65" s="83">
        <v>22.95</v>
      </c>
      <c r="G65" s="83">
        <v>90</v>
      </c>
      <c r="H65" s="83">
        <v>90</v>
      </c>
      <c r="I65" s="83" t="s">
        <v>491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506</v>
      </c>
      <c r="B66" s="83" t="s">
        <v>740</v>
      </c>
      <c r="C66" s="83">
        <v>0.08</v>
      </c>
      <c r="D66" s="83">
        <v>0.85699999999999998</v>
      </c>
      <c r="E66" s="83">
        <v>0.98399999999999999</v>
      </c>
      <c r="F66" s="83">
        <v>129.22999999999999</v>
      </c>
      <c r="G66" s="83">
        <v>180</v>
      </c>
      <c r="H66" s="83">
        <v>90</v>
      </c>
      <c r="I66" s="83" t="s">
        <v>493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507</v>
      </c>
      <c r="B67" s="83" t="s">
        <v>739</v>
      </c>
      <c r="C67" s="83">
        <v>0.3</v>
      </c>
      <c r="D67" s="83">
        <v>0.35799999999999998</v>
      </c>
      <c r="E67" s="83">
        <v>0.38400000000000001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523</v>
      </c>
      <c r="B68" s="83" t="s">
        <v>738</v>
      </c>
      <c r="C68" s="83">
        <v>0.08</v>
      </c>
      <c r="D68" s="83">
        <v>0.59099999999999997</v>
      </c>
      <c r="E68" s="83">
        <v>0.64800000000000002</v>
      </c>
      <c r="F68" s="83">
        <v>70.599999999999994</v>
      </c>
      <c r="G68" s="83">
        <v>0</v>
      </c>
      <c r="H68" s="83">
        <v>90</v>
      </c>
      <c r="I68" s="83" t="s">
        <v>489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525</v>
      </c>
      <c r="B69" s="83" t="s">
        <v>738</v>
      </c>
      <c r="C69" s="83">
        <v>0.08</v>
      </c>
      <c r="D69" s="83">
        <v>0.59099999999999997</v>
      </c>
      <c r="E69" s="83">
        <v>0.64800000000000002</v>
      </c>
      <c r="F69" s="83">
        <v>26.02</v>
      </c>
      <c r="G69" s="83">
        <v>180</v>
      </c>
      <c r="H69" s="83">
        <v>90</v>
      </c>
      <c r="I69" s="83" t="s">
        <v>493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524</v>
      </c>
      <c r="B70" s="83" t="s">
        <v>738</v>
      </c>
      <c r="C70" s="83">
        <v>0.08</v>
      </c>
      <c r="D70" s="83">
        <v>0.59099999999999997</v>
      </c>
      <c r="E70" s="83">
        <v>0.64800000000000002</v>
      </c>
      <c r="F70" s="83">
        <v>26.01</v>
      </c>
      <c r="G70" s="83">
        <v>0</v>
      </c>
      <c r="H70" s="83">
        <v>90</v>
      </c>
      <c r="I70" s="83" t="s">
        <v>489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526</v>
      </c>
      <c r="B71" s="83" t="s">
        <v>738</v>
      </c>
      <c r="C71" s="83">
        <v>0.08</v>
      </c>
      <c r="D71" s="83">
        <v>0.59099999999999997</v>
      </c>
      <c r="E71" s="83">
        <v>0.64800000000000002</v>
      </c>
      <c r="F71" s="83">
        <v>70.599999999999994</v>
      </c>
      <c r="G71" s="83">
        <v>180</v>
      </c>
      <c r="H71" s="83">
        <v>90</v>
      </c>
      <c r="I71" s="83" t="s">
        <v>493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543</v>
      </c>
      <c r="B72" s="83" t="s">
        <v>738</v>
      </c>
      <c r="C72" s="83">
        <v>0.08</v>
      </c>
      <c r="D72" s="83">
        <v>0.59099999999999997</v>
      </c>
      <c r="E72" s="83">
        <v>0.64800000000000002</v>
      </c>
      <c r="F72" s="83">
        <v>17.649999999999999</v>
      </c>
      <c r="G72" s="83">
        <v>0</v>
      </c>
      <c r="H72" s="83">
        <v>90</v>
      </c>
      <c r="I72" s="83" t="s">
        <v>489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544</v>
      </c>
      <c r="B73" s="83" t="s">
        <v>738</v>
      </c>
      <c r="C73" s="83">
        <v>0.08</v>
      </c>
      <c r="D73" s="83">
        <v>0.59099999999999997</v>
      </c>
      <c r="E73" s="83">
        <v>0.64800000000000002</v>
      </c>
      <c r="F73" s="83">
        <v>15.79</v>
      </c>
      <c r="G73" s="83">
        <v>0</v>
      </c>
      <c r="H73" s="83">
        <v>90</v>
      </c>
      <c r="I73" s="83" t="s">
        <v>489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545</v>
      </c>
      <c r="B74" s="83" t="s">
        <v>738</v>
      </c>
      <c r="C74" s="83">
        <v>0.08</v>
      </c>
      <c r="D74" s="83">
        <v>0.59099999999999997</v>
      </c>
      <c r="E74" s="83">
        <v>0.64800000000000002</v>
      </c>
      <c r="F74" s="83">
        <v>52.03</v>
      </c>
      <c r="G74" s="83">
        <v>180</v>
      </c>
      <c r="H74" s="83">
        <v>90</v>
      </c>
      <c r="I74" s="83" t="s">
        <v>493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546</v>
      </c>
      <c r="B75" s="83" t="s">
        <v>739</v>
      </c>
      <c r="C75" s="83">
        <v>0.3</v>
      </c>
      <c r="D75" s="83">
        <v>0.35799999999999998</v>
      </c>
      <c r="E75" s="83">
        <v>0.38400000000000001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547</v>
      </c>
      <c r="B76" s="83" t="s">
        <v>739</v>
      </c>
      <c r="C76" s="83">
        <v>0.3</v>
      </c>
      <c r="D76" s="83">
        <v>0.35799999999999998</v>
      </c>
      <c r="E76" s="83">
        <v>0.38400000000000001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537</v>
      </c>
      <c r="B77" s="83" t="s">
        <v>738</v>
      </c>
      <c r="C77" s="83">
        <v>0.08</v>
      </c>
      <c r="D77" s="83">
        <v>0.59099999999999997</v>
      </c>
      <c r="E77" s="83">
        <v>0.64800000000000002</v>
      </c>
      <c r="F77" s="83">
        <v>97.55</v>
      </c>
      <c r="G77" s="83">
        <v>0</v>
      </c>
      <c r="H77" s="83">
        <v>90</v>
      </c>
      <c r="I77" s="83" t="s">
        <v>489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538</v>
      </c>
      <c r="B78" s="83" t="s">
        <v>739</v>
      </c>
      <c r="C78" s="83">
        <v>0.3</v>
      </c>
      <c r="D78" s="83">
        <v>0.35799999999999998</v>
      </c>
      <c r="E78" s="83">
        <v>0.38400000000000001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541</v>
      </c>
      <c r="B79" s="83" t="s">
        <v>738</v>
      </c>
      <c r="C79" s="83">
        <v>0.08</v>
      </c>
      <c r="D79" s="83">
        <v>0.59099999999999997</v>
      </c>
      <c r="E79" s="83">
        <v>0.64800000000000002</v>
      </c>
      <c r="F79" s="83">
        <v>13.94</v>
      </c>
      <c r="G79" s="83">
        <v>180</v>
      </c>
      <c r="H79" s="83">
        <v>90</v>
      </c>
      <c r="I79" s="83" t="s">
        <v>493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540</v>
      </c>
      <c r="B80" s="83" t="s">
        <v>738</v>
      </c>
      <c r="C80" s="83">
        <v>0.08</v>
      </c>
      <c r="D80" s="83">
        <v>0.59099999999999997</v>
      </c>
      <c r="E80" s="83">
        <v>0.64800000000000002</v>
      </c>
      <c r="F80" s="83">
        <v>52.03</v>
      </c>
      <c r="G80" s="83">
        <v>90</v>
      </c>
      <c r="H80" s="83">
        <v>90</v>
      </c>
      <c r="I80" s="83" t="s">
        <v>491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539</v>
      </c>
      <c r="B81" s="83" t="s">
        <v>738</v>
      </c>
      <c r="C81" s="83">
        <v>0.08</v>
      </c>
      <c r="D81" s="83">
        <v>0.59099999999999997</v>
      </c>
      <c r="E81" s="83">
        <v>0.64800000000000002</v>
      </c>
      <c r="F81" s="83">
        <v>21.37</v>
      </c>
      <c r="G81" s="83">
        <v>0</v>
      </c>
      <c r="H81" s="83">
        <v>90</v>
      </c>
      <c r="I81" s="83" t="s">
        <v>489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542</v>
      </c>
      <c r="B82" s="83" t="s">
        <v>739</v>
      </c>
      <c r="C82" s="83">
        <v>0.3</v>
      </c>
      <c r="D82" s="83">
        <v>0.35799999999999998</v>
      </c>
      <c r="E82" s="83">
        <v>0.38400000000000001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504</v>
      </c>
      <c r="B83" s="83" t="s">
        <v>740</v>
      </c>
      <c r="C83" s="83">
        <v>0.08</v>
      </c>
      <c r="D83" s="83">
        <v>0.85699999999999998</v>
      </c>
      <c r="E83" s="83">
        <v>0.98399999999999999</v>
      </c>
      <c r="F83" s="83">
        <v>67.63</v>
      </c>
      <c r="G83" s="83">
        <v>90</v>
      </c>
      <c r="H83" s="83">
        <v>90</v>
      </c>
      <c r="I83" s="83" t="s">
        <v>491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503</v>
      </c>
      <c r="B84" s="83" t="s">
        <v>740</v>
      </c>
      <c r="C84" s="83">
        <v>0.08</v>
      </c>
      <c r="D84" s="83">
        <v>0.85699999999999998</v>
      </c>
      <c r="E84" s="83">
        <v>0.98399999999999999</v>
      </c>
      <c r="F84" s="83">
        <v>18.12</v>
      </c>
      <c r="G84" s="83">
        <v>0</v>
      </c>
      <c r="H84" s="83">
        <v>90</v>
      </c>
      <c r="I84" s="83" t="s">
        <v>489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508</v>
      </c>
      <c r="B85" s="83" t="s">
        <v>740</v>
      </c>
      <c r="C85" s="83">
        <v>0.08</v>
      </c>
      <c r="D85" s="83">
        <v>0.85699999999999998</v>
      </c>
      <c r="E85" s="83">
        <v>0.98399999999999999</v>
      </c>
      <c r="F85" s="83">
        <v>213.77</v>
      </c>
      <c r="G85" s="83">
        <v>0</v>
      </c>
      <c r="H85" s="83">
        <v>90</v>
      </c>
      <c r="I85" s="83" t="s">
        <v>489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510</v>
      </c>
      <c r="B86" s="83" t="s">
        <v>740</v>
      </c>
      <c r="C86" s="83">
        <v>0.08</v>
      </c>
      <c r="D86" s="83">
        <v>0.85699999999999998</v>
      </c>
      <c r="E86" s="83">
        <v>0.98399999999999999</v>
      </c>
      <c r="F86" s="83">
        <v>167.88</v>
      </c>
      <c r="G86" s="83">
        <v>180</v>
      </c>
      <c r="H86" s="83">
        <v>90</v>
      </c>
      <c r="I86" s="83" t="s">
        <v>493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511</v>
      </c>
      <c r="B87" s="83" t="s">
        <v>740</v>
      </c>
      <c r="C87" s="83">
        <v>0.08</v>
      </c>
      <c r="D87" s="83">
        <v>0.85699999999999998</v>
      </c>
      <c r="E87" s="83">
        <v>0.98399999999999999</v>
      </c>
      <c r="F87" s="83">
        <v>41.06</v>
      </c>
      <c r="G87" s="83">
        <v>270</v>
      </c>
      <c r="H87" s="83">
        <v>90</v>
      </c>
      <c r="I87" s="83" t="s">
        <v>495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509</v>
      </c>
      <c r="B88" s="83" t="s">
        <v>740</v>
      </c>
      <c r="C88" s="83">
        <v>0.08</v>
      </c>
      <c r="D88" s="83">
        <v>0.85699999999999998</v>
      </c>
      <c r="E88" s="83">
        <v>0.98399999999999999</v>
      </c>
      <c r="F88" s="83">
        <v>12.08</v>
      </c>
      <c r="G88" s="83">
        <v>0</v>
      </c>
      <c r="H88" s="83">
        <v>90</v>
      </c>
      <c r="I88" s="83" t="s">
        <v>489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512</v>
      </c>
      <c r="B89" s="83" t="s">
        <v>739</v>
      </c>
      <c r="C89" s="83">
        <v>0.3</v>
      </c>
      <c r="D89" s="83">
        <v>0.35799999999999998</v>
      </c>
      <c r="E89" s="83">
        <v>0.38400000000000001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501</v>
      </c>
      <c r="B90" s="83" t="s">
        <v>740</v>
      </c>
      <c r="C90" s="83">
        <v>0.08</v>
      </c>
      <c r="D90" s="83">
        <v>0.85699999999999998</v>
      </c>
      <c r="E90" s="83">
        <v>0.98399999999999999</v>
      </c>
      <c r="F90" s="83">
        <v>62.8</v>
      </c>
      <c r="G90" s="83">
        <v>0</v>
      </c>
      <c r="H90" s="83">
        <v>90</v>
      </c>
      <c r="I90" s="83" t="s">
        <v>489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497</v>
      </c>
      <c r="B91" s="83" t="s">
        <v>740</v>
      </c>
      <c r="C91" s="83">
        <v>0.08</v>
      </c>
      <c r="D91" s="83">
        <v>0.85699999999999998</v>
      </c>
      <c r="E91" s="83">
        <v>0.98399999999999999</v>
      </c>
      <c r="F91" s="83">
        <v>45.89</v>
      </c>
      <c r="G91" s="83">
        <v>180</v>
      </c>
      <c r="H91" s="83">
        <v>90</v>
      </c>
      <c r="I91" s="83" t="s">
        <v>493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498</v>
      </c>
      <c r="B92" s="83" t="s">
        <v>740</v>
      </c>
      <c r="C92" s="83">
        <v>0.08</v>
      </c>
      <c r="D92" s="83">
        <v>0.85699999999999998</v>
      </c>
      <c r="E92" s="83">
        <v>0.98399999999999999</v>
      </c>
      <c r="F92" s="83">
        <v>22.95</v>
      </c>
      <c r="G92" s="83">
        <v>270</v>
      </c>
      <c r="H92" s="83">
        <v>90</v>
      </c>
      <c r="I92" s="83" t="s">
        <v>495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499</v>
      </c>
      <c r="B93" s="83" t="s">
        <v>739</v>
      </c>
      <c r="C93" s="83">
        <v>0.3</v>
      </c>
      <c r="D93" s="83">
        <v>0.35799999999999998</v>
      </c>
      <c r="E93" s="83">
        <v>0.38400000000000001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500</v>
      </c>
      <c r="B94" s="83" t="s">
        <v>740</v>
      </c>
      <c r="C94" s="83">
        <v>0.08</v>
      </c>
      <c r="D94" s="83">
        <v>0.85699999999999998</v>
      </c>
      <c r="E94" s="83">
        <v>0.98399999999999999</v>
      </c>
      <c r="F94" s="83">
        <v>26.57</v>
      </c>
      <c r="G94" s="83">
        <v>270</v>
      </c>
      <c r="H94" s="83">
        <v>90</v>
      </c>
      <c r="I94" s="83" t="s">
        <v>495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513</v>
      </c>
      <c r="B95" s="83" t="s">
        <v>738</v>
      </c>
      <c r="C95" s="83">
        <v>0.08</v>
      </c>
      <c r="D95" s="83">
        <v>0.59099999999999997</v>
      </c>
      <c r="E95" s="83">
        <v>0.64800000000000002</v>
      </c>
      <c r="F95" s="83">
        <v>55.74</v>
      </c>
      <c r="G95" s="83">
        <v>180</v>
      </c>
      <c r="H95" s="83">
        <v>90</v>
      </c>
      <c r="I95" s="83" t="s">
        <v>493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514</v>
      </c>
      <c r="B96" s="83" t="s">
        <v>738</v>
      </c>
      <c r="C96" s="83">
        <v>0.08</v>
      </c>
      <c r="D96" s="83">
        <v>0.59099999999999997</v>
      </c>
      <c r="E96" s="83">
        <v>0.64800000000000002</v>
      </c>
      <c r="F96" s="83">
        <v>104.06</v>
      </c>
      <c r="G96" s="83">
        <v>270</v>
      </c>
      <c r="H96" s="83">
        <v>90</v>
      </c>
      <c r="I96" s="83" t="s">
        <v>495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527</v>
      </c>
      <c r="B97" s="83" t="s">
        <v>738</v>
      </c>
      <c r="C97" s="83">
        <v>0.08</v>
      </c>
      <c r="D97" s="83">
        <v>0.59099999999999997</v>
      </c>
      <c r="E97" s="83">
        <v>0.64800000000000002</v>
      </c>
      <c r="F97" s="83">
        <v>13.94</v>
      </c>
      <c r="G97" s="83">
        <v>180</v>
      </c>
      <c r="H97" s="83">
        <v>90</v>
      </c>
      <c r="I97" s="83" t="s">
        <v>493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528</v>
      </c>
      <c r="B98" s="83" t="s">
        <v>738</v>
      </c>
      <c r="C98" s="83">
        <v>0.08</v>
      </c>
      <c r="D98" s="83">
        <v>0.59099999999999997</v>
      </c>
      <c r="E98" s="83">
        <v>0.64800000000000002</v>
      </c>
      <c r="F98" s="83">
        <v>26.01</v>
      </c>
      <c r="G98" s="83">
        <v>270</v>
      </c>
      <c r="H98" s="83">
        <v>90</v>
      </c>
      <c r="I98" s="83" t="s">
        <v>495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529</v>
      </c>
      <c r="B99" s="83" t="s">
        <v>739</v>
      </c>
      <c r="C99" s="83">
        <v>0.3</v>
      </c>
      <c r="D99" s="83">
        <v>0.35799999999999998</v>
      </c>
      <c r="E99" s="83">
        <v>0.38400000000000001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515</v>
      </c>
      <c r="B100" s="83" t="s">
        <v>738</v>
      </c>
      <c r="C100" s="83">
        <v>0.08</v>
      </c>
      <c r="D100" s="83">
        <v>0.59099999999999997</v>
      </c>
      <c r="E100" s="83">
        <v>0.64800000000000002</v>
      </c>
      <c r="F100" s="83">
        <v>55.74</v>
      </c>
      <c r="G100" s="83">
        <v>0</v>
      </c>
      <c r="H100" s="83">
        <v>90</v>
      </c>
      <c r="I100" s="83" t="s">
        <v>489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516</v>
      </c>
      <c r="B101" s="83" t="s">
        <v>738</v>
      </c>
      <c r="C101" s="83">
        <v>0.08</v>
      </c>
      <c r="D101" s="83">
        <v>0.59099999999999997</v>
      </c>
      <c r="E101" s="83">
        <v>0.64800000000000002</v>
      </c>
      <c r="F101" s="83">
        <v>104.05</v>
      </c>
      <c r="G101" s="83">
        <v>270</v>
      </c>
      <c r="H101" s="83">
        <v>90</v>
      </c>
      <c r="I101" s="83" t="s">
        <v>495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530</v>
      </c>
      <c r="B102" s="83" t="s">
        <v>738</v>
      </c>
      <c r="C102" s="83">
        <v>0.08</v>
      </c>
      <c r="D102" s="83">
        <v>0.59099999999999997</v>
      </c>
      <c r="E102" s="83">
        <v>0.64800000000000002</v>
      </c>
      <c r="F102" s="83">
        <v>13.94</v>
      </c>
      <c r="G102" s="83">
        <v>0</v>
      </c>
      <c r="H102" s="83">
        <v>90</v>
      </c>
      <c r="I102" s="83" t="s">
        <v>489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531</v>
      </c>
      <c r="B103" s="83" t="s">
        <v>738</v>
      </c>
      <c r="C103" s="83">
        <v>0.08</v>
      </c>
      <c r="D103" s="83">
        <v>0.59099999999999997</v>
      </c>
      <c r="E103" s="83">
        <v>0.64800000000000002</v>
      </c>
      <c r="F103" s="83">
        <v>26.01</v>
      </c>
      <c r="G103" s="83">
        <v>270</v>
      </c>
      <c r="H103" s="83">
        <v>90</v>
      </c>
      <c r="I103" s="83" t="s">
        <v>495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532</v>
      </c>
      <c r="B104" s="83" t="s">
        <v>739</v>
      </c>
      <c r="C104" s="83">
        <v>0.3</v>
      </c>
      <c r="D104" s="83">
        <v>0.35799999999999998</v>
      </c>
      <c r="E104" s="83">
        <v>0.38400000000000001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517</v>
      </c>
      <c r="B105" s="83" t="s">
        <v>738</v>
      </c>
      <c r="C105" s="83">
        <v>0.08</v>
      </c>
      <c r="D105" s="83">
        <v>0.59099999999999997</v>
      </c>
      <c r="E105" s="83">
        <v>0.64800000000000002</v>
      </c>
      <c r="F105" s="83">
        <v>847.14</v>
      </c>
      <c r="G105" s="83">
        <v>180</v>
      </c>
      <c r="H105" s="83">
        <v>90</v>
      </c>
      <c r="I105" s="83" t="s">
        <v>493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533</v>
      </c>
      <c r="B106" s="83" t="s">
        <v>738</v>
      </c>
      <c r="C106" s="83">
        <v>0.08</v>
      </c>
      <c r="D106" s="83">
        <v>0.59099999999999997</v>
      </c>
      <c r="E106" s="83">
        <v>0.64800000000000002</v>
      </c>
      <c r="F106" s="83">
        <v>183.96</v>
      </c>
      <c r="G106" s="83">
        <v>180</v>
      </c>
      <c r="H106" s="83">
        <v>90</v>
      </c>
      <c r="I106" s="83" t="s">
        <v>493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534</v>
      </c>
      <c r="B107" s="83" t="s">
        <v>739</v>
      </c>
      <c r="C107" s="83">
        <v>0.3</v>
      </c>
      <c r="D107" s="83">
        <v>0.35799999999999998</v>
      </c>
      <c r="E107" s="83">
        <v>0.38400000000000001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518</v>
      </c>
      <c r="B108" s="83" t="s">
        <v>738</v>
      </c>
      <c r="C108" s="83">
        <v>0.08</v>
      </c>
      <c r="D108" s="83">
        <v>0.59099999999999997</v>
      </c>
      <c r="E108" s="83">
        <v>0.64800000000000002</v>
      </c>
      <c r="F108" s="83">
        <v>847.37</v>
      </c>
      <c r="G108" s="83">
        <v>0</v>
      </c>
      <c r="H108" s="83">
        <v>90</v>
      </c>
      <c r="I108" s="83" t="s">
        <v>489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519</v>
      </c>
      <c r="B109" s="83" t="s">
        <v>738</v>
      </c>
      <c r="C109" s="83">
        <v>0.08</v>
      </c>
      <c r="D109" s="83">
        <v>0.59099999999999997</v>
      </c>
      <c r="E109" s="83">
        <v>0.64800000000000002</v>
      </c>
      <c r="F109" s="83">
        <v>104.06</v>
      </c>
      <c r="G109" s="83">
        <v>90</v>
      </c>
      <c r="H109" s="83">
        <v>90</v>
      </c>
      <c r="I109" s="83" t="s">
        <v>491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520</v>
      </c>
      <c r="B110" s="83" t="s">
        <v>738</v>
      </c>
      <c r="C110" s="83">
        <v>0.08</v>
      </c>
      <c r="D110" s="83">
        <v>0.59099999999999997</v>
      </c>
      <c r="E110" s="83">
        <v>0.64800000000000002</v>
      </c>
      <c r="F110" s="83">
        <v>55.74</v>
      </c>
      <c r="G110" s="83">
        <v>180</v>
      </c>
      <c r="H110" s="83">
        <v>90</v>
      </c>
      <c r="I110" s="83" t="s">
        <v>493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522</v>
      </c>
      <c r="B111" s="83" t="s">
        <v>738</v>
      </c>
      <c r="C111" s="83">
        <v>0.08</v>
      </c>
      <c r="D111" s="83">
        <v>0.59099999999999997</v>
      </c>
      <c r="E111" s="83">
        <v>0.64800000000000002</v>
      </c>
      <c r="F111" s="83">
        <v>104.05</v>
      </c>
      <c r="G111" s="83">
        <v>90</v>
      </c>
      <c r="H111" s="83">
        <v>90</v>
      </c>
      <c r="I111" s="83" t="s">
        <v>491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521</v>
      </c>
      <c r="B112" s="83" t="s">
        <v>738</v>
      </c>
      <c r="C112" s="83">
        <v>0.08</v>
      </c>
      <c r="D112" s="83">
        <v>0.59099999999999997</v>
      </c>
      <c r="E112" s="83">
        <v>0.64800000000000002</v>
      </c>
      <c r="F112" s="83">
        <v>55.74</v>
      </c>
      <c r="G112" s="83">
        <v>0</v>
      </c>
      <c r="H112" s="83">
        <v>90</v>
      </c>
      <c r="I112" s="83" t="s">
        <v>489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502</v>
      </c>
      <c r="B113" s="83" t="s">
        <v>740</v>
      </c>
      <c r="C113" s="83">
        <v>0.08</v>
      </c>
      <c r="D113" s="83">
        <v>0.85699999999999998</v>
      </c>
      <c r="E113" s="83">
        <v>0.98399999999999999</v>
      </c>
      <c r="F113" s="83">
        <v>36.229999999999997</v>
      </c>
      <c r="G113" s="83">
        <v>0</v>
      </c>
      <c r="H113" s="83">
        <v>90</v>
      </c>
      <c r="I113" s="83" t="s">
        <v>489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177</v>
      </c>
      <c r="C115" s="83" t="s">
        <v>548</v>
      </c>
      <c r="D115" s="83" t="s">
        <v>549</v>
      </c>
      <c r="E115" s="83" t="s">
        <v>550</v>
      </c>
      <c r="F115" s="83" t="s">
        <v>172</v>
      </c>
      <c r="G115" s="83" t="s">
        <v>551</v>
      </c>
      <c r="H115" s="83" t="s">
        <v>552</v>
      </c>
      <c r="I115" s="83" t="s">
        <v>553</v>
      </c>
      <c r="J115" s="83" t="s">
        <v>484</v>
      </c>
      <c r="K115" s="83" t="s">
        <v>486</v>
      </c>
      <c r="L115"/>
      <c r="M115"/>
      <c r="N115"/>
      <c r="O115"/>
      <c r="P115"/>
      <c r="Q115"/>
      <c r="R115"/>
      <c r="S115"/>
    </row>
    <row r="116" spans="1:19">
      <c r="A116" s="83" t="s">
        <v>577</v>
      </c>
      <c r="B116" s="83" t="s">
        <v>741</v>
      </c>
      <c r="C116" s="83">
        <v>32.21</v>
      </c>
      <c r="D116" s="83">
        <v>32.21</v>
      </c>
      <c r="E116" s="83">
        <v>3.2410000000000001</v>
      </c>
      <c r="F116" s="83">
        <v>0.38500000000000001</v>
      </c>
      <c r="G116" s="83">
        <v>0.30499999999999999</v>
      </c>
      <c r="H116" s="83" t="s">
        <v>555</v>
      </c>
      <c r="I116" s="83" t="s">
        <v>535</v>
      </c>
      <c r="J116" s="83">
        <v>0</v>
      </c>
      <c r="K116" s="83" t="s">
        <v>489</v>
      </c>
      <c r="L116"/>
      <c r="M116"/>
      <c r="N116"/>
      <c r="O116"/>
      <c r="P116"/>
      <c r="Q116"/>
      <c r="R116"/>
      <c r="S116"/>
    </row>
    <row r="117" spans="1:19">
      <c r="A117" s="83" t="s">
        <v>556</v>
      </c>
      <c r="B117" s="83" t="s">
        <v>741</v>
      </c>
      <c r="C117" s="83">
        <v>65.62</v>
      </c>
      <c r="D117" s="83">
        <v>65.62</v>
      </c>
      <c r="E117" s="83">
        <v>3.2410000000000001</v>
      </c>
      <c r="F117" s="83">
        <v>0.38500000000000001</v>
      </c>
      <c r="G117" s="83">
        <v>0.30499999999999999</v>
      </c>
      <c r="H117" s="83" t="s">
        <v>555</v>
      </c>
      <c r="I117" s="83" t="s">
        <v>506</v>
      </c>
      <c r="J117" s="83">
        <v>180</v>
      </c>
      <c r="K117" s="83" t="s">
        <v>493</v>
      </c>
      <c r="L117"/>
      <c r="M117"/>
      <c r="N117"/>
      <c r="O117"/>
      <c r="P117"/>
      <c r="Q117"/>
      <c r="R117"/>
      <c r="S117"/>
    </row>
    <row r="118" spans="1:19">
      <c r="A118" s="83" t="s">
        <v>568</v>
      </c>
      <c r="B118" s="83" t="s">
        <v>741</v>
      </c>
      <c r="C118" s="83">
        <v>5.82</v>
      </c>
      <c r="D118" s="83">
        <v>23.29</v>
      </c>
      <c r="E118" s="83">
        <v>3.2410000000000001</v>
      </c>
      <c r="F118" s="83">
        <v>0.38500000000000001</v>
      </c>
      <c r="G118" s="83">
        <v>0.30499999999999999</v>
      </c>
      <c r="H118" s="83" t="s">
        <v>555</v>
      </c>
      <c r="I118" s="83" t="s">
        <v>523</v>
      </c>
      <c r="J118" s="83">
        <v>0</v>
      </c>
      <c r="K118" s="83" t="s">
        <v>489</v>
      </c>
      <c r="L118"/>
      <c r="M118"/>
      <c r="N118"/>
      <c r="O118"/>
      <c r="P118"/>
      <c r="Q118"/>
      <c r="R118"/>
      <c r="S118"/>
    </row>
    <row r="119" spans="1:19">
      <c r="A119" s="83" t="s">
        <v>570</v>
      </c>
      <c r="B119" s="83" t="s">
        <v>741</v>
      </c>
      <c r="C119" s="83">
        <v>2.15</v>
      </c>
      <c r="D119" s="83">
        <v>8.58</v>
      </c>
      <c r="E119" s="83">
        <v>3.2410000000000001</v>
      </c>
      <c r="F119" s="83">
        <v>0.38500000000000001</v>
      </c>
      <c r="G119" s="83">
        <v>0.30499999999999999</v>
      </c>
      <c r="H119" s="83" t="s">
        <v>555</v>
      </c>
      <c r="I119" s="83" t="s">
        <v>525</v>
      </c>
      <c r="J119" s="83">
        <v>180</v>
      </c>
      <c r="K119" s="83" t="s">
        <v>493</v>
      </c>
      <c r="L119"/>
      <c r="M119"/>
      <c r="N119"/>
      <c r="O119"/>
      <c r="P119"/>
      <c r="Q119"/>
      <c r="R119"/>
      <c r="S119"/>
    </row>
    <row r="120" spans="1:19">
      <c r="A120" s="83" t="s">
        <v>569</v>
      </c>
      <c r="B120" s="83" t="s">
        <v>741</v>
      </c>
      <c r="C120" s="83">
        <v>2.15</v>
      </c>
      <c r="D120" s="83">
        <v>8.59</v>
      </c>
      <c r="E120" s="83">
        <v>3.2410000000000001</v>
      </c>
      <c r="F120" s="83">
        <v>0.38500000000000001</v>
      </c>
      <c r="G120" s="83">
        <v>0.30499999999999999</v>
      </c>
      <c r="H120" s="83" t="s">
        <v>555</v>
      </c>
      <c r="I120" s="83" t="s">
        <v>524</v>
      </c>
      <c r="J120" s="83">
        <v>0</v>
      </c>
      <c r="K120" s="83" t="s">
        <v>489</v>
      </c>
      <c r="L120"/>
      <c r="M120"/>
      <c r="N120"/>
      <c r="O120"/>
      <c r="P120"/>
      <c r="Q120"/>
      <c r="R120"/>
      <c r="S120"/>
    </row>
    <row r="121" spans="1:19">
      <c r="A121" s="83" t="s">
        <v>571</v>
      </c>
      <c r="B121" s="83" t="s">
        <v>741</v>
      </c>
      <c r="C121" s="83">
        <v>5.82</v>
      </c>
      <c r="D121" s="83">
        <v>23.29</v>
      </c>
      <c r="E121" s="83">
        <v>3.2410000000000001</v>
      </c>
      <c r="F121" s="83">
        <v>0.38500000000000001</v>
      </c>
      <c r="G121" s="83">
        <v>0.30499999999999999</v>
      </c>
      <c r="H121" s="83" t="s">
        <v>555</v>
      </c>
      <c r="I121" s="83" t="s">
        <v>526</v>
      </c>
      <c r="J121" s="83">
        <v>180</v>
      </c>
      <c r="K121" s="83" t="s">
        <v>493</v>
      </c>
      <c r="L121"/>
      <c r="M121"/>
      <c r="N121"/>
      <c r="O121"/>
      <c r="P121"/>
      <c r="Q121"/>
      <c r="R121"/>
      <c r="S121"/>
    </row>
    <row r="122" spans="1:19">
      <c r="A122" s="83" t="s">
        <v>582</v>
      </c>
      <c r="B122" s="83" t="s">
        <v>741</v>
      </c>
      <c r="C122" s="83">
        <v>5.83</v>
      </c>
      <c r="D122" s="83">
        <v>5.83</v>
      </c>
      <c r="E122" s="83">
        <v>3.2410000000000001</v>
      </c>
      <c r="F122" s="83">
        <v>0.38500000000000001</v>
      </c>
      <c r="G122" s="83">
        <v>0.30499999999999999</v>
      </c>
      <c r="H122" s="83" t="s">
        <v>555</v>
      </c>
      <c r="I122" s="83" t="s">
        <v>543</v>
      </c>
      <c r="J122" s="83">
        <v>0</v>
      </c>
      <c r="K122" s="83" t="s">
        <v>489</v>
      </c>
      <c r="L122"/>
      <c r="M122"/>
      <c r="N122"/>
      <c r="O122"/>
      <c r="P122"/>
      <c r="Q122"/>
      <c r="R122"/>
      <c r="S122"/>
    </row>
    <row r="123" spans="1:19">
      <c r="A123" s="83" t="s">
        <v>583</v>
      </c>
      <c r="B123" s="83" t="s">
        <v>741</v>
      </c>
      <c r="C123" s="83">
        <v>5.21</v>
      </c>
      <c r="D123" s="83">
        <v>5.21</v>
      </c>
      <c r="E123" s="83">
        <v>3.2410000000000001</v>
      </c>
      <c r="F123" s="83">
        <v>0.38500000000000001</v>
      </c>
      <c r="G123" s="83">
        <v>0.30499999999999999</v>
      </c>
      <c r="H123" s="83" t="s">
        <v>555</v>
      </c>
      <c r="I123" s="83" t="s">
        <v>544</v>
      </c>
      <c r="J123" s="83">
        <v>0</v>
      </c>
      <c r="K123" s="83" t="s">
        <v>489</v>
      </c>
      <c r="L123"/>
      <c r="M123"/>
      <c r="N123"/>
      <c r="O123"/>
      <c r="P123"/>
      <c r="Q123"/>
      <c r="R123"/>
      <c r="S123"/>
    </row>
    <row r="124" spans="1:19">
      <c r="A124" s="83" t="s">
        <v>584</v>
      </c>
      <c r="B124" s="83" t="s">
        <v>741</v>
      </c>
      <c r="C124" s="83">
        <v>17.18</v>
      </c>
      <c r="D124" s="83">
        <v>17.18</v>
      </c>
      <c r="E124" s="83">
        <v>3.2410000000000001</v>
      </c>
      <c r="F124" s="83">
        <v>0.38500000000000001</v>
      </c>
      <c r="G124" s="83">
        <v>0.30499999999999999</v>
      </c>
      <c r="H124" s="83" t="s">
        <v>555</v>
      </c>
      <c r="I124" s="83" t="s">
        <v>545</v>
      </c>
      <c r="J124" s="83">
        <v>180</v>
      </c>
      <c r="K124" s="83" t="s">
        <v>493</v>
      </c>
      <c r="L124"/>
      <c r="M124"/>
      <c r="N124"/>
      <c r="O124"/>
      <c r="P124"/>
      <c r="Q124"/>
      <c r="R124"/>
      <c r="S124"/>
    </row>
    <row r="125" spans="1:19">
      <c r="A125" s="83" t="s">
        <v>578</v>
      </c>
      <c r="B125" s="83" t="s">
        <v>741</v>
      </c>
      <c r="C125" s="83">
        <v>32.21</v>
      </c>
      <c r="D125" s="83">
        <v>32.21</v>
      </c>
      <c r="E125" s="83">
        <v>3.2410000000000001</v>
      </c>
      <c r="F125" s="83">
        <v>0.38500000000000001</v>
      </c>
      <c r="G125" s="83">
        <v>0.30499999999999999</v>
      </c>
      <c r="H125" s="83" t="s">
        <v>555</v>
      </c>
      <c r="I125" s="83" t="s">
        <v>537</v>
      </c>
      <c r="J125" s="83">
        <v>0</v>
      </c>
      <c r="K125" s="83" t="s">
        <v>489</v>
      </c>
      <c r="L125"/>
      <c r="M125"/>
      <c r="N125"/>
      <c r="O125"/>
      <c r="P125"/>
      <c r="Q125"/>
      <c r="R125"/>
      <c r="S125"/>
    </row>
    <row r="126" spans="1:19">
      <c r="A126" s="83" t="s">
        <v>581</v>
      </c>
      <c r="B126" s="83" t="s">
        <v>741</v>
      </c>
      <c r="C126" s="83">
        <v>4.5999999999999996</v>
      </c>
      <c r="D126" s="83">
        <v>4.5999999999999996</v>
      </c>
      <c r="E126" s="83">
        <v>3.2410000000000001</v>
      </c>
      <c r="F126" s="83">
        <v>0.38500000000000001</v>
      </c>
      <c r="G126" s="83">
        <v>0.30499999999999999</v>
      </c>
      <c r="H126" s="83" t="s">
        <v>555</v>
      </c>
      <c r="I126" s="83" t="s">
        <v>541</v>
      </c>
      <c r="J126" s="83">
        <v>180</v>
      </c>
      <c r="K126" s="83" t="s">
        <v>493</v>
      </c>
      <c r="L126"/>
      <c r="M126"/>
      <c r="N126"/>
      <c r="O126"/>
      <c r="P126"/>
      <c r="Q126"/>
      <c r="R126"/>
      <c r="S126"/>
    </row>
    <row r="127" spans="1:19">
      <c r="A127" s="83" t="s">
        <v>580</v>
      </c>
      <c r="B127" s="83" t="s">
        <v>741</v>
      </c>
      <c r="C127" s="83">
        <v>17.18</v>
      </c>
      <c r="D127" s="83">
        <v>17.18</v>
      </c>
      <c r="E127" s="83">
        <v>3.2410000000000001</v>
      </c>
      <c r="F127" s="83">
        <v>0.38500000000000001</v>
      </c>
      <c r="G127" s="83">
        <v>0.30499999999999999</v>
      </c>
      <c r="H127" s="83" t="s">
        <v>555</v>
      </c>
      <c r="I127" s="83" t="s">
        <v>540</v>
      </c>
      <c r="J127" s="83">
        <v>90</v>
      </c>
      <c r="K127" s="83" t="s">
        <v>491</v>
      </c>
      <c r="L127"/>
      <c r="M127"/>
      <c r="N127"/>
      <c r="O127"/>
      <c r="P127"/>
      <c r="Q127"/>
      <c r="R127"/>
      <c r="S127"/>
    </row>
    <row r="128" spans="1:19">
      <c r="A128" s="83" t="s">
        <v>579</v>
      </c>
      <c r="B128" s="83" t="s">
        <v>741</v>
      </c>
      <c r="C128" s="83">
        <v>4.5999999999999996</v>
      </c>
      <c r="D128" s="83">
        <v>4.5999999999999996</v>
      </c>
      <c r="E128" s="83">
        <v>3.2410000000000001</v>
      </c>
      <c r="F128" s="83">
        <v>0.38500000000000001</v>
      </c>
      <c r="G128" s="83">
        <v>0.30499999999999999</v>
      </c>
      <c r="H128" s="83" t="s">
        <v>555</v>
      </c>
      <c r="I128" s="83" t="s">
        <v>539</v>
      </c>
      <c r="J128" s="83">
        <v>0</v>
      </c>
      <c r="K128" s="83" t="s">
        <v>489</v>
      </c>
      <c r="L128"/>
      <c r="M128"/>
      <c r="N128"/>
      <c r="O128"/>
      <c r="P128"/>
      <c r="Q128"/>
      <c r="R128"/>
      <c r="S128"/>
    </row>
    <row r="129" spans="1:19">
      <c r="A129" s="83" t="s">
        <v>557</v>
      </c>
      <c r="B129" s="83" t="s">
        <v>741</v>
      </c>
      <c r="C129" s="83">
        <v>85.24</v>
      </c>
      <c r="D129" s="83">
        <v>85.24</v>
      </c>
      <c r="E129" s="83">
        <v>3.2410000000000001</v>
      </c>
      <c r="F129" s="83">
        <v>0.38500000000000001</v>
      </c>
      <c r="G129" s="83">
        <v>0.30499999999999999</v>
      </c>
      <c r="H129" s="83" t="s">
        <v>555</v>
      </c>
      <c r="I129" s="83" t="s">
        <v>510</v>
      </c>
      <c r="J129" s="83">
        <v>180</v>
      </c>
      <c r="K129" s="83" t="s">
        <v>493</v>
      </c>
      <c r="L129"/>
      <c r="M129"/>
      <c r="N129"/>
      <c r="O129"/>
      <c r="P129"/>
      <c r="Q129"/>
      <c r="R129"/>
      <c r="S129"/>
    </row>
    <row r="130" spans="1:19">
      <c r="A130" s="83" t="s">
        <v>554</v>
      </c>
      <c r="B130" s="83" t="s">
        <v>741</v>
      </c>
      <c r="C130" s="83">
        <v>23.3</v>
      </c>
      <c r="D130" s="83">
        <v>23.3</v>
      </c>
      <c r="E130" s="83">
        <v>3.2410000000000001</v>
      </c>
      <c r="F130" s="83">
        <v>0.38500000000000001</v>
      </c>
      <c r="G130" s="83">
        <v>0.30499999999999999</v>
      </c>
      <c r="H130" s="83" t="s">
        <v>555</v>
      </c>
      <c r="I130" s="83" t="s">
        <v>497</v>
      </c>
      <c r="J130" s="83">
        <v>180</v>
      </c>
      <c r="K130" s="83" t="s">
        <v>493</v>
      </c>
      <c r="L130"/>
      <c r="M130"/>
      <c r="N130"/>
      <c r="O130"/>
      <c r="P130"/>
      <c r="Q130"/>
      <c r="R130"/>
      <c r="S130"/>
    </row>
    <row r="131" spans="1:19">
      <c r="A131" s="83" t="s">
        <v>558</v>
      </c>
      <c r="B131" s="83" t="s">
        <v>742</v>
      </c>
      <c r="C131" s="83">
        <v>4.5999999999999996</v>
      </c>
      <c r="D131" s="83">
        <v>18.39</v>
      </c>
      <c r="E131" s="83">
        <v>3.8079999999999998</v>
      </c>
      <c r="F131" s="83">
        <v>0.38900000000000001</v>
      </c>
      <c r="G131" s="83">
        <v>0.27400000000000002</v>
      </c>
      <c r="H131" s="83" t="s">
        <v>555</v>
      </c>
      <c r="I131" s="83" t="s">
        <v>513</v>
      </c>
      <c r="J131" s="83">
        <v>180</v>
      </c>
      <c r="K131" s="83" t="s">
        <v>493</v>
      </c>
      <c r="L131"/>
      <c r="M131"/>
      <c r="N131"/>
      <c r="O131"/>
      <c r="P131"/>
      <c r="Q131"/>
      <c r="R131"/>
      <c r="S131"/>
    </row>
    <row r="132" spans="1:19">
      <c r="A132" s="83" t="s">
        <v>559</v>
      </c>
      <c r="B132" s="83" t="s">
        <v>742</v>
      </c>
      <c r="C132" s="83">
        <v>8.58</v>
      </c>
      <c r="D132" s="83">
        <v>34.33</v>
      </c>
      <c r="E132" s="83">
        <v>3.8079999999999998</v>
      </c>
      <c r="F132" s="83">
        <v>0.38900000000000001</v>
      </c>
      <c r="G132" s="83">
        <v>0.27400000000000002</v>
      </c>
      <c r="H132" s="83" t="s">
        <v>555</v>
      </c>
      <c r="I132" s="83" t="s">
        <v>514</v>
      </c>
      <c r="J132" s="83">
        <v>270</v>
      </c>
      <c r="K132" s="83" t="s">
        <v>495</v>
      </c>
      <c r="L132"/>
      <c r="M132"/>
      <c r="N132"/>
      <c r="O132"/>
      <c r="P132"/>
      <c r="Q132"/>
      <c r="R132"/>
      <c r="S132"/>
    </row>
    <row r="133" spans="1:19">
      <c r="A133" s="83" t="s">
        <v>572</v>
      </c>
      <c r="B133" s="83" t="s">
        <v>742</v>
      </c>
      <c r="C133" s="83">
        <v>4.5999999999999996</v>
      </c>
      <c r="D133" s="83">
        <v>4.5999999999999996</v>
      </c>
      <c r="E133" s="83">
        <v>3.8079999999999998</v>
      </c>
      <c r="F133" s="83">
        <v>0.38900000000000001</v>
      </c>
      <c r="G133" s="83">
        <v>0.27400000000000002</v>
      </c>
      <c r="H133" s="83" t="s">
        <v>555</v>
      </c>
      <c r="I133" s="83" t="s">
        <v>527</v>
      </c>
      <c r="J133" s="83">
        <v>180</v>
      </c>
      <c r="K133" s="83" t="s">
        <v>493</v>
      </c>
      <c r="L133"/>
      <c r="M133"/>
      <c r="N133"/>
      <c r="O133"/>
      <c r="P133"/>
      <c r="Q133"/>
      <c r="R133"/>
      <c r="S133"/>
    </row>
    <row r="134" spans="1:19">
      <c r="A134" s="83" t="s">
        <v>573</v>
      </c>
      <c r="B134" s="83" t="s">
        <v>742</v>
      </c>
      <c r="C134" s="83">
        <v>8.59</v>
      </c>
      <c r="D134" s="83">
        <v>8.59</v>
      </c>
      <c r="E134" s="83">
        <v>3.8079999999999998</v>
      </c>
      <c r="F134" s="83">
        <v>0.38900000000000001</v>
      </c>
      <c r="G134" s="83">
        <v>0.27400000000000002</v>
      </c>
      <c r="H134" s="83" t="s">
        <v>555</v>
      </c>
      <c r="I134" s="83" t="s">
        <v>528</v>
      </c>
      <c r="J134" s="83">
        <v>270</v>
      </c>
      <c r="K134" s="83" t="s">
        <v>495</v>
      </c>
      <c r="L134"/>
      <c r="M134"/>
      <c r="N134"/>
      <c r="O134"/>
      <c r="P134"/>
      <c r="Q134"/>
      <c r="R134"/>
      <c r="S134"/>
    </row>
    <row r="135" spans="1:19">
      <c r="A135" s="83" t="s">
        <v>560</v>
      </c>
      <c r="B135" s="83" t="s">
        <v>742</v>
      </c>
      <c r="C135" s="83">
        <v>4.5999999999999996</v>
      </c>
      <c r="D135" s="83">
        <v>18.39</v>
      </c>
      <c r="E135" s="83">
        <v>3.8079999999999998</v>
      </c>
      <c r="F135" s="83">
        <v>0.38900000000000001</v>
      </c>
      <c r="G135" s="83">
        <v>0.27400000000000002</v>
      </c>
      <c r="H135" s="83" t="s">
        <v>555</v>
      </c>
      <c r="I135" s="83" t="s">
        <v>515</v>
      </c>
      <c r="J135" s="83">
        <v>0</v>
      </c>
      <c r="K135" s="83" t="s">
        <v>489</v>
      </c>
      <c r="L135"/>
      <c r="M135"/>
      <c r="N135"/>
      <c r="O135"/>
      <c r="P135"/>
      <c r="Q135"/>
      <c r="R135"/>
      <c r="S135"/>
    </row>
    <row r="136" spans="1:19">
      <c r="A136" s="83" t="s">
        <v>561</v>
      </c>
      <c r="B136" s="83" t="s">
        <v>742</v>
      </c>
      <c r="C136" s="83">
        <v>8.58</v>
      </c>
      <c r="D136" s="83">
        <v>34.33</v>
      </c>
      <c r="E136" s="83">
        <v>3.8079999999999998</v>
      </c>
      <c r="F136" s="83">
        <v>0.38900000000000001</v>
      </c>
      <c r="G136" s="83">
        <v>0.27400000000000002</v>
      </c>
      <c r="H136" s="83" t="s">
        <v>555</v>
      </c>
      <c r="I136" s="83" t="s">
        <v>516</v>
      </c>
      <c r="J136" s="83">
        <v>270</v>
      </c>
      <c r="K136" s="83" t="s">
        <v>495</v>
      </c>
      <c r="L136"/>
      <c r="M136"/>
      <c r="N136"/>
      <c r="O136"/>
      <c r="P136"/>
      <c r="Q136"/>
      <c r="R136"/>
      <c r="S136"/>
    </row>
    <row r="137" spans="1:19">
      <c r="A137" s="83" t="s">
        <v>574</v>
      </c>
      <c r="B137" s="83" t="s">
        <v>742</v>
      </c>
      <c r="C137" s="83">
        <v>4.5999999999999996</v>
      </c>
      <c r="D137" s="83">
        <v>4.5999999999999996</v>
      </c>
      <c r="E137" s="83">
        <v>3.8079999999999998</v>
      </c>
      <c r="F137" s="83">
        <v>0.38900000000000001</v>
      </c>
      <c r="G137" s="83">
        <v>0.27400000000000002</v>
      </c>
      <c r="H137" s="83" t="s">
        <v>555</v>
      </c>
      <c r="I137" s="83" t="s">
        <v>530</v>
      </c>
      <c r="J137" s="83">
        <v>0</v>
      </c>
      <c r="K137" s="83" t="s">
        <v>489</v>
      </c>
      <c r="L137"/>
      <c r="M137"/>
      <c r="N137"/>
      <c r="O137"/>
      <c r="P137"/>
      <c r="Q137"/>
      <c r="R137"/>
      <c r="S137"/>
    </row>
    <row r="138" spans="1:19">
      <c r="A138" s="83" t="s">
        <v>575</v>
      </c>
      <c r="B138" s="83" t="s">
        <v>742</v>
      </c>
      <c r="C138" s="83">
        <v>8.59</v>
      </c>
      <c r="D138" s="83">
        <v>8.59</v>
      </c>
      <c r="E138" s="83">
        <v>3.8079999999999998</v>
      </c>
      <c r="F138" s="83">
        <v>0.38900000000000001</v>
      </c>
      <c r="G138" s="83">
        <v>0.27400000000000002</v>
      </c>
      <c r="H138" s="83" t="s">
        <v>555</v>
      </c>
      <c r="I138" s="83" t="s">
        <v>531</v>
      </c>
      <c r="J138" s="83">
        <v>270</v>
      </c>
      <c r="K138" s="83" t="s">
        <v>495</v>
      </c>
      <c r="L138"/>
      <c r="M138"/>
      <c r="N138"/>
      <c r="O138"/>
      <c r="P138"/>
      <c r="Q138"/>
      <c r="R138"/>
      <c r="S138"/>
    </row>
    <row r="139" spans="1:19">
      <c r="A139" s="83" t="s">
        <v>562</v>
      </c>
      <c r="B139" s="83" t="s">
        <v>742</v>
      </c>
      <c r="C139" s="83">
        <v>3.68</v>
      </c>
      <c r="D139" s="83">
        <v>279.51</v>
      </c>
      <c r="E139" s="83">
        <v>3.8079999999999998</v>
      </c>
      <c r="F139" s="83">
        <v>0.38900000000000001</v>
      </c>
      <c r="G139" s="83">
        <v>0.27400000000000002</v>
      </c>
      <c r="H139" s="83" t="s">
        <v>555</v>
      </c>
      <c r="I139" s="83" t="s">
        <v>517</v>
      </c>
      <c r="J139" s="83">
        <v>180</v>
      </c>
      <c r="K139" s="83" t="s">
        <v>493</v>
      </c>
      <c r="L139"/>
      <c r="M139"/>
      <c r="N139"/>
      <c r="O139"/>
      <c r="P139"/>
      <c r="Q139"/>
      <c r="R139"/>
      <c r="S139"/>
    </row>
    <row r="140" spans="1:19">
      <c r="A140" s="83" t="s">
        <v>576</v>
      </c>
      <c r="B140" s="83" t="s">
        <v>742</v>
      </c>
      <c r="C140" s="83">
        <v>6.75</v>
      </c>
      <c r="D140" s="83">
        <v>60.74</v>
      </c>
      <c r="E140" s="83">
        <v>3.8079999999999998</v>
      </c>
      <c r="F140" s="83">
        <v>0.38900000000000001</v>
      </c>
      <c r="G140" s="83">
        <v>0.27400000000000002</v>
      </c>
      <c r="H140" s="83" t="s">
        <v>555</v>
      </c>
      <c r="I140" s="83" t="s">
        <v>533</v>
      </c>
      <c r="J140" s="83">
        <v>180</v>
      </c>
      <c r="K140" s="83" t="s">
        <v>493</v>
      </c>
      <c r="L140"/>
      <c r="M140"/>
      <c r="N140"/>
      <c r="O140"/>
      <c r="P140"/>
      <c r="Q140"/>
      <c r="R140"/>
      <c r="S140"/>
    </row>
    <row r="141" spans="1:19">
      <c r="A141" s="83" t="s">
        <v>563</v>
      </c>
      <c r="B141" s="83" t="s">
        <v>742</v>
      </c>
      <c r="C141" s="83">
        <v>3.68</v>
      </c>
      <c r="D141" s="83">
        <v>279.60000000000002</v>
      </c>
      <c r="E141" s="83">
        <v>3.8079999999999998</v>
      </c>
      <c r="F141" s="83">
        <v>0.38900000000000001</v>
      </c>
      <c r="G141" s="83">
        <v>0.27400000000000002</v>
      </c>
      <c r="H141" s="83" t="s">
        <v>555</v>
      </c>
      <c r="I141" s="83" t="s">
        <v>518</v>
      </c>
      <c r="J141" s="83">
        <v>0</v>
      </c>
      <c r="K141" s="83" t="s">
        <v>489</v>
      </c>
      <c r="L141"/>
      <c r="M141"/>
      <c r="N141"/>
      <c r="O141"/>
      <c r="P141"/>
      <c r="Q141"/>
      <c r="R141"/>
      <c r="S141"/>
    </row>
    <row r="142" spans="1:19">
      <c r="A142" s="83" t="s">
        <v>564</v>
      </c>
      <c r="B142" s="83" t="s">
        <v>742</v>
      </c>
      <c r="C142" s="83">
        <v>8.58</v>
      </c>
      <c r="D142" s="83">
        <v>34.33</v>
      </c>
      <c r="E142" s="83">
        <v>3.8079999999999998</v>
      </c>
      <c r="F142" s="83">
        <v>0.38900000000000001</v>
      </c>
      <c r="G142" s="83">
        <v>0.27400000000000002</v>
      </c>
      <c r="H142" s="83" t="s">
        <v>555</v>
      </c>
      <c r="I142" s="83" t="s">
        <v>519</v>
      </c>
      <c r="J142" s="83">
        <v>90</v>
      </c>
      <c r="K142" s="83" t="s">
        <v>491</v>
      </c>
      <c r="L142"/>
      <c r="M142"/>
      <c r="N142"/>
      <c r="O142"/>
      <c r="P142"/>
      <c r="Q142"/>
      <c r="R142"/>
      <c r="S142"/>
    </row>
    <row r="143" spans="1:19">
      <c r="A143" s="83" t="s">
        <v>565</v>
      </c>
      <c r="B143" s="83" t="s">
        <v>742</v>
      </c>
      <c r="C143" s="83">
        <v>4.5999999999999996</v>
      </c>
      <c r="D143" s="83">
        <v>18.39</v>
      </c>
      <c r="E143" s="83">
        <v>3.8079999999999998</v>
      </c>
      <c r="F143" s="83">
        <v>0.38900000000000001</v>
      </c>
      <c r="G143" s="83">
        <v>0.27400000000000002</v>
      </c>
      <c r="H143" s="83" t="s">
        <v>555</v>
      </c>
      <c r="I143" s="83" t="s">
        <v>520</v>
      </c>
      <c r="J143" s="83">
        <v>180</v>
      </c>
      <c r="K143" s="83" t="s">
        <v>493</v>
      </c>
      <c r="L143"/>
      <c r="M143"/>
      <c r="N143"/>
      <c r="O143"/>
      <c r="P143"/>
      <c r="Q143"/>
      <c r="R143"/>
      <c r="S143"/>
    </row>
    <row r="144" spans="1:19">
      <c r="A144" s="83" t="s">
        <v>567</v>
      </c>
      <c r="B144" s="83" t="s">
        <v>742</v>
      </c>
      <c r="C144" s="83">
        <v>8.58</v>
      </c>
      <c r="D144" s="83">
        <v>34.33</v>
      </c>
      <c r="E144" s="83">
        <v>3.8079999999999998</v>
      </c>
      <c r="F144" s="83">
        <v>0.38900000000000001</v>
      </c>
      <c r="G144" s="83">
        <v>0.27400000000000002</v>
      </c>
      <c r="H144" s="83" t="s">
        <v>555</v>
      </c>
      <c r="I144" s="83" t="s">
        <v>522</v>
      </c>
      <c r="J144" s="83">
        <v>90</v>
      </c>
      <c r="K144" s="83" t="s">
        <v>491</v>
      </c>
      <c r="L144"/>
      <c r="M144"/>
      <c r="N144"/>
      <c r="O144"/>
      <c r="P144"/>
      <c r="Q144"/>
      <c r="R144"/>
      <c r="S144"/>
    </row>
    <row r="145" spans="1:19">
      <c r="A145" s="83" t="s">
        <v>566</v>
      </c>
      <c r="B145" s="83" t="s">
        <v>742</v>
      </c>
      <c r="C145" s="83">
        <v>4.5999999999999996</v>
      </c>
      <c r="D145" s="83">
        <v>18.39</v>
      </c>
      <c r="E145" s="83">
        <v>3.8079999999999998</v>
      </c>
      <c r="F145" s="83">
        <v>0.38900000000000001</v>
      </c>
      <c r="G145" s="83">
        <v>0.27400000000000002</v>
      </c>
      <c r="H145" s="83" t="s">
        <v>555</v>
      </c>
      <c r="I145" s="83" t="s">
        <v>521</v>
      </c>
      <c r="J145" s="83">
        <v>0</v>
      </c>
      <c r="K145" s="83" t="s">
        <v>489</v>
      </c>
      <c r="L145"/>
      <c r="M145"/>
      <c r="N145"/>
      <c r="O145"/>
      <c r="P145"/>
      <c r="Q145"/>
      <c r="R145"/>
      <c r="S145"/>
    </row>
    <row r="146" spans="1:19">
      <c r="A146" s="83" t="s">
        <v>585</v>
      </c>
      <c r="B146" s="83"/>
      <c r="C146" s="83"/>
      <c r="D146" s="83">
        <v>1214.08</v>
      </c>
      <c r="E146" s="83">
        <v>3.64</v>
      </c>
      <c r="F146" s="83">
        <v>0.38800000000000001</v>
      </c>
      <c r="G146" s="83">
        <v>0.28299999999999997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586</v>
      </c>
      <c r="B147" s="83"/>
      <c r="C147" s="83"/>
      <c r="D147" s="83">
        <v>432.93</v>
      </c>
      <c r="E147" s="83">
        <v>3.66</v>
      </c>
      <c r="F147" s="83">
        <v>0.38800000000000001</v>
      </c>
      <c r="G147" s="83">
        <v>0.28199999999999997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587</v>
      </c>
      <c r="B148" s="83"/>
      <c r="C148" s="83"/>
      <c r="D148" s="83">
        <v>781.15</v>
      </c>
      <c r="E148" s="83">
        <v>3.63</v>
      </c>
      <c r="F148" s="83">
        <v>0.38800000000000001</v>
      </c>
      <c r="G148" s="83">
        <v>0.28399999999999997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242</v>
      </c>
      <c r="C150" s="83" t="s">
        <v>588</v>
      </c>
      <c r="D150" s="83" t="s">
        <v>589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590</v>
      </c>
      <c r="B151" s="83" t="s">
        <v>591</v>
      </c>
      <c r="C151" s="83">
        <v>3166967.6</v>
      </c>
      <c r="D151" s="83">
        <v>5.5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592</v>
      </c>
      <c r="B152" s="83" t="s">
        <v>593</v>
      </c>
      <c r="C152" s="83">
        <v>3412504.18</v>
      </c>
      <c r="D152" s="83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242</v>
      </c>
      <c r="C154" s="83" t="s">
        <v>594</v>
      </c>
      <c r="D154" s="83" t="s">
        <v>595</v>
      </c>
      <c r="E154" s="83" t="s">
        <v>596</v>
      </c>
      <c r="F154" s="83" t="s">
        <v>597</v>
      </c>
      <c r="G154" s="83" t="s">
        <v>589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598</v>
      </c>
      <c r="B155" s="83" t="s">
        <v>599</v>
      </c>
      <c r="C155" s="83">
        <v>31818.41</v>
      </c>
      <c r="D155" s="83">
        <v>22044.91</v>
      </c>
      <c r="E155" s="83">
        <v>9773.5</v>
      </c>
      <c r="F155" s="83">
        <v>0.69</v>
      </c>
      <c r="G155" s="83" t="s">
        <v>600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606</v>
      </c>
      <c r="B156" s="83" t="s">
        <v>599</v>
      </c>
      <c r="C156" s="83">
        <v>8779.9500000000007</v>
      </c>
      <c r="D156" s="83">
        <v>6116.82</v>
      </c>
      <c r="E156" s="83">
        <v>2663.12</v>
      </c>
      <c r="F156" s="83">
        <v>0.7</v>
      </c>
      <c r="G156" s="83" t="s">
        <v>600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601</v>
      </c>
      <c r="B157" s="83" t="s">
        <v>599</v>
      </c>
      <c r="C157" s="83">
        <v>31490.7</v>
      </c>
      <c r="D157" s="83">
        <v>21812.45</v>
      </c>
      <c r="E157" s="83">
        <v>9678.24</v>
      </c>
      <c r="F157" s="83">
        <v>0.69</v>
      </c>
      <c r="G157" s="83" t="s">
        <v>600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607</v>
      </c>
      <c r="B158" s="83" t="s">
        <v>599</v>
      </c>
      <c r="C158" s="83">
        <v>8715.2199999999993</v>
      </c>
      <c r="D158" s="83">
        <v>6070.82</v>
      </c>
      <c r="E158" s="83">
        <v>2644.4</v>
      </c>
      <c r="F158" s="83">
        <v>0.7</v>
      </c>
      <c r="G158" s="83" t="s">
        <v>600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602</v>
      </c>
      <c r="B159" s="83" t="s">
        <v>599</v>
      </c>
      <c r="C159" s="83">
        <v>686556.49</v>
      </c>
      <c r="D159" s="83">
        <v>433580.94</v>
      </c>
      <c r="E159" s="83">
        <v>252975.55</v>
      </c>
      <c r="F159" s="83">
        <v>0.63</v>
      </c>
      <c r="G159" s="83" t="s">
        <v>600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608</v>
      </c>
      <c r="B160" s="83" t="s">
        <v>599</v>
      </c>
      <c r="C160" s="83">
        <v>39706.68</v>
      </c>
      <c r="D160" s="83">
        <v>24938.880000000001</v>
      </c>
      <c r="E160" s="83">
        <v>14767.8</v>
      </c>
      <c r="F160" s="83">
        <v>0.63</v>
      </c>
      <c r="G160" s="83" t="s">
        <v>600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603</v>
      </c>
      <c r="B161" s="83" t="s">
        <v>599</v>
      </c>
      <c r="C161" s="83">
        <v>686556.49</v>
      </c>
      <c r="D161" s="83">
        <v>433580.94</v>
      </c>
      <c r="E161" s="83">
        <v>252975.55</v>
      </c>
      <c r="F161" s="83">
        <v>0.63</v>
      </c>
      <c r="G161" s="83" t="s">
        <v>600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604</v>
      </c>
      <c r="B162" s="83" t="s">
        <v>599</v>
      </c>
      <c r="C162" s="83">
        <v>25930.95</v>
      </c>
      <c r="D162" s="83">
        <v>17949.91</v>
      </c>
      <c r="E162" s="83">
        <v>7981.05</v>
      </c>
      <c r="F162" s="83">
        <v>0.69</v>
      </c>
      <c r="G162" s="83" t="s">
        <v>600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605</v>
      </c>
      <c r="B163" s="83" t="s">
        <v>599</v>
      </c>
      <c r="C163" s="83">
        <v>26060.81</v>
      </c>
      <c r="D163" s="83">
        <v>17973.689999999999</v>
      </c>
      <c r="E163" s="83">
        <v>8087.11</v>
      </c>
      <c r="F163" s="83">
        <v>0.69</v>
      </c>
      <c r="G163" s="83" t="s">
        <v>600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610</v>
      </c>
      <c r="B164" s="83" t="s">
        <v>599</v>
      </c>
      <c r="C164" s="83">
        <v>79597.119999999995</v>
      </c>
      <c r="D164" s="83">
        <v>50305.89</v>
      </c>
      <c r="E164" s="83">
        <v>29291.22</v>
      </c>
      <c r="F164" s="83">
        <v>0.63</v>
      </c>
      <c r="G164" s="83" t="s">
        <v>600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611</v>
      </c>
      <c r="B165" s="83" t="s">
        <v>599</v>
      </c>
      <c r="C165" s="83">
        <v>5329.97</v>
      </c>
      <c r="D165" s="83">
        <v>3352.18</v>
      </c>
      <c r="E165" s="83">
        <v>1977.8</v>
      </c>
      <c r="F165" s="83">
        <v>0.63</v>
      </c>
      <c r="G165" s="83" t="s">
        <v>600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609</v>
      </c>
      <c r="B166" s="83" t="s">
        <v>599</v>
      </c>
      <c r="C166" s="83">
        <v>734525.24</v>
      </c>
      <c r="D166" s="83">
        <v>490441.1</v>
      </c>
      <c r="E166" s="83">
        <v>244084.13</v>
      </c>
      <c r="F166" s="83">
        <v>0.67</v>
      </c>
      <c r="G166" s="83" t="s">
        <v>600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242</v>
      </c>
      <c r="C168" s="83" t="s">
        <v>594</v>
      </c>
      <c r="D168" s="83" t="s">
        <v>589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631</v>
      </c>
      <c r="B169" s="83" t="s">
        <v>613</v>
      </c>
      <c r="C169" s="83">
        <v>36504.379999999997</v>
      </c>
      <c r="D169" s="83" t="s">
        <v>600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612</v>
      </c>
      <c r="B170" s="83" t="s">
        <v>613</v>
      </c>
      <c r="C170" s="83">
        <v>43706.63</v>
      </c>
      <c r="D170" s="83" t="s">
        <v>600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619</v>
      </c>
      <c r="B171" s="83" t="s">
        <v>613</v>
      </c>
      <c r="C171" s="83">
        <v>17068.25</v>
      </c>
      <c r="D171" s="83" t="s">
        <v>600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627</v>
      </c>
      <c r="B172" s="83" t="s">
        <v>613</v>
      </c>
      <c r="C172" s="83">
        <v>3331.45</v>
      </c>
      <c r="D172" s="83" t="s">
        <v>600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634</v>
      </c>
      <c r="B173" s="83" t="s">
        <v>613</v>
      </c>
      <c r="C173" s="83">
        <v>2560.0700000000002</v>
      </c>
      <c r="D173" s="83" t="s">
        <v>600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877</v>
      </c>
      <c r="B174" s="83" t="s">
        <v>878</v>
      </c>
      <c r="C174" s="83">
        <v>12179.61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632</v>
      </c>
      <c r="B175" s="83" t="s">
        <v>613</v>
      </c>
      <c r="C175" s="83">
        <v>37580.910000000003</v>
      </c>
      <c r="D175" s="83" t="s">
        <v>600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633</v>
      </c>
      <c r="B176" s="83" t="s">
        <v>613</v>
      </c>
      <c r="C176" s="83">
        <v>16609.099999999999</v>
      </c>
      <c r="D176" s="83" t="s">
        <v>600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618</v>
      </c>
      <c r="B177" s="83" t="s">
        <v>613</v>
      </c>
      <c r="C177" s="83">
        <v>46471.65</v>
      </c>
      <c r="D177" s="83" t="s">
        <v>600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620</v>
      </c>
      <c r="B178" s="83" t="s">
        <v>613</v>
      </c>
      <c r="C178" s="83">
        <v>83984.62</v>
      </c>
      <c r="D178" s="83" t="s">
        <v>600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616</v>
      </c>
      <c r="B179" s="83" t="s">
        <v>613</v>
      </c>
      <c r="C179" s="83">
        <v>902.25</v>
      </c>
      <c r="D179" s="83" t="s">
        <v>600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614</v>
      </c>
      <c r="B180" s="83" t="s">
        <v>613</v>
      </c>
      <c r="C180" s="83">
        <v>4656.24</v>
      </c>
      <c r="D180" s="83" t="s">
        <v>600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615</v>
      </c>
      <c r="B181" s="83" t="s">
        <v>613</v>
      </c>
      <c r="C181" s="83">
        <v>5383.8</v>
      </c>
      <c r="D181" s="83" t="s">
        <v>600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621</v>
      </c>
      <c r="B182" s="83" t="s">
        <v>613</v>
      </c>
      <c r="C182" s="83">
        <v>14264.15</v>
      </c>
      <c r="D182" s="83" t="s">
        <v>600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628</v>
      </c>
      <c r="B183" s="83" t="s">
        <v>613</v>
      </c>
      <c r="C183" s="83">
        <v>3904.8</v>
      </c>
      <c r="D183" s="83" t="s">
        <v>600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622</v>
      </c>
      <c r="B184" s="83" t="s">
        <v>613</v>
      </c>
      <c r="C184" s="83">
        <v>14252.27</v>
      </c>
      <c r="D184" s="83" t="s">
        <v>600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629</v>
      </c>
      <c r="B185" s="83" t="s">
        <v>613</v>
      </c>
      <c r="C185" s="83">
        <v>3907.4</v>
      </c>
      <c r="D185" s="83" t="s">
        <v>600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623</v>
      </c>
      <c r="B186" s="83" t="s">
        <v>613</v>
      </c>
      <c r="C186" s="83">
        <v>898860.19</v>
      </c>
      <c r="D186" s="83" t="s">
        <v>600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630</v>
      </c>
      <c r="B187" s="83" t="s">
        <v>613</v>
      </c>
      <c r="C187" s="83">
        <v>50507.46</v>
      </c>
      <c r="D187" s="83" t="s">
        <v>600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624</v>
      </c>
      <c r="B188" s="83" t="s">
        <v>613</v>
      </c>
      <c r="C188" s="83">
        <v>898860.19</v>
      </c>
      <c r="D188" s="83" t="s">
        <v>600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625</v>
      </c>
      <c r="B189" s="83" t="s">
        <v>613</v>
      </c>
      <c r="C189" s="83">
        <v>13230.18</v>
      </c>
      <c r="D189" s="83" t="s">
        <v>600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626</v>
      </c>
      <c r="B190" s="83" t="s">
        <v>613</v>
      </c>
      <c r="C190" s="83">
        <v>13941.69</v>
      </c>
      <c r="D190" s="83" t="s">
        <v>600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617</v>
      </c>
      <c r="B191" s="83" t="s">
        <v>613</v>
      </c>
      <c r="C191" s="83">
        <v>615.29</v>
      </c>
      <c r="D191" s="83" t="s">
        <v>600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636</v>
      </c>
      <c r="B192" s="83" t="s">
        <v>613</v>
      </c>
      <c r="C192" s="83">
        <v>58511.62</v>
      </c>
      <c r="D192" s="83" t="s">
        <v>600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637</v>
      </c>
      <c r="B193" s="83" t="s">
        <v>613</v>
      </c>
      <c r="C193" s="83">
        <v>3831.12</v>
      </c>
      <c r="D193" s="83" t="s">
        <v>600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635</v>
      </c>
      <c r="B194" s="83" t="s">
        <v>613</v>
      </c>
      <c r="C194" s="83">
        <v>274867.8</v>
      </c>
      <c r="D194" s="83" t="s">
        <v>600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242</v>
      </c>
      <c r="C196" s="83" t="s">
        <v>638</v>
      </c>
      <c r="D196" s="83" t="s">
        <v>639</v>
      </c>
      <c r="E196" s="83" t="s">
        <v>640</v>
      </c>
      <c r="F196" s="83" t="s">
        <v>641</v>
      </c>
      <c r="G196" s="83" t="s">
        <v>642</v>
      </c>
      <c r="H196" s="83" t="s">
        <v>643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879</v>
      </c>
      <c r="B197" s="83" t="s">
        <v>648</v>
      </c>
      <c r="C197" s="83">
        <v>0.54</v>
      </c>
      <c r="D197" s="83">
        <v>50</v>
      </c>
      <c r="E197" s="83">
        <v>0.3</v>
      </c>
      <c r="F197" s="83">
        <v>27.95</v>
      </c>
      <c r="G197" s="83">
        <v>1</v>
      </c>
      <c r="H197" s="83" t="s">
        <v>880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658</v>
      </c>
      <c r="B198" s="83" t="s">
        <v>645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659</v>
      </c>
      <c r="B199" s="83" t="s">
        <v>645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644</v>
      </c>
      <c r="B200" s="83" t="s">
        <v>645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647</v>
      </c>
      <c r="B201" s="83" t="s">
        <v>648</v>
      </c>
      <c r="C201" s="83">
        <v>0.52</v>
      </c>
      <c r="D201" s="83">
        <v>331</v>
      </c>
      <c r="E201" s="83">
        <v>1.25</v>
      </c>
      <c r="F201" s="83">
        <v>798.42</v>
      </c>
      <c r="G201" s="83">
        <v>1</v>
      </c>
      <c r="H201" s="83" t="s">
        <v>649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655</v>
      </c>
      <c r="B202" s="83" t="s">
        <v>648</v>
      </c>
      <c r="C202" s="83">
        <v>0.52</v>
      </c>
      <c r="D202" s="83">
        <v>331</v>
      </c>
      <c r="E202" s="83">
        <v>0.35</v>
      </c>
      <c r="F202" s="83">
        <v>223.15</v>
      </c>
      <c r="G202" s="83">
        <v>1</v>
      </c>
      <c r="H202" s="83" t="s">
        <v>649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650</v>
      </c>
      <c r="B203" s="83" t="s">
        <v>648</v>
      </c>
      <c r="C203" s="83">
        <v>0.52</v>
      </c>
      <c r="D203" s="83">
        <v>331</v>
      </c>
      <c r="E203" s="83">
        <v>1.24</v>
      </c>
      <c r="F203" s="83">
        <v>789.74</v>
      </c>
      <c r="G203" s="83">
        <v>1</v>
      </c>
      <c r="H203" s="83" t="s">
        <v>649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656</v>
      </c>
      <c r="B204" s="83" t="s">
        <v>648</v>
      </c>
      <c r="C204" s="83">
        <v>0.52</v>
      </c>
      <c r="D204" s="83">
        <v>331</v>
      </c>
      <c r="E204" s="83">
        <v>0.35</v>
      </c>
      <c r="F204" s="83">
        <v>221.43</v>
      </c>
      <c r="G204" s="83">
        <v>1</v>
      </c>
      <c r="H204" s="83" t="s">
        <v>649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651</v>
      </c>
      <c r="B205" s="83" t="s">
        <v>648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657</v>
      </c>
      <c r="B206" s="83" t="s">
        <v>648</v>
      </c>
      <c r="C206" s="83">
        <v>0.52</v>
      </c>
      <c r="D206" s="83">
        <v>331</v>
      </c>
      <c r="E206" s="83">
        <v>1.1499999999999999</v>
      </c>
      <c r="F206" s="83">
        <v>733.86</v>
      </c>
      <c r="G206" s="83">
        <v>1</v>
      </c>
      <c r="H206" s="83" t="s">
        <v>649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652</v>
      </c>
      <c r="B207" s="83" t="s">
        <v>648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653</v>
      </c>
      <c r="B208" s="83" t="s">
        <v>648</v>
      </c>
      <c r="C208" s="83">
        <v>0.52</v>
      </c>
      <c r="D208" s="83">
        <v>331</v>
      </c>
      <c r="E208" s="83">
        <v>1.02</v>
      </c>
      <c r="F208" s="83">
        <v>649.91999999999996</v>
      </c>
      <c r="G208" s="83">
        <v>1</v>
      </c>
      <c r="H208" s="83" t="s">
        <v>649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654</v>
      </c>
      <c r="B209" s="83" t="s">
        <v>648</v>
      </c>
      <c r="C209" s="83">
        <v>0.52</v>
      </c>
      <c r="D209" s="83">
        <v>331</v>
      </c>
      <c r="E209" s="83">
        <v>1.02</v>
      </c>
      <c r="F209" s="83">
        <v>647.78</v>
      </c>
      <c r="G209" s="83">
        <v>1</v>
      </c>
      <c r="H209" s="83" t="s">
        <v>649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663</v>
      </c>
      <c r="B210" s="83" t="s">
        <v>648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662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664</v>
      </c>
      <c r="B211" s="83" t="s">
        <v>648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662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660</v>
      </c>
      <c r="B212" s="83" t="s">
        <v>661</v>
      </c>
      <c r="C212" s="83">
        <v>0.61</v>
      </c>
      <c r="D212" s="83">
        <v>1017.59</v>
      </c>
      <c r="E212" s="83">
        <v>35.01</v>
      </c>
      <c r="F212" s="83">
        <v>58250.26</v>
      </c>
      <c r="G212" s="83">
        <v>1</v>
      </c>
      <c r="H212" s="83" t="s">
        <v>662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242</v>
      </c>
      <c r="C214" s="83" t="s">
        <v>665</v>
      </c>
      <c r="D214" s="83" t="s">
        <v>666</v>
      </c>
      <c r="E214" s="83" t="s">
        <v>667</v>
      </c>
      <c r="F214" s="83" t="s">
        <v>668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673</v>
      </c>
      <c r="B215" s="83" t="s">
        <v>670</v>
      </c>
      <c r="C215" s="83" t="s">
        <v>671</v>
      </c>
      <c r="D215" s="83">
        <v>179352</v>
      </c>
      <c r="E215" s="83">
        <v>29020.87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672</v>
      </c>
      <c r="B216" s="83" t="s">
        <v>670</v>
      </c>
      <c r="C216" s="83" t="s">
        <v>671</v>
      </c>
      <c r="D216" s="83">
        <v>179352</v>
      </c>
      <c r="E216" s="83">
        <v>18790.7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669</v>
      </c>
      <c r="B217" s="83" t="s">
        <v>670</v>
      </c>
      <c r="C217" s="83" t="s">
        <v>671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242</v>
      </c>
      <c r="C219" s="83" t="s">
        <v>674</v>
      </c>
      <c r="D219" s="83" t="s">
        <v>675</v>
      </c>
      <c r="E219" s="83" t="s">
        <v>676</v>
      </c>
      <c r="F219" s="83" t="s">
        <v>677</v>
      </c>
      <c r="G219" s="83" t="s">
        <v>678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679</v>
      </c>
      <c r="B220" s="83" t="s">
        <v>680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681</v>
      </c>
      <c r="C222" s="83" t="s">
        <v>682</v>
      </c>
      <c r="D222" s="83" t="s">
        <v>683</v>
      </c>
      <c r="E222" s="83" t="s">
        <v>684</v>
      </c>
      <c r="F222" s="83" t="s">
        <v>685</v>
      </c>
      <c r="G222" s="83" t="s">
        <v>686</v>
      </c>
      <c r="H222" s="83" t="s">
        <v>687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688</v>
      </c>
      <c r="B223" s="83">
        <v>151476.88140000001</v>
      </c>
      <c r="C223" s="83">
        <v>227.6148</v>
      </c>
      <c r="D223" s="83">
        <v>498.23610000000002</v>
      </c>
      <c r="E223" s="83">
        <v>0</v>
      </c>
      <c r="F223" s="83">
        <v>2.2000000000000001E-3</v>
      </c>
      <c r="G223" s="83">
        <v>30965.870999999999</v>
      </c>
      <c r="H223" s="83">
        <v>60666.664799999999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689</v>
      </c>
      <c r="B224" s="83">
        <v>133935.01999999999</v>
      </c>
      <c r="C224" s="83">
        <v>203.09979999999999</v>
      </c>
      <c r="D224" s="83">
        <v>450.72</v>
      </c>
      <c r="E224" s="83">
        <v>0</v>
      </c>
      <c r="F224" s="83">
        <v>1.9E-3</v>
      </c>
      <c r="G224" s="83">
        <v>28013.688900000001</v>
      </c>
      <c r="H224" s="83">
        <v>53809.749499999998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690</v>
      </c>
      <c r="B225" s="83">
        <v>137473.07740000001</v>
      </c>
      <c r="C225" s="83">
        <v>216.58449999999999</v>
      </c>
      <c r="D225" s="83">
        <v>507.45859999999999</v>
      </c>
      <c r="E225" s="83">
        <v>0</v>
      </c>
      <c r="F225" s="83">
        <v>2.2000000000000001E-3</v>
      </c>
      <c r="G225" s="83">
        <v>31544.4378</v>
      </c>
      <c r="H225" s="83">
        <v>55973.621500000001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691</v>
      </c>
      <c r="B226" s="83">
        <v>124455.6784</v>
      </c>
      <c r="C226" s="83">
        <v>203.02879999999999</v>
      </c>
      <c r="D226" s="83">
        <v>497.79770000000002</v>
      </c>
      <c r="E226" s="83">
        <v>0</v>
      </c>
      <c r="F226" s="83">
        <v>2.0999999999999999E-3</v>
      </c>
      <c r="G226" s="83">
        <v>30947.2353</v>
      </c>
      <c r="H226" s="83">
        <v>51309.199099999998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390</v>
      </c>
      <c r="B227" s="83">
        <v>128232.2421</v>
      </c>
      <c r="C227" s="83">
        <v>217.0882</v>
      </c>
      <c r="D227" s="83">
        <v>556.51520000000005</v>
      </c>
      <c r="E227" s="83">
        <v>0</v>
      </c>
      <c r="F227" s="83">
        <v>2.3E-3</v>
      </c>
      <c r="G227" s="83">
        <v>34601.091399999998</v>
      </c>
      <c r="H227" s="83">
        <v>53588.372499999998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692</v>
      </c>
      <c r="B228" s="83">
        <v>129839.94839999999</v>
      </c>
      <c r="C228" s="83">
        <v>226.58840000000001</v>
      </c>
      <c r="D228" s="83">
        <v>600.92060000000004</v>
      </c>
      <c r="E228" s="83">
        <v>0</v>
      </c>
      <c r="F228" s="83">
        <v>2.5000000000000001E-3</v>
      </c>
      <c r="G228" s="83">
        <v>37364.738100000002</v>
      </c>
      <c r="H228" s="83">
        <v>54880.0435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693</v>
      </c>
      <c r="B229" s="83">
        <v>137568.73800000001</v>
      </c>
      <c r="C229" s="83">
        <v>243.51849999999999</v>
      </c>
      <c r="D229" s="83">
        <v>655.69719999999995</v>
      </c>
      <c r="E229" s="83">
        <v>0</v>
      </c>
      <c r="F229" s="83">
        <v>2.7000000000000001E-3</v>
      </c>
      <c r="G229" s="83">
        <v>40772.018100000001</v>
      </c>
      <c r="H229" s="83">
        <v>58461.554199999999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694</v>
      </c>
      <c r="B230" s="83">
        <v>136922.9615</v>
      </c>
      <c r="C230" s="83">
        <v>242.75450000000001</v>
      </c>
      <c r="D230" s="83">
        <v>654.71289999999999</v>
      </c>
      <c r="E230" s="83">
        <v>0</v>
      </c>
      <c r="F230" s="83">
        <v>2.7000000000000001E-3</v>
      </c>
      <c r="G230" s="83">
        <v>40710.9539</v>
      </c>
      <c r="H230" s="83">
        <v>58221.794699999999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695</v>
      </c>
      <c r="B231" s="83">
        <v>122621.6382</v>
      </c>
      <c r="C231" s="83">
        <v>213.57640000000001</v>
      </c>
      <c r="D231" s="83">
        <v>565.22130000000004</v>
      </c>
      <c r="E231" s="83">
        <v>0</v>
      </c>
      <c r="F231" s="83">
        <v>2.3E-3</v>
      </c>
      <c r="G231" s="83">
        <v>35144.830999999998</v>
      </c>
      <c r="H231" s="83">
        <v>51791.096599999997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696</v>
      </c>
      <c r="B232" s="83">
        <v>125817.24800000001</v>
      </c>
      <c r="C232" s="83">
        <v>212.3355</v>
      </c>
      <c r="D232" s="83">
        <v>542.36659999999995</v>
      </c>
      <c r="E232" s="83">
        <v>0</v>
      </c>
      <c r="F232" s="83">
        <v>2.3E-3</v>
      </c>
      <c r="G232" s="83">
        <v>33721.138099999996</v>
      </c>
      <c r="H232" s="83">
        <v>52518.406199999998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697</v>
      </c>
      <c r="B233" s="83">
        <v>127214.1774</v>
      </c>
      <c r="C233" s="83">
        <v>205.87039999999999</v>
      </c>
      <c r="D233" s="83">
        <v>499.67380000000003</v>
      </c>
      <c r="E233" s="83">
        <v>0</v>
      </c>
      <c r="F233" s="83">
        <v>2.0999999999999999E-3</v>
      </c>
      <c r="G233" s="83">
        <v>31063.137200000001</v>
      </c>
      <c r="H233" s="83">
        <v>52294.796999999999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698</v>
      </c>
      <c r="B234" s="83">
        <v>144828.59909999999</v>
      </c>
      <c r="C234" s="83">
        <v>221.5943</v>
      </c>
      <c r="D234" s="83">
        <v>498.28640000000001</v>
      </c>
      <c r="E234" s="83">
        <v>0</v>
      </c>
      <c r="F234" s="83">
        <v>2.0999999999999999E-3</v>
      </c>
      <c r="G234" s="83">
        <v>30971.1289</v>
      </c>
      <c r="H234" s="83">
        <v>58366.977500000001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699</v>
      </c>
      <c r="B236" s="84">
        <v>1600390</v>
      </c>
      <c r="C236" s="83">
        <v>2633.6541000000002</v>
      </c>
      <c r="D236" s="83">
        <v>6527.6063000000004</v>
      </c>
      <c r="E236" s="83">
        <v>0</v>
      </c>
      <c r="F236" s="83">
        <v>2.7400000000000001E-2</v>
      </c>
      <c r="G236" s="83">
        <v>405820.26980000001</v>
      </c>
      <c r="H236" s="83">
        <v>661882.27720000001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700</v>
      </c>
      <c r="B237" s="83">
        <v>122621.6382</v>
      </c>
      <c r="C237" s="83">
        <v>203.02879999999999</v>
      </c>
      <c r="D237" s="83">
        <v>450.72</v>
      </c>
      <c r="E237" s="83">
        <v>0</v>
      </c>
      <c r="F237" s="83">
        <v>1.9E-3</v>
      </c>
      <c r="G237" s="83">
        <v>28013.688900000001</v>
      </c>
      <c r="H237" s="83">
        <v>51309.199099999998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701</v>
      </c>
      <c r="B238" s="83">
        <v>151476.88140000001</v>
      </c>
      <c r="C238" s="83">
        <v>243.51849999999999</v>
      </c>
      <c r="D238" s="83">
        <v>655.69719999999995</v>
      </c>
      <c r="E238" s="83">
        <v>0</v>
      </c>
      <c r="F238" s="83">
        <v>2.7000000000000001E-3</v>
      </c>
      <c r="G238" s="83">
        <v>40772.018100000001</v>
      </c>
      <c r="H238" s="83">
        <v>60666.664799999999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702</v>
      </c>
      <c r="C240" s="83" t="s">
        <v>703</v>
      </c>
      <c r="D240" s="83" t="s">
        <v>704</v>
      </c>
      <c r="E240" s="83" t="s">
        <v>705</v>
      </c>
      <c r="F240" s="83" t="s">
        <v>706</v>
      </c>
      <c r="G240" s="83" t="s">
        <v>707</v>
      </c>
      <c r="H240" s="83" t="s">
        <v>708</v>
      </c>
      <c r="I240" s="83" t="s">
        <v>709</v>
      </c>
      <c r="J240" s="83" t="s">
        <v>710</v>
      </c>
      <c r="K240" s="83" t="s">
        <v>711</v>
      </c>
      <c r="L240" s="83" t="s">
        <v>712</v>
      </c>
      <c r="M240" s="83" t="s">
        <v>713</v>
      </c>
      <c r="N240" s="83" t="s">
        <v>714</v>
      </c>
      <c r="O240" s="83" t="s">
        <v>715</v>
      </c>
      <c r="P240" s="83" t="s">
        <v>716</v>
      </c>
      <c r="Q240" s="83" t="s">
        <v>717</v>
      </c>
      <c r="R240" s="83" t="s">
        <v>718</v>
      </c>
      <c r="S240" s="83" t="s">
        <v>719</v>
      </c>
    </row>
    <row r="241" spans="1:19">
      <c r="A241" s="83" t="s">
        <v>688</v>
      </c>
      <c r="B241" s="84">
        <v>491007000000</v>
      </c>
      <c r="C241" s="83">
        <v>308486.20400000003</v>
      </c>
      <c r="D241" s="83" t="s">
        <v>734</v>
      </c>
      <c r="E241" s="83">
        <v>115409.094</v>
      </c>
      <c r="F241" s="83">
        <v>92719.3</v>
      </c>
      <c r="G241" s="83">
        <v>36031.743999999999</v>
      </c>
      <c r="H241" s="83">
        <v>0</v>
      </c>
      <c r="I241" s="83">
        <v>7951.5349999999999</v>
      </c>
      <c r="J241" s="83">
        <v>3472</v>
      </c>
      <c r="K241" s="83">
        <v>1546.442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2467.2979999999998</v>
      </c>
      <c r="R241" s="83">
        <v>0</v>
      </c>
      <c r="S241" s="83">
        <v>0</v>
      </c>
    </row>
    <row r="242" spans="1:19">
      <c r="A242" s="83" t="s">
        <v>689</v>
      </c>
      <c r="B242" s="84">
        <v>444196000000</v>
      </c>
      <c r="C242" s="83">
        <v>308957.71899999998</v>
      </c>
      <c r="D242" s="83" t="s">
        <v>866</v>
      </c>
      <c r="E242" s="83">
        <v>115409.094</v>
      </c>
      <c r="F242" s="83">
        <v>92719.3</v>
      </c>
      <c r="G242" s="83">
        <v>36031.743999999999</v>
      </c>
      <c r="H242" s="83">
        <v>0</v>
      </c>
      <c r="I242" s="83">
        <v>8433.8430000000008</v>
      </c>
      <c r="J242" s="83">
        <v>3472</v>
      </c>
      <c r="K242" s="83">
        <v>1459.31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2543.636</v>
      </c>
      <c r="R242" s="83">
        <v>0</v>
      </c>
      <c r="S242" s="83">
        <v>0</v>
      </c>
    </row>
    <row r="243" spans="1:19">
      <c r="A243" s="83" t="s">
        <v>690</v>
      </c>
      <c r="B243" s="84">
        <v>500181000000</v>
      </c>
      <c r="C243" s="83">
        <v>333998.40000000002</v>
      </c>
      <c r="D243" s="83" t="s">
        <v>735</v>
      </c>
      <c r="E243" s="83">
        <v>115409.094</v>
      </c>
      <c r="F243" s="83">
        <v>92719.3</v>
      </c>
      <c r="G243" s="83">
        <v>36046.055</v>
      </c>
      <c r="H243" s="83">
        <v>0</v>
      </c>
      <c r="I243" s="83">
        <v>31776.046999999999</v>
      </c>
      <c r="J243" s="83">
        <v>3472</v>
      </c>
      <c r="K243" s="83">
        <v>2762.7979999999998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2924.3159999999998</v>
      </c>
      <c r="R243" s="83">
        <v>0</v>
      </c>
      <c r="S243" s="83">
        <v>0</v>
      </c>
    </row>
    <row r="244" spans="1:19">
      <c r="A244" s="83" t="s">
        <v>691</v>
      </c>
      <c r="B244" s="84">
        <v>490712000000</v>
      </c>
      <c r="C244" s="83">
        <v>334399.51400000002</v>
      </c>
      <c r="D244" s="83" t="s">
        <v>812</v>
      </c>
      <c r="E244" s="83">
        <v>115409.094</v>
      </c>
      <c r="F244" s="83">
        <v>92719.3</v>
      </c>
      <c r="G244" s="83">
        <v>36218.43</v>
      </c>
      <c r="H244" s="83">
        <v>0</v>
      </c>
      <c r="I244" s="83">
        <v>31692.248</v>
      </c>
      <c r="J244" s="83">
        <v>3472</v>
      </c>
      <c r="K244" s="83">
        <v>3105.0160000000001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2894.636</v>
      </c>
      <c r="R244" s="83">
        <v>0</v>
      </c>
      <c r="S244" s="83">
        <v>0</v>
      </c>
    </row>
    <row r="245" spans="1:19">
      <c r="A245" s="83" t="s">
        <v>390</v>
      </c>
      <c r="B245" s="84">
        <v>548649000000</v>
      </c>
      <c r="C245" s="83">
        <v>368144.94300000003</v>
      </c>
      <c r="D245" s="83" t="s">
        <v>753</v>
      </c>
      <c r="E245" s="83">
        <v>115409.094</v>
      </c>
      <c r="F245" s="83">
        <v>92719.3</v>
      </c>
      <c r="G245" s="83">
        <v>36341.947999999997</v>
      </c>
      <c r="H245" s="83">
        <v>0</v>
      </c>
      <c r="I245" s="83">
        <v>63651.553</v>
      </c>
      <c r="J245" s="83">
        <v>3472</v>
      </c>
      <c r="K245" s="83">
        <v>4685.1750000000002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2977.0830000000001</v>
      </c>
      <c r="R245" s="83">
        <v>0</v>
      </c>
      <c r="S245" s="83">
        <v>0</v>
      </c>
    </row>
    <row r="246" spans="1:19">
      <c r="A246" s="83" t="s">
        <v>692</v>
      </c>
      <c r="B246" s="84">
        <v>592470000000</v>
      </c>
      <c r="C246" s="83">
        <v>406829.47100000002</v>
      </c>
      <c r="D246" s="83" t="s">
        <v>813</v>
      </c>
      <c r="E246" s="83">
        <v>115409.094</v>
      </c>
      <c r="F246" s="83">
        <v>92719.3</v>
      </c>
      <c r="G246" s="83">
        <v>36744.930999999997</v>
      </c>
      <c r="H246" s="83">
        <v>0</v>
      </c>
      <c r="I246" s="83">
        <v>104532.363</v>
      </c>
      <c r="J246" s="83">
        <v>0</v>
      </c>
      <c r="K246" s="83">
        <v>5968.8389999999999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2566.154</v>
      </c>
      <c r="R246" s="83">
        <v>0</v>
      </c>
      <c r="S246" s="83">
        <v>0</v>
      </c>
    </row>
    <row r="247" spans="1:19">
      <c r="A247" s="83" t="s">
        <v>693</v>
      </c>
      <c r="B247" s="84">
        <v>646498000000</v>
      </c>
      <c r="C247" s="83">
        <v>428662.32900000003</v>
      </c>
      <c r="D247" s="83" t="s">
        <v>801</v>
      </c>
      <c r="E247" s="83">
        <v>115409.094</v>
      </c>
      <c r="F247" s="83">
        <v>92719.3</v>
      </c>
      <c r="G247" s="83">
        <v>36698.582999999999</v>
      </c>
      <c r="H247" s="83">
        <v>0</v>
      </c>
      <c r="I247" s="83">
        <v>124857.876</v>
      </c>
      <c r="J247" s="83">
        <v>0</v>
      </c>
      <c r="K247" s="83">
        <v>6941.4059999999999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3147.28</v>
      </c>
      <c r="R247" s="83">
        <v>0</v>
      </c>
      <c r="S247" s="83">
        <v>0</v>
      </c>
    </row>
    <row r="248" spans="1:19">
      <c r="A248" s="83" t="s">
        <v>694</v>
      </c>
      <c r="B248" s="84">
        <v>645529000000</v>
      </c>
      <c r="C248" s="83">
        <v>428323.94300000003</v>
      </c>
      <c r="D248" s="83" t="s">
        <v>814</v>
      </c>
      <c r="E248" s="83">
        <v>115409.094</v>
      </c>
      <c r="F248" s="83">
        <v>92719.3</v>
      </c>
      <c r="G248" s="83">
        <v>36700.264999999999</v>
      </c>
      <c r="H248" s="83">
        <v>0</v>
      </c>
      <c r="I248" s="83">
        <v>121098.09699999999</v>
      </c>
      <c r="J248" s="83">
        <v>3472</v>
      </c>
      <c r="K248" s="83">
        <v>6904.241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3132.1550000000002</v>
      </c>
      <c r="R248" s="83">
        <v>0</v>
      </c>
      <c r="S248" s="83">
        <v>0</v>
      </c>
    </row>
    <row r="249" spans="1:19">
      <c r="A249" s="83" t="s">
        <v>695</v>
      </c>
      <c r="B249" s="84">
        <v>557271000000</v>
      </c>
      <c r="C249" s="83">
        <v>357317.80099999998</v>
      </c>
      <c r="D249" s="83" t="s">
        <v>886</v>
      </c>
      <c r="E249" s="83">
        <v>115409.094</v>
      </c>
      <c r="F249" s="83">
        <v>92719.3</v>
      </c>
      <c r="G249" s="83">
        <v>36079.737999999998</v>
      </c>
      <c r="H249" s="83">
        <v>0</v>
      </c>
      <c r="I249" s="83">
        <v>54239.567999999999</v>
      </c>
      <c r="J249" s="83">
        <v>3472</v>
      </c>
      <c r="K249" s="83">
        <v>3593.6309999999999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2915.6790000000001</v>
      </c>
      <c r="R249" s="83">
        <v>0</v>
      </c>
      <c r="S249" s="83">
        <v>0</v>
      </c>
    </row>
    <row r="250" spans="1:19">
      <c r="A250" s="83" t="s">
        <v>696</v>
      </c>
      <c r="B250" s="84">
        <v>534696000000</v>
      </c>
      <c r="C250" s="83">
        <v>361881.39500000002</v>
      </c>
      <c r="D250" s="83" t="s">
        <v>815</v>
      </c>
      <c r="E250" s="83">
        <v>115409.094</v>
      </c>
      <c r="F250" s="83">
        <v>92719.3</v>
      </c>
      <c r="G250" s="83">
        <v>36062.61</v>
      </c>
      <c r="H250" s="83">
        <v>0</v>
      </c>
      <c r="I250" s="83">
        <v>58582.67</v>
      </c>
      <c r="J250" s="83">
        <v>3472</v>
      </c>
      <c r="K250" s="83">
        <v>3809.451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2937.4789999999998</v>
      </c>
      <c r="R250" s="83">
        <v>0</v>
      </c>
      <c r="S250" s="83">
        <v>0</v>
      </c>
    </row>
    <row r="251" spans="1:19">
      <c r="A251" s="83" t="s">
        <v>697</v>
      </c>
      <c r="B251" s="84">
        <v>492550000000</v>
      </c>
      <c r="C251" s="83">
        <v>338279.71500000003</v>
      </c>
      <c r="D251" s="83" t="s">
        <v>816</v>
      </c>
      <c r="E251" s="83">
        <v>115409.094</v>
      </c>
      <c r="F251" s="83">
        <v>92719.3</v>
      </c>
      <c r="G251" s="83">
        <v>36050.480000000003</v>
      </c>
      <c r="H251" s="83">
        <v>0</v>
      </c>
      <c r="I251" s="83">
        <v>36459.199000000001</v>
      </c>
      <c r="J251" s="83">
        <v>3472</v>
      </c>
      <c r="K251" s="83">
        <v>2899.837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2381.0149999999999</v>
      </c>
      <c r="R251" s="83">
        <v>0</v>
      </c>
      <c r="S251" s="83">
        <v>0</v>
      </c>
    </row>
    <row r="252" spans="1:19">
      <c r="A252" s="83" t="s">
        <v>698</v>
      </c>
      <c r="B252" s="84">
        <v>491091000000</v>
      </c>
      <c r="C252" s="83">
        <v>307733.81800000003</v>
      </c>
      <c r="D252" s="83" t="s">
        <v>817</v>
      </c>
      <c r="E252" s="83">
        <v>115409.094</v>
      </c>
      <c r="F252" s="83">
        <v>92719.3</v>
      </c>
      <c r="G252" s="83">
        <v>36031.743999999999</v>
      </c>
      <c r="H252" s="83">
        <v>0</v>
      </c>
      <c r="I252" s="83">
        <v>7200.4939999999997</v>
      </c>
      <c r="J252" s="83">
        <v>3472</v>
      </c>
      <c r="K252" s="83">
        <v>1567.8040000000001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2444.5909999999999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699</v>
      </c>
      <c r="B254" s="84">
        <v>6434850000000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700</v>
      </c>
      <c r="B255" s="84">
        <v>444196000000</v>
      </c>
      <c r="C255" s="83">
        <v>307733.81800000003</v>
      </c>
      <c r="D255" s="83"/>
      <c r="E255" s="83">
        <v>115409.094</v>
      </c>
      <c r="F255" s="83">
        <v>92719.3</v>
      </c>
      <c r="G255" s="83">
        <v>36031.743999999999</v>
      </c>
      <c r="H255" s="83">
        <v>0</v>
      </c>
      <c r="I255" s="83">
        <v>7200.4939999999997</v>
      </c>
      <c r="J255" s="83">
        <v>0</v>
      </c>
      <c r="K255" s="83">
        <v>1459.31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2381.0149999999999</v>
      </c>
      <c r="R255" s="83">
        <v>0</v>
      </c>
      <c r="S255" s="83">
        <v>0</v>
      </c>
    </row>
    <row r="256" spans="1:19">
      <c r="A256" s="83" t="s">
        <v>701</v>
      </c>
      <c r="B256" s="84">
        <v>646498000000</v>
      </c>
      <c r="C256" s="83">
        <v>428662.32900000003</v>
      </c>
      <c r="D256" s="83"/>
      <c r="E256" s="83">
        <v>115409.094</v>
      </c>
      <c r="F256" s="83">
        <v>92719.3</v>
      </c>
      <c r="G256" s="83">
        <v>36744.930999999997</v>
      </c>
      <c r="H256" s="83">
        <v>0</v>
      </c>
      <c r="I256" s="83">
        <v>124857.876</v>
      </c>
      <c r="J256" s="83">
        <v>3472</v>
      </c>
      <c r="K256" s="83">
        <v>6941.4059999999999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3147.28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722</v>
      </c>
      <c r="C258" s="83" t="s">
        <v>723</v>
      </c>
      <c r="D258" s="83" t="s">
        <v>132</v>
      </c>
      <c r="E258" s="83" t="s">
        <v>288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724</v>
      </c>
      <c r="B259" s="83">
        <v>123201.48</v>
      </c>
      <c r="C259" s="83">
        <v>99808.320000000007</v>
      </c>
      <c r="D259" s="83">
        <v>0</v>
      </c>
      <c r="E259" s="83">
        <v>223009.8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725</v>
      </c>
      <c r="B260" s="83">
        <v>10.86</v>
      </c>
      <c r="C260" s="83">
        <v>8.8000000000000007</v>
      </c>
      <c r="D260" s="83">
        <v>0</v>
      </c>
      <c r="E260" s="83">
        <v>19.66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726</v>
      </c>
      <c r="B261" s="83">
        <v>10.86</v>
      </c>
      <c r="C261" s="83">
        <v>8.8000000000000007</v>
      </c>
      <c r="D261" s="83">
        <v>0</v>
      </c>
      <c r="E261" s="83">
        <v>19.66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274"/>
  <sheetViews>
    <sheetView workbookViewId="0"/>
  </sheetViews>
  <sheetFormatPr defaultRowHeight="10.5"/>
  <cols>
    <col min="1" max="1" width="47.1640625" style="73" customWidth="1"/>
    <col min="2" max="2" width="32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432</v>
      </c>
      <c r="C1" s="83" t="s">
        <v>433</v>
      </c>
      <c r="D1" s="83" t="s">
        <v>434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435</v>
      </c>
      <c r="B2" s="83">
        <v>15393.23</v>
      </c>
      <c r="C2" s="83">
        <v>1356.8</v>
      </c>
      <c r="D2" s="83">
        <v>1356.8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436</v>
      </c>
      <c r="B3" s="83">
        <v>15393.23</v>
      </c>
      <c r="C3" s="83">
        <v>1356.8</v>
      </c>
      <c r="D3" s="83">
        <v>1356.8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437</v>
      </c>
      <c r="B4" s="83">
        <v>30819.279999999999</v>
      </c>
      <c r="C4" s="83">
        <v>2716.48</v>
      </c>
      <c r="D4" s="83">
        <v>2716.48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438</v>
      </c>
      <c r="B5" s="83">
        <v>30819.279999999999</v>
      </c>
      <c r="C5" s="83">
        <v>2716.48</v>
      </c>
      <c r="D5" s="83">
        <v>2716.48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440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441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442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443</v>
      </c>
      <c r="C12" s="83" t="s">
        <v>444</v>
      </c>
      <c r="D12" s="83" t="s">
        <v>445</v>
      </c>
      <c r="E12" s="83" t="s">
        <v>446</v>
      </c>
      <c r="F12" s="83" t="s">
        <v>447</v>
      </c>
      <c r="G12" s="83" t="s">
        <v>448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197</v>
      </c>
      <c r="B13" s="83">
        <v>0.01</v>
      </c>
      <c r="C13" s="83">
        <v>1550.4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198</v>
      </c>
      <c r="B14" s="83">
        <v>603.85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206</v>
      </c>
      <c r="B15" s="83">
        <v>1453.36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207</v>
      </c>
      <c r="B16" s="83">
        <v>54.56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208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209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210</v>
      </c>
      <c r="B19" s="83">
        <v>1144.33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211</v>
      </c>
      <c r="B20" s="83">
        <v>65.680000000000007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212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213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192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214</v>
      </c>
      <c r="B24" s="83">
        <v>0</v>
      </c>
      <c r="C24" s="83">
        <v>6310.44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215</v>
      </c>
      <c r="B25" s="83">
        <v>72.23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216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217</v>
      </c>
      <c r="B28" s="83">
        <v>6293.74</v>
      </c>
      <c r="C28" s="83">
        <v>9099.49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439</v>
      </c>
      <c r="C30" s="83" t="s">
        <v>339</v>
      </c>
      <c r="D30" s="83" t="s">
        <v>449</v>
      </c>
      <c r="E30" s="83" t="s">
        <v>450</v>
      </c>
      <c r="F30" s="83" t="s">
        <v>451</v>
      </c>
      <c r="G30" s="83" t="s">
        <v>452</v>
      </c>
      <c r="H30" s="83" t="s">
        <v>453</v>
      </c>
      <c r="I30" s="83" t="s">
        <v>454</v>
      </c>
      <c r="J30" s="83" t="s">
        <v>455</v>
      </c>
      <c r="K30"/>
      <c r="L30"/>
      <c r="M30"/>
      <c r="N30"/>
      <c r="O30"/>
      <c r="P30"/>
      <c r="Q30"/>
      <c r="R30"/>
      <c r="S30"/>
    </row>
    <row r="31" spans="1:19">
      <c r="A31" s="83" t="s">
        <v>474</v>
      </c>
      <c r="B31" s="83">
        <v>331.66</v>
      </c>
      <c r="C31" s="83" t="s">
        <v>287</v>
      </c>
      <c r="D31" s="83">
        <v>1010.89</v>
      </c>
      <c r="E31" s="83">
        <v>1</v>
      </c>
      <c r="F31" s="83">
        <v>97.55</v>
      </c>
      <c r="G31" s="83">
        <v>32.21</v>
      </c>
      <c r="H31" s="83">
        <v>13.99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456</v>
      </c>
      <c r="B32" s="83">
        <v>1978.83</v>
      </c>
      <c r="C32" s="83" t="s">
        <v>287</v>
      </c>
      <c r="D32" s="83">
        <v>4826.41</v>
      </c>
      <c r="E32" s="83">
        <v>1</v>
      </c>
      <c r="F32" s="83">
        <v>0</v>
      </c>
      <c r="G32" s="83">
        <v>0</v>
      </c>
      <c r="H32" s="83">
        <v>10.76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462</v>
      </c>
      <c r="B33" s="83">
        <v>188.86</v>
      </c>
      <c r="C33" s="83" t="s">
        <v>287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13.99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470</v>
      </c>
      <c r="B34" s="83">
        <v>389.4</v>
      </c>
      <c r="C34" s="83" t="s">
        <v>287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5.38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477</v>
      </c>
      <c r="B35" s="83">
        <v>412.12</v>
      </c>
      <c r="C35" s="83" t="s">
        <v>287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5.38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475</v>
      </c>
      <c r="B36" s="83">
        <v>331.66</v>
      </c>
      <c r="C36" s="83" t="s">
        <v>287</v>
      </c>
      <c r="D36" s="83">
        <v>1010.89</v>
      </c>
      <c r="E36" s="83">
        <v>1</v>
      </c>
      <c r="F36" s="83">
        <v>97.55</v>
      </c>
      <c r="G36" s="83">
        <v>32.21</v>
      </c>
      <c r="H36" s="83">
        <v>13.99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476</v>
      </c>
      <c r="B37" s="83">
        <v>103.3</v>
      </c>
      <c r="C37" s="83" t="s">
        <v>287</v>
      </c>
      <c r="D37" s="83">
        <v>314.87</v>
      </c>
      <c r="E37" s="83">
        <v>1</v>
      </c>
      <c r="F37" s="83">
        <v>87.33</v>
      </c>
      <c r="G37" s="83">
        <v>26.38</v>
      </c>
      <c r="H37" s="83">
        <v>12.91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461</v>
      </c>
      <c r="B38" s="83">
        <v>78.040000000000006</v>
      </c>
      <c r="C38" s="83" t="s">
        <v>287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6.46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463</v>
      </c>
      <c r="B39" s="83">
        <v>1308.19</v>
      </c>
      <c r="C39" s="83" t="s">
        <v>287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11.84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459</v>
      </c>
      <c r="B40" s="83">
        <v>164.24</v>
      </c>
      <c r="C40" s="83" t="s">
        <v>287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16.14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457</v>
      </c>
      <c r="B41" s="83">
        <v>67.069999999999993</v>
      </c>
      <c r="C41" s="83" t="s">
        <v>287</v>
      </c>
      <c r="D41" s="83">
        <v>265.76</v>
      </c>
      <c r="E41" s="83">
        <v>1</v>
      </c>
      <c r="F41" s="83">
        <v>68.84</v>
      </c>
      <c r="G41" s="83">
        <v>23.3</v>
      </c>
      <c r="H41" s="83">
        <v>16.14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458</v>
      </c>
      <c r="B42" s="83">
        <v>77.67</v>
      </c>
      <c r="C42" s="83" t="s">
        <v>287</v>
      </c>
      <c r="D42" s="83">
        <v>307.76</v>
      </c>
      <c r="E42" s="83">
        <v>1</v>
      </c>
      <c r="F42" s="83">
        <v>26.57</v>
      </c>
      <c r="G42" s="83">
        <v>0</v>
      </c>
      <c r="H42" s="83">
        <v>16.14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464</v>
      </c>
      <c r="B43" s="83">
        <v>39.020000000000003</v>
      </c>
      <c r="C43" s="83" t="s">
        <v>287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11.84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471</v>
      </c>
      <c r="B44" s="83">
        <v>39.020000000000003</v>
      </c>
      <c r="C44" s="83" t="s">
        <v>287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11.84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465</v>
      </c>
      <c r="B45" s="83">
        <v>39.020000000000003</v>
      </c>
      <c r="C45" s="83" t="s">
        <v>287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11.84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472</v>
      </c>
      <c r="B46" s="83">
        <v>39.020000000000003</v>
      </c>
      <c r="C46" s="83" t="s">
        <v>287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11.84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466</v>
      </c>
      <c r="B47" s="83">
        <v>24.52</v>
      </c>
      <c r="C47" s="83" t="s">
        <v>287</v>
      </c>
      <c r="D47" s="83">
        <v>74.75</v>
      </c>
      <c r="E47" s="83">
        <v>76</v>
      </c>
      <c r="F47" s="83">
        <v>11.15</v>
      </c>
      <c r="G47" s="83">
        <v>3.68</v>
      </c>
      <c r="H47" s="83">
        <v>11.84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473</v>
      </c>
      <c r="B48" s="83">
        <v>24.53</v>
      </c>
      <c r="C48" s="83" t="s">
        <v>287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11.84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467</v>
      </c>
      <c r="B49" s="83">
        <v>24.53</v>
      </c>
      <c r="C49" s="83" t="s">
        <v>287</v>
      </c>
      <c r="D49" s="83">
        <v>74.77</v>
      </c>
      <c r="E49" s="83">
        <v>76</v>
      </c>
      <c r="F49" s="83">
        <v>11.15</v>
      </c>
      <c r="G49" s="83">
        <v>3.68</v>
      </c>
      <c r="H49" s="83">
        <v>11.84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468</v>
      </c>
      <c r="B50" s="83">
        <v>39.020000000000003</v>
      </c>
      <c r="C50" s="83" t="s">
        <v>287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11.84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469</v>
      </c>
      <c r="B51" s="83">
        <v>39.020000000000003</v>
      </c>
      <c r="C51" s="83" t="s">
        <v>287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11.84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460</v>
      </c>
      <c r="B52" s="83">
        <v>94.76</v>
      </c>
      <c r="C52" s="83" t="s">
        <v>287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9.68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288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10.763400000000001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478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10.763400000000001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479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177</v>
      </c>
      <c r="C57" s="83" t="s">
        <v>480</v>
      </c>
      <c r="D57" s="83" t="s">
        <v>481</v>
      </c>
      <c r="E57" s="83" t="s">
        <v>482</v>
      </c>
      <c r="F57" s="83" t="s">
        <v>483</v>
      </c>
      <c r="G57" s="83" t="s">
        <v>484</v>
      </c>
      <c r="H57" s="83" t="s">
        <v>485</v>
      </c>
      <c r="I57" s="83" t="s">
        <v>486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535</v>
      </c>
      <c r="B58" s="83" t="s">
        <v>738</v>
      </c>
      <c r="C58" s="83">
        <v>0.08</v>
      </c>
      <c r="D58" s="83">
        <v>0.59099999999999997</v>
      </c>
      <c r="E58" s="83">
        <v>0.64800000000000002</v>
      </c>
      <c r="F58" s="83">
        <v>97.55</v>
      </c>
      <c r="G58" s="83">
        <v>0</v>
      </c>
      <c r="H58" s="83">
        <v>90</v>
      </c>
      <c r="I58" s="83" t="s">
        <v>489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536</v>
      </c>
      <c r="B59" s="83" t="s">
        <v>739</v>
      </c>
      <c r="C59" s="83">
        <v>0.3</v>
      </c>
      <c r="D59" s="83">
        <v>0.35799999999999998</v>
      </c>
      <c r="E59" s="83">
        <v>0.38400000000000001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490</v>
      </c>
      <c r="B60" s="83" t="s">
        <v>488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491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487</v>
      </c>
      <c r="B61" s="83" t="s">
        <v>488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489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492</v>
      </c>
      <c r="B62" s="83" t="s">
        <v>488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493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494</v>
      </c>
      <c r="B63" s="83" t="s">
        <v>488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495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496</v>
      </c>
      <c r="B64" s="83" t="s">
        <v>488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505</v>
      </c>
      <c r="B65" s="83" t="s">
        <v>740</v>
      </c>
      <c r="C65" s="83">
        <v>0.08</v>
      </c>
      <c r="D65" s="83">
        <v>0.85699999999999998</v>
      </c>
      <c r="E65" s="83">
        <v>0.98399999999999999</v>
      </c>
      <c r="F65" s="83">
        <v>22.95</v>
      </c>
      <c r="G65" s="83">
        <v>90</v>
      </c>
      <c r="H65" s="83">
        <v>90</v>
      </c>
      <c r="I65" s="83" t="s">
        <v>491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506</v>
      </c>
      <c r="B66" s="83" t="s">
        <v>740</v>
      </c>
      <c r="C66" s="83">
        <v>0.08</v>
      </c>
      <c r="D66" s="83">
        <v>0.85699999999999998</v>
      </c>
      <c r="E66" s="83">
        <v>0.98399999999999999</v>
      </c>
      <c r="F66" s="83">
        <v>129.22999999999999</v>
      </c>
      <c r="G66" s="83">
        <v>180</v>
      </c>
      <c r="H66" s="83">
        <v>90</v>
      </c>
      <c r="I66" s="83" t="s">
        <v>493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507</v>
      </c>
      <c r="B67" s="83" t="s">
        <v>739</v>
      </c>
      <c r="C67" s="83">
        <v>0.3</v>
      </c>
      <c r="D67" s="83">
        <v>0.35799999999999998</v>
      </c>
      <c r="E67" s="83">
        <v>0.38400000000000001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523</v>
      </c>
      <c r="B68" s="83" t="s">
        <v>738</v>
      </c>
      <c r="C68" s="83">
        <v>0.08</v>
      </c>
      <c r="D68" s="83">
        <v>0.59099999999999997</v>
      </c>
      <c r="E68" s="83">
        <v>0.64800000000000002</v>
      </c>
      <c r="F68" s="83">
        <v>70.599999999999994</v>
      </c>
      <c r="G68" s="83">
        <v>0</v>
      </c>
      <c r="H68" s="83">
        <v>90</v>
      </c>
      <c r="I68" s="83" t="s">
        <v>489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525</v>
      </c>
      <c r="B69" s="83" t="s">
        <v>738</v>
      </c>
      <c r="C69" s="83">
        <v>0.08</v>
      </c>
      <c r="D69" s="83">
        <v>0.59099999999999997</v>
      </c>
      <c r="E69" s="83">
        <v>0.64800000000000002</v>
      </c>
      <c r="F69" s="83">
        <v>26.02</v>
      </c>
      <c r="G69" s="83">
        <v>180</v>
      </c>
      <c r="H69" s="83">
        <v>90</v>
      </c>
      <c r="I69" s="83" t="s">
        <v>493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524</v>
      </c>
      <c r="B70" s="83" t="s">
        <v>738</v>
      </c>
      <c r="C70" s="83">
        <v>0.08</v>
      </c>
      <c r="D70" s="83">
        <v>0.59099999999999997</v>
      </c>
      <c r="E70" s="83">
        <v>0.64800000000000002</v>
      </c>
      <c r="F70" s="83">
        <v>26.01</v>
      </c>
      <c r="G70" s="83">
        <v>0</v>
      </c>
      <c r="H70" s="83">
        <v>90</v>
      </c>
      <c r="I70" s="83" t="s">
        <v>489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526</v>
      </c>
      <c r="B71" s="83" t="s">
        <v>738</v>
      </c>
      <c r="C71" s="83">
        <v>0.08</v>
      </c>
      <c r="D71" s="83">
        <v>0.59099999999999997</v>
      </c>
      <c r="E71" s="83">
        <v>0.64800000000000002</v>
      </c>
      <c r="F71" s="83">
        <v>70.599999999999994</v>
      </c>
      <c r="G71" s="83">
        <v>180</v>
      </c>
      <c r="H71" s="83">
        <v>90</v>
      </c>
      <c r="I71" s="83" t="s">
        <v>493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543</v>
      </c>
      <c r="B72" s="83" t="s">
        <v>738</v>
      </c>
      <c r="C72" s="83">
        <v>0.08</v>
      </c>
      <c r="D72" s="83">
        <v>0.59099999999999997</v>
      </c>
      <c r="E72" s="83">
        <v>0.64800000000000002</v>
      </c>
      <c r="F72" s="83">
        <v>17.649999999999999</v>
      </c>
      <c r="G72" s="83">
        <v>0</v>
      </c>
      <c r="H72" s="83">
        <v>90</v>
      </c>
      <c r="I72" s="83" t="s">
        <v>489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544</v>
      </c>
      <c r="B73" s="83" t="s">
        <v>738</v>
      </c>
      <c r="C73" s="83">
        <v>0.08</v>
      </c>
      <c r="D73" s="83">
        <v>0.59099999999999997</v>
      </c>
      <c r="E73" s="83">
        <v>0.64800000000000002</v>
      </c>
      <c r="F73" s="83">
        <v>15.79</v>
      </c>
      <c r="G73" s="83">
        <v>0</v>
      </c>
      <c r="H73" s="83">
        <v>90</v>
      </c>
      <c r="I73" s="83" t="s">
        <v>489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545</v>
      </c>
      <c r="B74" s="83" t="s">
        <v>738</v>
      </c>
      <c r="C74" s="83">
        <v>0.08</v>
      </c>
      <c r="D74" s="83">
        <v>0.59099999999999997</v>
      </c>
      <c r="E74" s="83">
        <v>0.64800000000000002</v>
      </c>
      <c r="F74" s="83">
        <v>52.03</v>
      </c>
      <c r="G74" s="83">
        <v>180</v>
      </c>
      <c r="H74" s="83">
        <v>90</v>
      </c>
      <c r="I74" s="83" t="s">
        <v>493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546</v>
      </c>
      <c r="B75" s="83" t="s">
        <v>739</v>
      </c>
      <c r="C75" s="83">
        <v>0.3</v>
      </c>
      <c r="D75" s="83">
        <v>0.35799999999999998</v>
      </c>
      <c r="E75" s="83">
        <v>0.38400000000000001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547</v>
      </c>
      <c r="B76" s="83" t="s">
        <v>739</v>
      </c>
      <c r="C76" s="83">
        <v>0.3</v>
      </c>
      <c r="D76" s="83">
        <v>0.35799999999999998</v>
      </c>
      <c r="E76" s="83">
        <v>0.38400000000000001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537</v>
      </c>
      <c r="B77" s="83" t="s">
        <v>738</v>
      </c>
      <c r="C77" s="83">
        <v>0.08</v>
      </c>
      <c r="D77" s="83">
        <v>0.59099999999999997</v>
      </c>
      <c r="E77" s="83">
        <v>0.64800000000000002</v>
      </c>
      <c r="F77" s="83">
        <v>97.55</v>
      </c>
      <c r="G77" s="83">
        <v>0</v>
      </c>
      <c r="H77" s="83">
        <v>90</v>
      </c>
      <c r="I77" s="83" t="s">
        <v>489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538</v>
      </c>
      <c r="B78" s="83" t="s">
        <v>739</v>
      </c>
      <c r="C78" s="83">
        <v>0.3</v>
      </c>
      <c r="D78" s="83">
        <v>0.35799999999999998</v>
      </c>
      <c r="E78" s="83">
        <v>0.38400000000000001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541</v>
      </c>
      <c r="B79" s="83" t="s">
        <v>738</v>
      </c>
      <c r="C79" s="83">
        <v>0.08</v>
      </c>
      <c r="D79" s="83">
        <v>0.59099999999999997</v>
      </c>
      <c r="E79" s="83">
        <v>0.64800000000000002</v>
      </c>
      <c r="F79" s="83">
        <v>13.94</v>
      </c>
      <c r="G79" s="83">
        <v>180</v>
      </c>
      <c r="H79" s="83">
        <v>90</v>
      </c>
      <c r="I79" s="83" t="s">
        <v>493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540</v>
      </c>
      <c r="B80" s="83" t="s">
        <v>738</v>
      </c>
      <c r="C80" s="83">
        <v>0.08</v>
      </c>
      <c r="D80" s="83">
        <v>0.59099999999999997</v>
      </c>
      <c r="E80" s="83">
        <v>0.64800000000000002</v>
      </c>
      <c r="F80" s="83">
        <v>52.03</v>
      </c>
      <c r="G80" s="83">
        <v>90</v>
      </c>
      <c r="H80" s="83">
        <v>90</v>
      </c>
      <c r="I80" s="83" t="s">
        <v>491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539</v>
      </c>
      <c r="B81" s="83" t="s">
        <v>738</v>
      </c>
      <c r="C81" s="83">
        <v>0.08</v>
      </c>
      <c r="D81" s="83">
        <v>0.59099999999999997</v>
      </c>
      <c r="E81" s="83">
        <v>0.64800000000000002</v>
      </c>
      <c r="F81" s="83">
        <v>21.37</v>
      </c>
      <c r="G81" s="83">
        <v>0</v>
      </c>
      <c r="H81" s="83">
        <v>90</v>
      </c>
      <c r="I81" s="83" t="s">
        <v>489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542</v>
      </c>
      <c r="B82" s="83" t="s">
        <v>739</v>
      </c>
      <c r="C82" s="83">
        <v>0.3</v>
      </c>
      <c r="D82" s="83">
        <v>0.35799999999999998</v>
      </c>
      <c r="E82" s="83">
        <v>0.38400000000000001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504</v>
      </c>
      <c r="B83" s="83" t="s">
        <v>740</v>
      </c>
      <c r="C83" s="83">
        <v>0.08</v>
      </c>
      <c r="D83" s="83">
        <v>0.85699999999999998</v>
      </c>
      <c r="E83" s="83">
        <v>0.98399999999999999</v>
      </c>
      <c r="F83" s="83">
        <v>67.63</v>
      </c>
      <c r="G83" s="83">
        <v>90</v>
      </c>
      <c r="H83" s="83">
        <v>90</v>
      </c>
      <c r="I83" s="83" t="s">
        <v>491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503</v>
      </c>
      <c r="B84" s="83" t="s">
        <v>740</v>
      </c>
      <c r="C84" s="83">
        <v>0.08</v>
      </c>
      <c r="D84" s="83">
        <v>0.85699999999999998</v>
      </c>
      <c r="E84" s="83">
        <v>0.98399999999999999</v>
      </c>
      <c r="F84" s="83">
        <v>18.12</v>
      </c>
      <c r="G84" s="83">
        <v>0</v>
      </c>
      <c r="H84" s="83">
        <v>90</v>
      </c>
      <c r="I84" s="83" t="s">
        <v>489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508</v>
      </c>
      <c r="B85" s="83" t="s">
        <v>740</v>
      </c>
      <c r="C85" s="83">
        <v>0.08</v>
      </c>
      <c r="D85" s="83">
        <v>0.85699999999999998</v>
      </c>
      <c r="E85" s="83">
        <v>0.98399999999999999</v>
      </c>
      <c r="F85" s="83">
        <v>213.77</v>
      </c>
      <c r="G85" s="83">
        <v>0</v>
      </c>
      <c r="H85" s="83">
        <v>90</v>
      </c>
      <c r="I85" s="83" t="s">
        <v>489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510</v>
      </c>
      <c r="B86" s="83" t="s">
        <v>740</v>
      </c>
      <c r="C86" s="83">
        <v>0.08</v>
      </c>
      <c r="D86" s="83">
        <v>0.85699999999999998</v>
      </c>
      <c r="E86" s="83">
        <v>0.98399999999999999</v>
      </c>
      <c r="F86" s="83">
        <v>167.88</v>
      </c>
      <c r="G86" s="83">
        <v>180</v>
      </c>
      <c r="H86" s="83">
        <v>90</v>
      </c>
      <c r="I86" s="83" t="s">
        <v>493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511</v>
      </c>
      <c r="B87" s="83" t="s">
        <v>740</v>
      </c>
      <c r="C87" s="83">
        <v>0.08</v>
      </c>
      <c r="D87" s="83">
        <v>0.85699999999999998</v>
      </c>
      <c r="E87" s="83">
        <v>0.98399999999999999</v>
      </c>
      <c r="F87" s="83">
        <v>41.06</v>
      </c>
      <c r="G87" s="83">
        <v>270</v>
      </c>
      <c r="H87" s="83">
        <v>90</v>
      </c>
      <c r="I87" s="83" t="s">
        <v>495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509</v>
      </c>
      <c r="B88" s="83" t="s">
        <v>740</v>
      </c>
      <c r="C88" s="83">
        <v>0.08</v>
      </c>
      <c r="D88" s="83">
        <v>0.85699999999999998</v>
      </c>
      <c r="E88" s="83">
        <v>0.98399999999999999</v>
      </c>
      <c r="F88" s="83">
        <v>12.08</v>
      </c>
      <c r="G88" s="83">
        <v>0</v>
      </c>
      <c r="H88" s="83">
        <v>90</v>
      </c>
      <c r="I88" s="83" t="s">
        <v>489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512</v>
      </c>
      <c r="B89" s="83" t="s">
        <v>739</v>
      </c>
      <c r="C89" s="83">
        <v>0.3</v>
      </c>
      <c r="D89" s="83">
        <v>0.35799999999999998</v>
      </c>
      <c r="E89" s="83">
        <v>0.38400000000000001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501</v>
      </c>
      <c r="B90" s="83" t="s">
        <v>740</v>
      </c>
      <c r="C90" s="83">
        <v>0.08</v>
      </c>
      <c r="D90" s="83">
        <v>0.85699999999999998</v>
      </c>
      <c r="E90" s="83">
        <v>0.98399999999999999</v>
      </c>
      <c r="F90" s="83">
        <v>62.8</v>
      </c>
      <c r="G90" s="83">
        <v>0</v>
      </c>
      <c r="H90" s="83">
        <v>90</v>
      </c>
      <c r="I90" s="83" t="s">
        <v>489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497</v>
      </c>
      <c r="B91" s="83" t="s">
        <v>740</v>
      </c>
      <c r="C91" s="83">
        <v>0.08</v>
      </c>
      <c r="D91" s="83">
        <v>0.85699999999999998</v>
      </c>
      <c r="E91" s="83">
        <v>0.98399999999999999</v>
      </c>
      <c r="F91" s="83">
        <v>45.89</v>
      </c>
      <c r="G91" s="83">
        <v>180</v>
      </c>
      <c r="H91" s="83">
        <v>90</v>
      </c>
      <c r="I91" s="83" t="s">
        <v>493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498</v>
      </c>
      <c r="B92" s="83" t="s">
        <v>740</v>
      </c>
      <c r="C92" s="83">
        <v>0.08</v>
      </c>
      <c r="D92" s="83">
        <v>0.85699999999999998</v>
      </c>
      <c r="E92" s="83">
        <v>0.98399999999999999</v>
      </c>
      <c r="F92" s="83">
        <v>22.95</v>
      </c>
      <c r="G92" s="83">
        <v>270</v>
      </c>
      <c r="H92" s="83">
        <v>90</v>
      </c>
      <c r="I92" s="83" t="s">
        <v>495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499</v>
      </c>
      <c r="B93" s="83" t="s">
        <v>739</v>
      </c>
      <c r="C93" s="83">
        <v>0.3</v>
      </c>
      <c r="D93" s="83">
        <v>0.35799999999999998</v>
      </c>
      <c r="E93" s="83">
        <v>0.38400000000000001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500</v>
      </c>
      <c r="B94" s="83" t="s">
        <v>740</v>
      </c>
      <c r="C94" s="83">
        <v>0.08</v>
      </c>
      <c r="D94" s="83">
        <v>0.85699999999999998</v>
      </c>
      <c r="E94" s="83">
        <v>0.98399999999999999</v>
      </c>
      <c r="F94" s="83">
        <v>26.57</v>
      </c>
      <c r="G94" s="83">
        <v>270</v>
      </c>
      <c r="H94" s="83">
        <v>90</v>
      </c>
      <c r="I94" s="83" t="s">
        <v>495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513</v>
      </c>
      <c r="B95" s="83" t="s">
        <v>738</v>
      </c>
      <c r="C95" s="83">
        <v>0.08</v>
      </c>
      <c r="D95" s="83">
        <v>0.59099999999999997</v>
      </c>
      <c r="E95" s="83">
        <v>0.64800000000000002</v>
      </c>
      <c r="F95" s="83">
        <v>55.74</v>
      </c>
      <c r="G95" s="83">
        <v>180</v>
      </c>
      <c r="H95" s="83">
        <v>90</v>
      </c>
      <c r="I95" s="83" t="s">
        <v>493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514</v>
      </c>
      <c r="B96" s="83" t="s">
        <v>738</v>
      </c>
      <c r="C96" s="83">
        <v>0.08</v>
      </c>
      <c r="D96" s="83">
        <v>0.59099999999999997</v>
      </c>
      <c r="E96" s="83">
        <v>0.64800000000000002</v>
      </c>
      <c r="F96" s="83">
        <v>104.06</v>
      </c>
      <c r="G96" s="83">
        <v>270</v>
      </c>
      <c r="H96" s="83">
        <v>90</v>
      </c>
      <c r="I96" s="83" t="s">
        <v>495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527</v>
      </c>
      <c r="B97" s="83" t="s">
        <v>738</v>
      </c>
      <c r="C97" s="83">
        <v>0.08</v>
      </c>
      <c r="D97" s="83">
        <v>0.59099999999999997</v>
      </c>
      <c r="E97" s="83">
        <v>0.64800000000000002</v>
      </c>
      <c r="F97" s="83">
        <v>13.94</v>
      </c>
      <c r="G97" s="83">
        <v>180</v>
      </c>
      <c r="H97" s="83">
        <v>90</v>
      </c>
      <c r="I97" s="83" t="s">
        <v>493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528</v>
      </c>
      <c r="B98" s="83" t="s">
        <v>738</v>
      </c>
      <c r="C98" s="83">
        <v>0.08</v>
      </c>
      <c r="D98" s="83">
        <v>0.59099999999999997</v>
      </c>
      <c r="E98" s="83">
        <v>0.64800000000000002</v>
      </c>
      <c r="F98" s="83">
        <v>26.01</v>
      </c>
      <c r="G98" s="83">
        <v>270</v>
      </c>
      <c r="H98" s="83">
        <v>90</v>
      </c>
      <c r="I98" s="83" t="s">
        <v>495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529</v>
      </c>
      <c r="B99" s="83" t="s">
        <v>739</v>
      </c>
      <c r="C99" s="83">
        <v>0.3</v>
      </c>
      <c r="D99" s="83">
        <v>0.35799999999999998</v>
      </c>
      <c r="E99" s="83">
        <v>0.38400000000000001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515</v>
      </c>
      <c r="B100" s="83" t="s">
        <v>738</v>
      </c>
      <c r="C100" s="83">
        <v>0.08</v>
      </c>
      <c r="D100" s="83">
        <v>0.59099999999999997</v>
      </c>
      <c r="E100" s="83">
        <v>0.64800000000000002</v>
      </c>
      <c r="F100" s="83">
        <v>55.74</v>
      </c>
      <c r="G100" s="83">
        <v>0</v>
      </c>
      <c r="H100" s="83">
        <v>90</v>
      </c>
      <c r="I100" s="83" t="s">
        <v>489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516</v>
      </c>
      <c r="B101" s="83" t="s">
        <v>738</v>
      </c>
      <c r="C101" s="83">
        <v>0.08</v>
      </c>
      <c r="D101" s="83">
        <v>0.59099999999999997</v>
      </c>
      <c r="E101" s="83">
        <v>0.64800000000000002</v>
      </c>
      <c r="F101" s="83">
        <v>104.05</v>
      </c>
      <c r="G101" s="83">
        <v>270</v>
      </c>
      <c r="H101" s="83">
        <v>90</v>
      </c>
      <c r="I101" s="83" t="s">
        <v>495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530</v>
      </c>
      <c r="B102" s="83" t="s">
        <v>738</v>
      </c>
      <c r="C102" s="83">
        <v>0.08</v>
      </c>
      <c r="D102" s="83">
        <v>0.59099999999999997</v>
      </c>
      <c r="E102" s="83">
        <v>0.64800000000000002</v>
      </c>
      <c r="F102" s="83">
        <v>13.94</v>
      </c>
      <c r="G102" s="83">
        <v>0</v>
      </c>
      <c r="H102" s="83">
        <v>90</v>
      </c>
      <c r="I102" s="83" t="s">
        <v>489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531</v>
      </c>
      <c r="B103" s="83" t="s">
        <v>738</v>
      </c>
      <c r="C103" s="83">
        <v>0.08</v>
      </c>
      <c r="D103" s="83">
        <v>0.59099999999999997</v>
      </c>
      <c r="E103" s="83">
        <v>0.64800000000000002</v>
      </c>
      <c r="F103" s="83">
        <v>26.01</v>
      </c>
      <c r="G103" s="83">
        <v>270</v>
      </c>
      <c r="H103" s="83">
        <v>90</v>
      </c>
      <c r="I103" s="83" t="s">
        <v>495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532</v>
      </c>
      <c r="B104" s="83" t="s">
        <v>739</v>
      </c>
      <c r="C104" s="83">
        <v>0.3</v>
      </c>
      <c r="D104" s="83">
        <v>0.35799999999999998</v>
      </c>
      <c r="E104" s="83">
        <v>0.38400000000000001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517</v>
      </c>
      <c r="B105" s="83" t="s">
        <v>738</v>
      </c>
      <c r="C105" s="83">
        <v>0.08</v>
      </c>
      <c r="D105" s="83">
        <v>0.59099999999999997</v>
      </c>
      <c r="E105" s="83">
        <v>0.64800000000000002</v>
      </c>
      <c r="F105" s="83">
        <v>847.14</v>
      </c>
      <c r="G105" s="83">
        <v>180</v>
      </c>
      <c r="H105" s="83">
        <v>90</v>
      </c>
      <c r="I105" s="83" t="s">
        <v>493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533</v>
      </c>
      <c r="B106" s="83" t="s">
        <v>738</v>
      </c>
      <c r="C106" s="83">
        <v>0.08</v>
      </c>
      <c r="D106" s="83">
        <v>0.59099999999999997</v>
      </c>
      <c r="E106" s="83">
        <v>0.64800000000000002</v>
      </c>
      <c r="F106" s="83">
        <v>183.96</v>
      </c>
      <c r="G106" s="83">
        <v>180</v>
      </c>
      <c r="H106" s="83">
        <v>90</v>
      </c>
      <c r="I106" s="83" t="s">
        <v>493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534</v>
      </c>
      <c r="B107" s="83" t="s">
        <v>739</v>
      </c>
      <c r="C107" s="83">
        <v>0.3</v>
      </c>
      <c r="D107" s="83">
        <v>0.35799999999999998</v>
      </c>
      <c r="E107" s="83">
        <v>0.38400000000000001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518</v>
      </c>
      <c r="B108" s="83" t="s">
        <v>738</v>
      </c>
      <c r="C108" s="83">
        <v>0.08</v>
      </c>
      <c r="D108" s="83">
        <v>0.59099999999999997</v>
      </c>
      <c r="E108" s="83">
        <v>0.64800000000000002</v>
      </c>
      <c r="F108" s="83">
        <v>847.37</v>
      </c>
      <c r="G108" s="83">
        <v>0</v>
      </c>
      <c r="H108" s="83">
        <v>90</v>
      </c>
      <c r="I108" s="83" t="s">
        <v>489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519</v>
      </c>
      <c r="B109" s="83" t="s">
        <v>738</v>
      </c>
      <c r="C109" s="83">
        <v>0.08</v>
      </c>
      <c r="D109" s="83">
        <v>0.59099999999999997</v>
      </c>
      <c r="E109" s="83">
        <v>0.64800000000000002</v>
      </c>
      <c r="F109" s="83">
        <v>104.06</v>
      </c>
      <c r="G109" s="83">
        <v>90</v>
      </c>
      <c r="H109" s="83">
        <v>90</v>
      </c>
      <c r="I109" s="83" t="s">
        <v>491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520</v>
      </c>
      <c r="B110" s="83" t="s">
        <v>738</v>
      </c>
      <c r="C110" s="83">
        <v>0.08</v>
      </c>
      <c r="D110" s="83">
        <v>0.59099999999999997</v>
      </c>
      <c r="E110" s="83">
        <v>0.64800000000000002</v>
      </c>
      <c r="F110" s="83">
        <v>55.74</v>
      </c>
      <c r="G110" s="83">
        <v>180</v>
      </c>
      <c r="H110" s="83">
        <v>90</v>
      </c>
      <c r="I110" s="83" t="s">
        <v>493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522</v>
      </c>
      <c r="B111" s="83" t="s">
        <v>738</v>
      </c>
      <c r="C111" s="83">
        <v>0.08</v>
      </c>
      <c r="D111" s="83">
        <v>0.59099999999999997</v>
      </c>
      <c r="E111" s="83">
        <v>0.64800000000000002</v>
      </c>
      <c r="F111" s="83">
        <v>104.05</v>
      </c>
      <c r="G111" s="83">
        <v>90</v>
      </c>
      <c r="H111" s="83">
        <v>90</v>
      </c>
      <c r="I111" s="83" t="s">
        <v>491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521</v>
      </c>
      <c r="B112" s="83" t="s">
        <v>738</v>
      </c>
      <c r="C112" s="83">
        <v>0.08</v>
      </c>
      <c r="D112" s="83">
        <v>0.59099999999999997</v>
      </c>
      <c r="E112" s="83">
        <v>0.64800000000000002</v>
      </c>
      <c r="F112" s="83">
        <v>55.74</v>
      </c>
      <c r="G112" s="83">
        <v>0</v>
      </c>
      <c r="H112" s="83">
        <v>90</v>
      </c>
      <c r="I112" s="83" t="s">
        <v>489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502</v>
      </c>
      <c r="B113" s="83" t="s">
        <v>740</v>
      </c>
      <c r="C113" s="83">
        <v>0.08</v>
      </c>
      <c r="D113" s="83">
        <v>0.85699999999999998</v>
      </c>
      <c r="E113" s="83">
        <v>0.98399999999999999</v>
      </c>
      <c r="F113" s="83">
        <v>36.229999999999997</v>
      </c>
      <c r="G113" s="83">
        <v>0</v>
      </c>
      <c r="H113" s="83">
        <v>90</v>
      </c>
      <c r="I113" s="83" t="s">
        <v>489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177</v>
      </c>
      <c r="C115" s="83" t="s">
        <v>548</v>
      </c>
      <c r="D115" s="83" t="s">
        <v>549</v>
      </c>
      <c r="E115" s="83" t="s">
        <v>550</v>
      </c>
      <c r="F115" s="83" t="s">
        <v>172</v>
      </c>
      <c r="G115" s="83" t="s">
        <v>551</v>
      </c>
      <c r="H115" s="83" t="s">
        <v>552</v>
      </c>
      <c r="I115" s="83" t="s">
        <v>553</v>
      </c>
      <c r="J115" s="83" t="s">
        <v>484</v>
      </c>
      <c r="K115" s="83" t="s">
        <v>486</v>
      </c>
      <c r="L115"/>
      <c r="M115"/>
      <c r="N115"/>
      <c r="O115"/>
      <c r="P115"/>
      <c r="Q115"/>
      <c r="R115"/>
      <c r="S115"/>
    </row>
    <row r="116" spans="1:19">
      <c r="A116" s="83" t="s">
        <v>577</v>
      </c>
      <c r="B116" s="83" t="s">
        <v>741</v>
      </c>
      <c r="C116" s="83">
        <v>32.21</v>
      </c>
      <c r="D116" s="83">
        <v>32.21</v>
      </c>
      <c r="E116" s="83">
        <v>3.2410000000000001</v>
      </c>
      <c r="F116" s="83">
        <v>0.38500000000000001</v>
      </c>
      <c r="G116" s="83">
        <v>0.30499999999999999</v>
      </c>
      <c r="H116" s="83" t="s">
        <v>555</v>
      </c>
      <c r="I116" s="83" t="s">
        <v>535</v>
      </c>
      <c r="J116" s="83">
        <v>0</v>
      </c>
      <c r="K116" s="83" t="s">
        <v>489</v>
      </c>
      <c r="L116"/>
      <c r="M116"/>
      <c r="N116"/>
      <c r="O116"/>
      <c r="P116"/>
      <c r="Q116"/>
      <c r="R116"/>
      <c r="S116"/>
    </row>
    <row r="117" spans="1:19">
      <c r="A117" s="83" t="s">
        <v>556</v>
      </c>
      <c r="B117" s="83" t="s">
        <v>741</v>
      </c>
      <c r="C117" s="83">
        <v>65.62</v>
      </c>
      <c r="D117" s="83">
        <v>65.62</v>
      </c>
      <c r="E117" s="83">
        <v>3.2410000000000001</v>
      </c>
      <c r="F117" s="83">
        <v>0.38500000000000001</v>
      </c>
      <c r="G117" s="83">
        <v>0.30499999999999999</v>
      </c>
      <c r="H117" s="83" t="s">
        <v>555</v>
      </c>
      <c r="I117" s="83" t="s">
        <v>506</v>
      </c>
      <c r="J117" s="83">
        <v>180</v>
      </c>
      <c r="K117" s="83" t="s">
        <v>493</v>
      </c>
      <c r="L117"/>
      <c r="M117"/>
      <c r="N117"/>
      <c r="O117"/>
      <c r="P117"/>
      <c r="Q117"/>
      <c r="R117"/>
      <c r="S117"/>
    </row>
    <row r="118" spans="1:19">
      <c r="A118" s="83" t="s">
        <v>568</v>
      </c>
      <c r="B118" s="83" t="s">
        <v>741</v>
      </c>
      <c r="C118" s="83">
        <v>5.82</v>
      </c>
      <c r="D118" s="83">
        <v>23.29</v>
      </c>
      <c r="E118" s="83">
        <v>3.2410000000000001</v>
      </c>
      <c r="F118" s="83">
        <v>0.38500000000000001</v>
      </c>
      <c r="G118" s="83">
        <v>0.30499999999999999</v>
      </c>
      <c r="H118" s="83" t="s">
        <v>555</v>
      </c>
      <c r="I118" s="83" t="s">
        <v>523</v>
      </c>
      <c r="J118" s="83">
        <v>0</v>
      </c>
      <c r="K118" s="83" t="s">
        <v>489</v>
      </c>
      <c r="L118"/>
      <c r="M118"/>
      <c r="N118"/>
      <c r="O118"/>
      <c r="P118"/>
      <c r="Q118"/>
      <c r="R118"/>
      <c r="S118"/>
    </row>
    <row r="119" spans="1:19">
      <c r="A119" s="83" t="s">
        <v>570</v>
      </c>
      <c r="B119" s="83" t="s">
        <v>741</v>
      </c>
      <c r="C119" s="83">
        <v>2.15</v>
      </c>
      <c r="D119" s="83">
        <v>8.58</v>
      </c>
      <c r="E119" s="83">
        <v>3.2410000000000001</v>
      </c>
      <c r="F119" s="83">
        <v>0.38500000000000001</v>
      </c>
      <c r="G119" s="83">
        <v>0.30499999999999999</v>
      </c>
      <c r="H119" s="83" t="s">
        <v>555</v>
      </c>
      <c r="I119" s="83" t="s">
        <v>525</v>
      </c>
      <c r="J119" s="83">
        <v>180</v>
      </c>
      <c r="K119" s="83" t="s">
        <v>493</v>
      </c>
      <c r="L119"/>
      <c r="M119"/>
      <c r="N119"/>
      <c r="O119"/>
      <c r="P119"/>
      <c r="Q119"/>
      <c r="R119"/>
      <c r="S119"/>
    </row>
    <row r="120" spans="1:19">
      <c r="A120" s="83" t="s">
        <v>569</v>
      </c>
      <c r="B120" s="83" t="s">
        <v>741</v>
      </c>
      <c r="C120" s="83">
        <v>2.15</v>
      </c>
      <c r="D120" s="83">
        <v>8.59</v>
      </c>
      <c r="E120" s="83">
        <v>3.2410000000000001</v>
      </c>
      <c r="F120" s="83">
        <v>0.38500000000000001</v>
      </c>
      <c r="G120" s="83">
        <v>0.30499999999999999</v>
      </c>
      <c r="H120" s="83" t="s">
        <v>555</v>
      </c>
      <c r="I120" s="83" t="s">
        <v>524</v>
      </c>
      <c r="J120" s="83">
        <v>0</v>
      </c>
      <c r="K120" s="83" t="s">
        <v>489</v>
      </c>
      <c r="L120"/>
      <c r="M120"/>
      <c r="N120"/>
      <c r="O120"/>
      <c r="P120"/>
      <c r="Q120"/>
      <c r="R120"/>
      <c r="S120"/>
    </row>
    <row r="121" spans="1:19">
      <c r="A121" s="83" t="s">
        <v>571</v>
      </c>
      <c r="B121" s="83" t="s">
        <v>741</v>
      </c>
      <c r="C121" s="83">
        <v>5.82</v>
      </c>
      <c r="D121" s="83">
        <v>23.29</v>
      </c>
      <c r="E121" s="83">
        <v>3.2410000000000001</v>
      </c>
      <c r="F121" s="83">
        <v>0.38500000000000001</v>
      </c>
      <c r="G121" s="83">
        <v>0.30499999999999999</v>
      </c>
      <c r="H121" s="83" t="s">
        <v>555</v>
      </c>
      <c r="I121" s="83" t="s">
        <v>526</v>
      </c>
      <c r="J121" s="83">
        <v>180</v>
      </c>
      <c r="K121" s="83" t="s">
        <v>493</v>
      </c>
      <c r="L121"/>
      <c r="M121"/>
      <c r="N121"/>
      <c r="O121"/>
      <c r="P121"/>
      <c r="Q121"/>
      <c r="R121"/>
      <c r="S121"/>
    </row>
    <row r="122" spans="1:19">
      <c r="A122" s="83" t="s">
        <v>582</v>
      </c>
      <c r="B122" s="83" t="s">
        <v>741</v>
      </c>
      <c r="C122" s="83">
        <v>5.83</v>
      </c>
      <c r="D122" s="83">
        <v>5.83</v>
      </c>
      <c r="E122" s="83">
        <v>3.2410000000000001</v>
      </c>
      <c r="F122" s="83">
        <v>0.38500000000000001</v>
      </c>
      <c r="G122" s="83">
        <v>0.30499999999999999</v>
      </c>
      <c r="H122" s="83" t="s">
        <v>555</v>
      </c>
      <c r="I122" s="83" t="s">
        <v>543</v>
      </c>
      <c r="J122" s="83">
        <v>0</v>
      </c>
      <c r="K122" s="83" t="s">
        <v>489</v>
      </c>
      <c r="L122"/>
      <c r="M122"/>
      <c r="N122"/>
      <c r="O122"/>
      <c r="P122"/>
      <c r="Q122"/>
      <c r="R122"/>
      <c r="S122"/>
    </row>
    <row r="123" spans="1:19">
      <c r="A123" s="83" t="s">
        <v>583</v>
      </c>
      <c r="B123" s="83" t="s">
        <v>741</v>
      </c>
      <c r="C123" s="83">
        <v>5.21</v>
      </c>
      <c r="D123" s="83">
        <v>5.21</v>
      </c>
      <c r="E123" s="83">
        <v>3.2410000000000001</v>
      </c>
      <c r="F123" s="83">
        <v>0.38500000000000001</v>
      </c>
      <c r="G123" s="83">
        <v>0.30499999999999999</v>
      </c>
      <c r="H123" s="83" t="s">
        <v>555</v>
      </c>
      <c r="I123" s="83" t="s">
        <v>544</v>
      </c>
      <c r="J123" s="83">
        <v>0</v>
      </c>
      <c r="K123" s="83" t="s">
        <v>489</v>
      </c>
      <c r="L123"/>
      <c r="M123"/>
      <c r="N123"/>
      <c r="O123"/>
      <c r="P123"/>
      <c r="Q123"/>
      <c r="R123"/>
      <c r="S123"/>
    </row>
    <row r="124" spans="1:19">
      <c r="A124" s="83" t="s">
        <v>584</v>
      </c>
      <c r="B124" s="83" t="s">
        <v>741</v>
      </c>
      <c r="C124" s="83">
        <v>17.18</v>
      </c>
      <c r="D124" s="83">
        <v>17.18</v>
      </c>
      <c r="E124" s="83">
        <v>3.2410000000000001</v>
      </c>
      <c r="F124" s="83">
        <v>0.38500000000000001</v>
      </c>
      <c r="G124" s="83">
        <v>0.30499999999999999</v>
      </c>
      <c r="H124" s="83" t="s">
        <v>555</v>
      </c>
      <c r="I124" s="83" t="s">
        <v>545</v>
      </c>
      <c r="J124" s="83">
        <v>180</v>
      </c>
      <c r="K124" s="83" t="s">
        <v>493</v>
      </c>
      <c r="L124"/>
      <c r="M124"/>
      <c r="N124"/>
      <c r="O124"/>
      <c r="P124"/>
      <c r="Q124"/>
      <c r="R124"/>
      <c r="S124"/>
    </row>
    <row r="125" spans="1:19">
      <c r="A125" s="83" t="s">
        <v>578</v>
      </c>
      <c r="B125" s="83" t="s">
        <v>741</v>
      </c>
      <c r="C125" s="83">
        <v>32.21</v>
      </c>
      <c r="D125" s="83">
        <v>32.21</v>
      </c>
      <c r="E125" s="83">
        <v>3.2410000000000001</v>
      </c>
      <c r="F125" s="83">
        <v>0.38500000000000001</v>
      </c>
      <c r="G125" s="83">
        <v>0.30499999999999999</v>
      </c>
      <c r="H125" s="83" t="s">
        <v>555</v>
      </c>
      <c r="I125" s="83" t="s">
        <v>537</v>
      </c>
      <c r="J125" s="83">
        <v>0</v>
      </c>
      <c r="K125" s="83" t="s">
        <v>489</v>
      </c>
      <c r="L125"/>
      <c r="M125"/>
      <c r="N125"/>
      <c r="O125"/>
      <c r="P125"/>
      <c r="Q125"/>
      <c r="R125"/>
      <c r="S125"/>
    </row>
    <row r="126" spans="1:19">
      <c r="A126" s="83" t="s">
        <v>581</v>
      </c>
      <c r="B126" s="83" t="s">
        <v>741</v>
      </c>
      <c r="C126" s="83">
        <v>4.5999999999999996</v>
      </c>
      <c r="D126" s="83">
        <v>4.5999999999999996</v>
      </c>
      <c r="E126" s="83">
        <v>3.2410000000000001</v>
      </c>
      <c r="F126" s="83">
        <v>0.38500000000000001</v>
      </c>
      <c r="G126" s="83">
        <v>0.30499999999999999</v>
      </c>
      <c r="H126" s="83" t="s">
        <v>555</v>
      </c>
      <c r="I126" s="83" t="s">
        <v>541</v>
      </c>
      <c r="J126" s="83">
        <v>180</v>
      </c>
      <c r="K126" s="83" t="s">
        <v>493</v>
      </c>
      <c r="L126"/>
      <c r="M126"/>
      <c r="N126"/>
      <c r="O126"/>
      <c r="P126"/>
      <c r="Q126"/>
      <c r="R126"/>
      <c r="S126"/>
    </row>
    <row r="127" spans="1:19">
      <c r="A127" s="83" t="s">
        <v>580</v>
      </c>
      <c r="B127" s="83" t="s">
        <v>741</v>
      </c>
      <c r="C127" s="83">
        <v>17.18</v>
      </c>
      <c r="D127" s="83">
        <v>17.18</v>
      </c>
      <c r="E127" s="83">
        <v>3.2410000000000001</v>
      </c>
      <c r="F127" s="83">
        <v>0.38500000000000001</v>
      </c>
      <c r="G127" s="83">
        <v>0.30499999999999999</v>
      </c>
      <c r="H127" s="83" t="s">
        <v>555</v>
      </c>
      <c r="I127" s="83" t="s">
        <v>540</v>
      </c>
      <c r="J127" s="83">
        <v>90</v>
      </c>
      <c r="K127" s="83" t="s">
        <v>491</v>
      </c>
      <c r="L127"/>
      <c r="M127"/>
      <c r="N127"/>
      <c r="O127"/>
      <c r="P127"/>
      <c r="Q127"/>
      <c r="R127"/>
      <c r="S127"/>
    </row>
    <row r="128" spans="1:19">
      <c r="A128" s="83" t="s">
        <v>579</v>
      </c>
      <c r="B128" s="83" t="s">
        <v>741</v>
      </c>
      <c r="C128" s="83">
        <v>4.5999999999999996</v>
      </c>
      <c r="D128" s="83">
        <v>4.5999999999999996</v>
      </c>
      <c r="E128" s="83">
        <v>3.2410000000000001</v>
      </c>
      <c r="F128" s="83">
        <v>0.38500000000000001</v>
      </c>
      <c r="G128" s="83">
        <v>0.30499999999999999</v>
      </c>
      <c r="H128" s="83" t="s">
        <v>555</v>
      </c>
      <c r="I128" s="83" t="s">
        <v>539</v>
      </c>
      <c r="J128" s="83">
        <v>0</v>
      </c>
      <c r="K128" s="83" t="s">
        <v>489</v>
      </c>
      <c r="L128"/>
      <c r="M128"/>
      <c r="N128"/>
      <c r="O128"/>
      <c r="P128"/>
      <c r="Q128"/>
      <c r="R128"/>
      <c r="S128"/>
    </row>
    <row r="129" spans="1:19">
      <c r="A129" s="83" t="s">
        <v>557</v>
      </c>
      <c r="B129" s="83" t="s">
        <v>741</v>
      </c>
      <c r="C129" s="83">
        <v>85.24</v>
      </c>
      <c r="D129" s="83">
        <v>85.24</v>
      </c>
      <c r="E129" s="83">
        <v>3.2410000000000001</v>
      </c>
      <c r="F129" s="83">
        <v>0.38500000000000001</v>
      </c>
      <c r="G129" s="83">
        <v>0.30499999999999999</v>
      </c>
      <c r="H129" s="83" t="s">
        <v>555</v>
      </c>
      <c r="I129" s="83" t="s">
        <v>510</v>
      </c>
      <c r="J129" s="83">
        <v>180</v>
      </c>
      <c r="K129" s="83" t="s">
        <v>493</v>
      </c>
      <c r="L129"/>
      <c r="M129"/>
      <c r="N129"/>
      <c r="O129"/>
      <c r="P129"/>
      <c r="Q129"/>
      <c r="R129"/>
      <c r="S129"/>
    </row>
    <row r="130" spans="1:19">
      <c r="A130" s="83" t="s">
        <v>554</v>
      </c>
      <c r="B130" s="83" t="s">
        <v>741</v>
      </c>
      <c r="C130" s="83">
        <v>23.3</v>
      </c>
      <c r="D130" s="83">
        <v>23.3</v>
      </c>
      <c r="E130" s="83">
        <v>3.2410000000000001</v>
      </c>
      <c r="F130" s="83">
        <v>0.38500000000000001</v>
      </c>
      <c r="G130" s="83">
        <v>0.30499999999999999</v>
      </c>
      <c r="H130" s="83" t="s">
        <v>555</v>
      </c>
      <c r="I130" s="83" t="s">
        <v>497</v>
      </c>
      <c r="J130" s="83">
        <v>180</v>
      </c>
      <c r="K130" s="83" t="s">
        <v>493</v>
      </c>
      <c r="L130"/>
      <c r="M130"/>
      <c r="N130"/>
      <c r="O130"/>
      <c r="P130"/>
      <c r="Q130"/>
      <c r="R130"/>
      <c r="S130"/>
    </row>
    <row r="131" spans="1:19">
      <c r="A131" s="83" t="s">
        <v>558</v>
      </c>
      <c r="B131" s="83" t="s">
        <v>742</v>
      </c>
      <c r="C131" s="83">
        <v>4.5999999999999996</v>
      </c>
      <c r="D131" s="83">
        <v>18.39</v>
      </c>
      <c r="E131" s="83">
        <v>3.8079999999999998</v>
      </c>
      <c r="F131" s="83">
        <v>0.38900000000000001</v>
      </c>
      <c r="G131" s="83">
        <v>0.27400000000000002</v>
      </c>
      <c r="H131" s="83" t="s">
        <v>555</v>
      </c>
      <c r="I131" s="83" t="s">
        <v>513</v>
      </c>
      <c r="J131" s="83">
        <v>180</v>
      </c>
      <c r="K131" s="83" t="s">
        <v>493</v>
      </c>
      <c r="L131"/>
      <c r="M131"/>
      <c r="N131"/>
      <c r="O131"/>
      <c r="P131"/>
      <c r="Q131"/>
      <c r="R131"/>
      <c r="S131"/>
    </row>
    <row r="132" spans="1:19">
      <c r="A132" s="83" t="s">
        <v>559</v>
      </c>
      <c r="B132" s="83" t="s">
        <v>742</v>
      </c>
      <c r="C132" s="83">
        <v>8.58</v>
      </c>
      <c r="D132" s="83">
        <v>34.33</v>
      </c>
      <c r="E132" s="83">
        <v>3.8079999999999998</v>
      </c>
      <c r="F132" s="83">
        <v>0.38900000000000001</v>
      </c>
      <c r="G132" s="83">
        <v>0.27400000000000002</v>
      </c>
      <c r="H132" s="83" t="s">
        <v>555</v>
      </c>
      <c r="I132" s="83" t="s">
        <v>514</v>
      </c>
      <c r="J132" s="83">
        <v>270</v>
      </c>
      <c r="K132" s="83" t="s">
        <v>495</v>
      </c>
      <c r="L132"/>
      <c r="M132"/>
      <c r="N132"/>
      <c r="O132"/>
      <c r="P132"/>
      <c r="Q132"/>
      <c r="R132"/>
      <c r="S132"/>
    </row>
    <row r="133" spans="1:19">
      <c r="A133" s="83" t="s">
        <v>572</v>
      </c>
      <c r="B133" s="83" t="s">
        <v>742</v>
      </c>
      <c r="C133" s="83">
        <v>4.5999999999999996</v>
      </c>
      <c r="D133" s="83">
        <v>4.5999999999999996</v>
      </c>
      <c r="E133" s="83">
        <v>3.8079999999999998</v>
      </c>
      <c r="F133" s="83">
        <v>0.38900000000000001</v>
      </c>
      <c r="G133" s="83">
        <v>0.27400000000000002</v>
      </c>
      <c r="H133" s="83" t="s">
        <v>555</v>
      </c>
      <c r="I133" s="83" t="s">
        <v>527</v>
      </c>
      <c r="J133" s="83">
        <v>180</v>
      </c>
      <c r="K133" s="83" t="s">
        <v>493</v>
      </c>
      <c r="L133"/>
      <c r="M133"/>
      <c r="N133"/>
      <c r="O133"/>
      <c r="P133"/>
      <c r="Q133"/>
      <c r="R133"/>
      <c r="S133"/>
    </row>
    <row r="134" spans="1:19">
      <c r="A134" s="83" t="s">
        <v>573</v>
      </c>
      <c r="B134" s="83" t="s">
        <v>742</v>
      </c>
      <c r="C134" s="83">
        <v>8.59</v>
      </c>
      <c r="D134" s="83">
        <v>8.59</v>
      </c>
      <c r="E134" s="83">
        <v>3.8079999999999998</v>
      </c>
      <c r="F134" s="83">
        <v>0.38900000000000001</v>
      </c>
      <c r="G134" s="83">
        <v>0.27400000000000002</v>
      </c>
      <c r="H134" s="83" t="s">
        <v>555</v>
      </c>
      <c r="I134" s="83" t="s">
        <v>528</v>
      </c>
      <c r="J134" s="83">
        <v>270</v>
      </c>
      <c r="K134" s="83" t="s">
        <v>495</v>
      </c>
      <c r="L134"/>
      <c r="M134"/>
      <c r="N134"/>
      <c r="O134"/>
      <c r="P134"/>
      <c r="Q134"/>
      <c r="R134"/>
      <c r="S134"/>
    </row>
    <row r="135" spans="1:19">
      <c r="A135" s="83" t="s">
        <v>560</v>
      </c>
      <c r="B135" s="83" t="s">
        <v>742</v>
      </c>
      <c r="C135" s="83">
        <v>4.5999999999999996</v>
      </c>
      <c r="D135" s="83">
        <v>18.39</v>
      </c>
      <c r="E135" s="83">
        <v>3.8079999999999998</v>
      </c>
      <c r="F135" s="83">
        <v>0.38900000000000001</v>
      </c>
      <c r="G135" s="83">
        <v>0.27400000000000002</v>
      </c>
      <c r="H135" s="83" t="s">
        <v>555</v>
      </c>
      <c r="I135" s="83" t="s">
        <v>515</v>
      </c>
      <c r="J135" s="83">
        <v>0</v>
      </c>
      <c r="K135" s="83" t="s">
        <v>489</v>
      </c>
      <c r="L135"/>
      <c r="M135"/>
      <c r="N135"/>
      <c r="O135"/>
      <c r="P135"/>
      <c r="Q135"/>
      <c r="R135"/>
      <c r="S135"/>
    </row>
    <row r="136" spans="1:19">
      <c r="A136" s="83" t="s">
        <v>561</v>
      </c>
      <c r="B136" s="83" t="s">
        <v>742</v>
      </c>
      <c r="C136" s="83">
        <v>8.58</v>
      </c>
      <c r="D136" s="83">
        <v>34.33</v>
      </c>
      <c r="E136" s="83">
        <v>3.8079999999999998</v>
      </c>
      <c r="F136" s="83">
        <v>0.38900000000000001</v>
      </c>
      <c r="G136" s="83">
        <v>0.27400000000000002</v>
      </c>
      <c r="H136" s="83" t="s">
        <v>555</v>
      </c>
      <c r="I136" s="83" t="s">
        <v>516</v>
      </c>
      <c r="J136" s="83">
        <v>270</v>
      </c>
      <c r="K136" s="83" t="s">
        <v>495</v>
      </c>
      <c r="L136"/>
      <c r="M136"/>
      <c r="N136"/>
      <c r="O136"/>
      <c r="P136"/>
      <c r="Q136"/>
      <c r="R136"/>
      <c r="S136"/>
    </row>
    <row r="137" spans="1:19">
      <c r="A137" s="83" t="s">
        <v>574</v>
      </c>
      <c r="B137" s="83" t="s">
        <v>742</v>
      </c>
      <c r="C137" s="83">
        <v>4.5999999999999996</v>
      </c>
      <c r="D137" s="83">
        <v>4.5999999999999996</v>
      </c>
      <c r="E137" s="83">
        <v>3.8079999999999998</v>
      </c>
      <c r="F137" s="83">
        <v>0.38900000000000001</v>
      </c>
      <c r="G137" s="83">
        <v>0.27400000000000002</v>
      </c>
      <c r="H137" s="83" t="s">
        <v>555</v>
      </c>
      <c r="I137" s="83" t="s">
        <v>530</v>
      </c>
      <c r="J137" s="83">
        <v>0</v>
      </c>
      <c r="K137" s="83" t="s">
        <v>489</v>
      </c>
      <c r="L137"/>
      <c r="M137"/>
      <c r="N137"/>
      <c r="O137"/>
      <c r="P137"/>
      <c r="Q137"/>
      <c r="R137"/>
      <c r="S137"/>
    </row>
    <row r="138" spans="1:19">
      <c r="A138" s="83" t="s">
        <v>575</v>
      </c>
      <c r="B138" s="83" t="s">
        <v>742</v>
      </c>
      <c r="C138" s="83">
        <v>8.59</v>
      </c>
      <c r="D138" s="83">
        <v>8.59</v>
      </c>
      <c r="E138" s="83">
        <v>3.8079999999999998</v>
      </c>
      <c r="F138" s="83">
        <v>0.38900000000000001</v>
      </c>
      <c r="G138" s="83">
        <v>0.27400000000000002</v>
      </c>
      <c r="H138" s="83" t="s">
        <v>555</v>
      </c>
      <c r="I138" s="83" t="s">
        <v>531</v>
      </c>
      <c r="J138" s="83">
        <v>270</v>
      </c>
      <c r="K138" s="83" t="s">
        <v>495</v>
      </c>
      <c r="L138"/>
      <c r="M138"/>
      <c r="N138"/>
      <c r="O138"/>
      <c r="P138"/>
      <c r="Q138"/>
      <c r="R138"/>
      <c r="S138"/>
    </row>
    <row r="139" spans="1:19">
      <c r="A139" s="83" t="s">
        <v>562</v>
      </c>
      <c r="B139" s="83" t="s">
        <v>742</v>
      </c>
      <c r="C139" s="83">
        <v>3.68</v>
      </c>
      <c r="D139" s="83">
        <v>279.51</v>
      </c>
      <c r="E139" s="83">
        <v>3.8079999999999998</v>
      </c>
      <c r="F139" s="83">
        <v>0.38900000000000001</v>
      </c>
      <c r="G139" s="83">
        <v>0.27400000000000002</v>
      </c>
      <c r="H139" s="83" t="s">
        <v>555</v>
      </c>
      <c r="I139" s="83" t="s">
        <v>517</v>
      </c>
      <c r="J139" s="83">
        <v>180</v>
      </c>
      <c r="K139" s="83" t="s">
        <v>493</v>
      </c>
      <c r="L139"/>
      <c r="M139"/>
      <c r="N139"/>
      <c r="O139"/>
      <c r="P139"/>
      <c r="Q139"/>
      <c r="R139"/>
      <c r="S139"/>
    </row>
    <row r="140" spans="1:19">
      <c r="A140" s="83" t="s">
        <v>576</v>
      </c>
      <c r="B140" s="83" t="s">
        <v>742</v>
      </c>
      <c r="C140" s="83">
        <v>6.75</v>
      </c>
      <c r="D140" s="83">
        <v>60.74</v>
      </c>
      <c r="E140" s="83">
        <v>3.8079999999999998</v>
      </c>
      <c r="F140" s="83">
        <v>0.38900000000000001</v>
      </c>
      <c r="G140" s="83">
        <v>0.27400000000000002</v>
      </c>
      <c r="H140" s="83" t="s">
        <v>555</v>
      </c>
      <c r="I140" s="83" t="s">
        <v>533</v>
      </c>
      <c r="J140" s="83">
        <v>180</v>
      </c>
      <c r="K140" s="83" t="s">
        <v>493</v>
      </c>
      <c r="L140"/>
      <c r="M140"/>
      <c r="N140"/>
      <c r="O140"/>
      <c r="P140"/>
      <c r="Q140"/>
      <c r="R140"/>
      <c r="S140"/>
    </row>
    <row r="141" spans="1:19">
      <c r="A141" s="83" t="s">
        <v>563</v>
      </c>
      <c r="B141" s="83" t="s">
        <v>742</v>
      </c>
      <c r="C141" s="83">
        <v>3.68</v>
      </c>
      <c r="D141" s="83">
        <v>279.60000000000002</v>
      </c>
      <c r="E141" s="83">
        <v>3.8079999999999998</v>
      </c>
      <c r="F141" s="83">
        <v>0.38900000000000001</v>
      </c>
      <c r="G141" s="83">
        <v>0.27400000000000002</v>
      </c>
      <c r="H141" s="83" t="s">
        <v>555</v>
      </c>
      <c r="I141" s="83" t="s">
        <v>518</v>
      </c>
      <c r="J141" s="83">
        <v>0</v>
      </c>
      <c r="K141" s="83" t="s">
        <v>489</v>
      </c>
      <c r="L141"/>
      <c r="M141"/>
      <c r="N141"/>
      <c r="O141"/>
      <c r="P141"/>
      <c r="Q141"/>
      <c r="R141"/>
      <c r="S141"/>
    </row>
    <row r="142" spans="1:19">
      <c r="A142" s="83" t="s">
        <v>564</v>
      </c>
      <c r="B142" s="83" t="s">
        <v>742</v>
      </c>
      <c r="C142" s="83">
        <v>8.58</v>
      </c>
      <c r="D142" s="83">
        <v>34.33</v>
      </c>
      <c r="E142" s="83">
        <v>3.8079999999999998</v>
      </c>
      <c r="F142" s="83">
        <v>0.38900000000000001</v>
      </c>
      <c r="G142" s="83">
        <v>0.27400000000000002</v>
      </c>
      <c r="H142" s="83" t="s">
        <v>555</v>
      </c>
      <c r="I142" s="83" t="s">
        <v>519</v>
      </c>
      <c r="J142" s="83">
        <v>90</v>
      </c>
      <c r="K142" s="83" t="s">
        <v>491</v>
      </c>
      <c r="L142"/>
      <c r="M142"/>
      <c r="N142"/>
      <c r="O142"/>
      <c r="P142"/>
      <c r="Q142"/>
      <c r="R142"/>
      <c r="S142"/>
    </row>
    <row r="143" spans="1:19">
      <c r="A143" s="83" t="s">
        <v>565</v>
      </c>
      <c r="B143" s="83" t="s">
        <v>742</v>
      </c>
      <c r="C143" s="83">
        <v>4.5999999999999996</v>
      </c>
      <c r="D143" s="83">
        <v>18.39</v>
      </c>
      <c r="E143" s="83">
        <v>3.8079999999999998</v>
      </c>
      <c r="F143" s="83">
        <v>0.38900000000000001</v>
      </c>
      <c r="G143" s="83">
        <v>0.27400000000000002</v>
      </c>
      <c r="H143" s="83" t="s">
        <v>555</v>
      </c>
      <c r="I143" s="83" t="s">
        <v>520</v>
      </c>
      <c r="J143" s="83">
        <v>180</v>
      </c>
      <c r="K143" s="83" t="s">
        <v>493</v>
      </c>
      <c r="L143"/>
      <c r="M143"/>
      <c r="N143"/>
      <c r="O143"/>
      <c r="P143"/>
      <c r="Q143"/>
      <c r="R143"/>
      <c r="S143"/>
    </row>
    <row r="144" spans="1:19">
      <c r="A144" s="83" t="s">
        <v>567</v>
      </c>
      <c r="B144" s="83" t="s">
        <v>742</v>
      </c>
      <c r="C144" s="83">
        <v>8.58</v>
      </c>
      <c r="D144" s="83">
        <v>34.33</v>
      </c>
      <c r="E144" s="83">
        <v>3.8079999999999998</v>
      </c>
      <c r="F144" s="83">
        <v>0.38900000000000001</v>
      </c>
      <c r="G144" s="83">
        <v>0.27400000000000002</v>
      </c>
      <c r="H144" s="83" t="s">
        <v>555</v>
      </c>
      <c r="I144" s="83" t="s">
        <v>522</v>
      </c>
      <c r="J144" s="83">
        <v>90</v>
      </c>
      <c r="K144" s="83" t="s">
        <v>491</v>
      </c>
      <c r="L144"/>
      <c r="M144"/>
      <c r="N144"/>
      <c r="O144"/>
      <c r="P144"/>
      <c r="Q144"/>
      <c r="R144"/>
      <c r="S144"/>
    </row>
    <row r="145" spans="1:19">
      <c r="A145" s="83" t="s">
        <v>566</v>
      </c>
      <c r="B145" s="83" t="s">
        <v>742</v>
      </c>
      <c r="C145" s="83">
        <v>4.5999999999999996</v>
      </c>
      <c r="D145" s="83">
        <v>18.39</v>
      </c>
      <c r="E145" s="83">
        <v>3.8079999999999998</v>
      </c>
      <c r="F145" s="83">
        <v>0.38900000000000001</v>
      </c>
      <c r="G145" s="83">
        <v>0.27400000000000002</v>
      </c>
      <c r="H145" s="83" t="s">
        <v>555</v>
      </c>
      <c r="I145" s="83" t="s">
        <v>521</v>
      </c>
      <c r="J145" s="83">
        <v>0</v>
      </c>
      <c r="K145" s="83" t="s">
        <v>489</v>
      </c>
      <c r="L145"/>
      <c r="M145"/>
      <c r="N145"/>
      <c r="O145"/>
      <c r="P145"/>
      <c r="Q145"/>
      <c r="R145"/>
      <c r="S145"/>
    </row>
    <row r="146" spans="1:19">
      <c r="A146" s="83" t="s">
        <v>585</v>
      </c>
      <c r="B146" s="83"/>
      <c r="C146" s="83"/>
      <c r="D146" s="83">
        <v>1214.08</v>
      </c>
      <c r="E146" s="83">
        <v>3.64</v>
      </c>
      <c r="F146" s="83">
        <v>0.38800000000000001</v>
      </c>
      <c r="G146" s="83">
        <v>0.28299999999999997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586</v>
      </c>
      <c r="B147" s="83"/>
      <c r="C147" s="83"/>
      <c r="D147" s="83">
        <v>432.93</v>
      </c>
      <c r="E147" s="83">
        <v>3.66</v>
      </c>
      <c r="F147" s="83">
        <v>0.38800000000000001</v>
      </c>
      <c r="G147" s="83">
        <v>0.28199999999999997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587</v>
      </c>
      <c r="B148" s="83"/>
      <c r="C148" s="83"/>
      <c r="D148" s="83">
        <v>781.15</v>
      </c>
      <c r="E148" s="83">
        <v>3.63</v>
      </c>
      <c r="F148" s="83">
        <v>0.38800000000000001</v>
      </c>
      <c r="G148" s="83">
        <v>0.28399999999999997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242</v>
      </c>
      <c r="C150" s="83" t="s">
        <v>588</v>
      </c>
      <c r="D150" s="83" t="s">
        <v>589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590</v>
      </c>
      <c r="B151" s="83" t="s">
        <v>591</v>
      </c>
      <c r="C151" s="83">
        <v>1510573.99</v>
      </c>
      <c r="D151" s="83">
        <v>5.5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592</v>
      </c>
      <c r="B152" s="83" t="s">
        <v>593</v>
      </c>
      <c r="C152" s="83">
        <v>2776681.15</v>
      </c>
      <c r="D152" s="83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242</v>
      </c>
      <c r="C154" s="83" t="s">
        <v>594</v>
      </c>
      <c r="D154" s="83" t="s">
        <v>595</v>
      </c>
      <c r="E154" s="83" t="s">
        <v>596</v>
      </c>
      <c r="F154" s="83" t="s">
        <v>597</v>
      </c>
      <c r="G154" s="83" t="s">
        <v>589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598</v>
      </c>
      <c r="B155" s="83" t="s">
        <v>599</v>
      </c>
      <c r="C155" s="83">
        <v>23578.7</v>
      </c>
      <c r="D155" s="83">
        <v>15284.29</v>
      </c>
      <c r="E155" s="83">
        <v>8294.4</v>
      </c>
      <c r="F155" s="83">
        <v>0.65</v>
      </c>
      <c r="G155" s="83" t="s">
        <v>600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606</v>
      </c>
      <c r="B156" s="83" t="s">
        <v>599</v>
      </c>
      <c r="C156" s="83">
        <v>6625.93</v>
      </c>
      <c r="D156" s="83">
        <v>4306.43</v>
      </c>
      <c r="E156" s="83">
        <v>2319.5</v>
      </c>
      <c r="F156" s="83">
        <v>0.65</v>
      </c>
      <c r="G156" s="83" t="s">
        <v>600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601</v>
      </c>
      <c r="B157" s="83" t="s">
        <v>599</v>
      </c>
      <c r="C157" s="83">
        <v>23491.68</v>
      </c>
      <c r="D157" s="83">
        <v>15227.22</v>
      </c>
      <c r="E157" s="83">
        <v>8264.4599999999991</v>
      </c>
      <c r="F157" s="83">
        <v>0.65</v>
      </c>
      <c r="G157" s="83" t="s">
        <v>600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607</v>
      </c>
      <c r="B158" s="83" t="s">
        <v>599</v>
      </c>
      <c r="C158" s="83">
        <v>6621.58</v>
      </c>
      <c r="D158" s="83">
        <v>4303.59</v>
      </c>
      <c r="E158" s="83">
        <v>2317.98</v>
      </c>
      <c r="F158" s="83">
        <v>0.65</v>
      </c>
      <c r="G158" s="83" t="s">
        <v>600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602</v>
      </c>
      <c r="B159" s="83" t="s">
        <v>599</v>
      </c>
      <c r="C159" s="83">
        <v>364749.29</v>
      </c>
      <c r="D159" s="83">
        <v>225820.75</v>
      </c>
      <c r="E159" s="83">
        <v>138928.54</v>
      </c>
      <c r="F159" s="83">
        <v>0.62</v>
      </c>
      <c r="G159" s="83" t="s">
        <v>600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608</v>
      </c>
      <c r="B160" s="83" t="s">
        <v>599</v>
      </c>
      <c r="C160" s="83">
        <v>28198.97</v>
      </c>
      <c r="D160" s="83">
        <v>16801.78</v>
      </c>
      <c r="E160" s="83">
        <v>11397.19</v>
      </c>
      <c r="F160" s="83">
        <v>0.6</v>
      </c>
      <c r="G160" s="83" t="s">
        <v>600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603</v>
      </c>
      <c r="B161" s="83" t="s">
        <v>599</v>
      </c>
      <c r="C161" s="83">
        <v>364749.29</v>
      </c>
      <c r="D161" s="83">
        <v>225820.75</v>
      </c>
      <c r="E161" s="83">
        <v>138928.54</v>
      </c>
      <c r="F161" s="83">
        <v>0.62</v>
      </c>
      <c r="G161" s="83" t="s">
        <v>600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604</v>
      </c>
      <c r="B162" s="83" t="s">
        <v>599</v>
      </c>
      <c r="C162" s="83">
        <v>18394.09</v>
      </c>
      <c r="D162" s="83">
        <v>11891.05</v>
      </c>
      <c r="E162" s="83">
        <v>6503.04</v>
      </c>
      <c r="F162" s="83">
        <v>0.65</v>
      </c>
      <c r="G162" s="83" t="s">
        <v>600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605</v>
      </c>
      <c r="B163" s="83" t="s">
        <v>599</v>
      </c>
      <c r="C163" s="83">
        <v>18325.060000000001</v>
      </c>
      <c r="D163" s="83">
        <v>11827.42</v>
      </c>
      <c r="E163" s="83">
        <v>6497.64</v>
      </c>
      <c r="F163" s="83">
        <v>0.65</v>
      </c>
      <c r="G163" s="83" t="s">
        <v>600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610</v>
      </c>
      <c r="B164" s="83" t="s">
        <v>599</v>
      </c>
      <c r="C164" s="83">
        <v>43411.35</v>
      </c>
      <c r="D164" s="83">
        <v>26954.84</v>
      </c>
      <c r="E164" s="83">
        <v>16456.509999999998</v>
      </c>
      <c r="F164" s="83">
        <v>0.62</v>
      </c>
      <c r="G164" s="83" t="s">
        <v>600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611</v>
      </c>
      <c r="B165" s="83" t="s">
        <v>599</v>
      </c>
      <c r="C165" s="83">
        <v>3605.43</v>
      </c>
      <c r="D165" s="83">
        <v>2161.7800000000002</v>
      </c>
      <c r="E165" s="83">
        <v>1443.65</v>
      </c>
      <c r="F165" s="83">
        <v>0.6</v>
      </c>
      <c r="G165" s="83" t="s">
        <v>600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609</v>
      </c>
      <c r="B166" s="83" t="s">
        <v>599</v>
      </c>
      <c r="C166" s="83">
        <v>772802.28</v>
      </c>
      <c r="D166" s="83">
        <v>489148.67</v>
      </c>
      <c r="E166" s="83">
        <v>283653.61</v>
      </c>
      <c r="F166" s="83">
        <v>0.63</v>
      </c>
      <c r="G166" s="83" t="s">
        <v>600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242</v>
      </c>
      <c r="C168" s="83" t="s">
        <v>594</v>
      </c>
      <c r="D168" s="83" t="s">
        <v>589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631</v>
      </c>
      <c r="B169" s="83" t="s">
        <v>613</v>
      </c>
      <c r="C169" s="83">
        <v>34428.730000000003</v>
      </c>
      <c r="D169" s="83" t="s">
        <v>600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612</v>
      </c>
      <c r="B170" s="83" t="s">
        <v>613</v>
      </c>
      <c r="C170" s="83">
        <v>36094.22</v>
      </c>
      <c r="D170" s="83" t="s">
        <v>600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619</v>
      </c>
      <c r="B171" s="83" t="s">
        <v>613</v>
      </c>
      <c r="C171" s="83">
        <v>15148.27</v>
      </c>
      <c r="D171" s="83" t="s">
        <v>600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627</v>
      </c>
      <c r="B172" s="83" t="s">
        <v>613</v>
      </c>
      <c r="C172" s="83">
        <v>2752.47</v>
      </c>
      <c r="D172" s="83" t="s">
        <v>600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634</v>
      </c>
      <c r="B173" s="83" t="s">
        <v>613</v>
      </c>
      <c r="C173" s="83">
        <v>2362.9299999999998</v>
      </c>
      <c r="D173" s="83" t="s">
        <v>600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877</v>
      </c>
      <c r="B174" s="83" t="s">
        <v>878</v>
      </c>
      <c r="C174" s="83">
        <v>10704.11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632</v>
      </c>
      <c r="B175" s="83" t="s">
        <v>613</v>
      </c>
      <c r="C175" s="83">
        <v>35543.230000000003</v>
      </c>
      <c r="D175" s="83" t="s">
        <v>600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633</v>
      </c>
      <c r="B176" s="83" t="s">
        <v>613</v>
      </c>
      <c r="C176" s="83">
        <v>16329.04</v>
      </c>
      <c r="D176" s="83" t="s">
        <v>600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618</v>
      </c>
      <c r="B177" s="83" t="s">
        <v>613</v>
      </c>
      <c r="C177" s="83">
        <v>46072.86</v>
      </c>
      <c r="D177" s="83" t="s">
        <v>600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620</v>
      </c>
      <c r="B178" s="83" t="s">
        <v>613</v>
      </c>
      <c r="C178" s="83">
        <v>78563.039999999994</v>
      </c>
      <c r="D178" s="83" t="s">
        <v>600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616</v>
      </c>
      <c r="B179" s="83" t="s">
        <v>613</v>
      </c>
      <c r="C179" s="83">
        <v>727.47</v>
      </c>
      <c r="D179" s="83" t="s">
        <v>600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614</v>
      </c>
      <c r="B180" s="83" t="s">
        <v>613</v>
      </c>
      <c r="C180" s="83">
        <v>3962.99</v>
      </c>
      <c r="D180" s="83" t="s">
        <v>600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615</v>
      </c>
      <c r="B181" s="83" t="s">
        <v>613</v>
      </c>
      <c r="C181" s="83">
        <v>5038.95</v>
      </c>
      <c r="D181" s="83" t="s">
        <v>600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621</v>
      </c>
      <c r="B182" s="83" t="s">
        <v>613</v>
      </c>
      <c r="C182" s="83">
        <v>12813.49</v>
      </c>
      <c r="D182" s="83" t="s">
        <v>600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628</v>
      </c>
      <c r="B183" s="83" t="s">
        <v>613</v>
      </c>
      <c r="C183" s="83">
        <v>3550.68</v>
      </c>
      <c r="D183" s="83" t="s">
        <v>600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622</v>
      </c>
      <c r="B184" s="83" t="s">
        <v>613</v>
      </c>
      <c r="C184" s="83">
        <v>12799.03</v>
      </c>
      <c r="D184" s="83" t="s">
        <v>600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629</v>
      </c>
      <c r="B185" s="83" t="s">
        <v>613</v>
      </c>
      <c r="C185" s="83">
        <v>3554.71</v>
      </c>
      <c r="D185" s="83" t="s">
        <v>600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623</v>
      </c>
      <c r="B186" s="83" t="s">
        <v>613</v>
      </c>
      <c r="C186" s="83">
        <v>730040.18</v>
      </c>
      <c r="D186" s="83" t="s">
        <v>600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630</v>
      </c>
      <c r="B187" s="83" t="s">
        <v>613</v>
      </c>
      <c r="C187" s="83">
        <v>41381.370000000003</v>
      </c>
      <c r="D187" s="83" t="s">
        <v>600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624</v>
      </c>
      <c r="B188" s="83" t="s">
        <v>613</v>
      </c>
      <c r="C188" s="83">
        <v>730040.18</v>
      </c>
      <c r="D188" s="83" t="s">
        <v>600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625</v>
      </c>
      <c r="B189" s="83" t="s">
        <v>613</v>
      </c>
      <c r="C189" s="83">
        <v>11908.22</v>
      </c>
      <c r="D189" s="83" t="s">
        <v>600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626</v>
      </c>
      <c r="B190" s="83" t="s">
        <v>613</v>
      </c>
      <c r="C190" s="83">
        <v>12434.44</v>
      </c>
      <c r="D190" s="83" t="s">
        <v>600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617</v>
      </c>
      <c r="B191" s="83" t="s">
        <v>613</v>
      </c>
      <c r="C191" s="83">
        <v>509.05</v>
      </c>
      <c r="D191" s="83" t="s">
        <v>600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636</v>
      </c>
      <c r="B192" s="83" t="s">
        <v>613</v>
      </c>
      <c r="C192" s="83">
        <v>46044.69</v>
      </c>
      <c r="D192" s="83" t="s">
        <v>600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637</v>
      </c>
      <c r="B193" s="83" t="s">
        <v>613</v>
      </c>
      <c r="C193" s="83">
        <v>3014.83</v>
      </c>
      <c r="D193" s="83" t="s">
        <v>600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635</v>
      </c>
      <c r="B194" s="83" t="s">
        <v>613</v>
      </c>
      <c r="C194" s="83">
        <v>240208.29</v>
      </c>
      <c r="D194" s="83" t="s">
        <v>600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242</v>
      </c>
      <c r="C196" s="83" t="s">
        <v>638</v>
      </c>
      <c r="D196" s="83" t="s">
        <v>639</v>
      </c>
      <c r="E196" s="83" t="s">
        <v>640</v>
      </c>
      <c r="F196" s="83" t="s">
        <v>641</v>
      </c>
      <c r="G196" s="83" t="s">
        <v>642</v>
      </c>
      <c r="H196" s="83" t="s">
        <v>643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879</v>
      </c>
      <c r="B197" s="83" t="s">
        <v>648</v>
      </c>
      <c r="C197" s="83">
        <v>0.54</v>
      </c>
      <c r="D197" s="83">
        <v>50</v>
      </c>
      <c r="E197" s="83">
        <v>0.33</v>
      </c>
      <c r="F197" s="83">
        <v>31.18</v>
      </c>
      <c r="G197" s="83">
        <v>1</v>
      </c>
      <c r="H197" s="83" t="s">
        <v>880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658</v>
      </c>
      <c r="B198" s="83" t="s">
        <v>645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659</v>
      </c>
      <c r="B199" s="83" t="s">
        <v>645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644</v>
      </c>
      <c r="B200" s="83" t="s">
        <v>645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647</v>
      </c>
      <c r="B201" s="83" t="s">
        <v>648</v>
      </c>
      <c r="C201" s="83">
        <v>0.52</v>
      </c>
      <c r="D201" s="83">
        <v>331</v>
      </c>
      <c r="E201" s="83">
        <v>1.38</v>
      </c>
      <c r="F201" s="83">
        <v>879.06</v>
      </c>
      <c r="G201" s="83">
        <v>1</v>
      </c>
      <c r="H201" s="83" t="s">
        <v>649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655</v>
      </c>
      <c r="B202" s="83" t="s">
        <v>648</v>
      </c>
      <c r="C202" s="83">
        <v>0.52</v>
      </c>
      <c r="D202" s="83">
        <v>331</v>
      </c>
      <c r="E202" s="83">
        <v>0.39</v>
      </c>
      <c r="F202" s="83">
        <v>247.98</v>
      </c>
      <c r="G202" s="83">
        <v>1</v>
      </c>
      <c r="H202" s="83" t="s">
        <v>649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650</v>
      </c>
      <c r="B203" s="83" t="s">
        <v>648</v>
      </c>
      <c r="C203" s="83">
        <v>0.52</v>
      </c>
      <c r="D203" s="83">
        <v>331</v>
      </c>
      <c r="E203" s="83">
        <v>1.38</v>
      </c>
      <c r="F203" s="83">
        <v>875.76</v>
      </c>
      <c r="G203" s="83">
        <v>1</v>
      </c>
      <c r="H203" s="83" t="s">
        <v>649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656</v>
      </c>
      <c r="B204" s="83" t="s">
        <v>648</v>
      </c>
      <c r="C204" s="83">
        <v>0.52</v>
      </c>
      <c r="D204" s="83">
        <v>331</v>
      </c>
      <c r="E204" s="83">
        <v>0.39</v>
      </c>
      <c r="F204" s="83">
        <v>247.82</v>
      </c>
      <c r="G204" s="83">
        <v>1</v>
      </c>
      <c r="H204" s="83" t="s">
        <v>649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651</v>
      </c>
      <c r="B205" s="83" t="s">
        <v>648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657</v>
      </c>
      <c r="B206" s="83" t="s">
        <v>648</v>
      </c>
      <c r="C206" s="83">
        <v>0.52</v>
      </c>
      <c r="D206" s="83">
        <v>331</v>
      </c>
      <c r="E206" s="83">
        <v>1.19</v>
      </c>
      <c r="F206" s="83">
        <v>754.39</v>
      </c>
      <c r="G206" s="83">
        <v>1</v>
      </c>
      <c r="H206" s="83" t="s">
        <v>649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652</v>
      </c>
      <c r="B207" s="83" t="s">
        <v>648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653</v>
      </c>
      <c r="B208" s="83" t="s">
        <v>648</v>
      </c>
      <c r="C208" s="83">
        <v>0.52</v>
      </c>
      <c r="D208" s="83">
        <v>331</v>
      </c>
      <c r="E208" s="83">
        <v>1.08</v>
      </c>
      <c r="F208" s="83">
        <v>687.57</v>
      </c>
      <c r="G208" s="83">
        <v>1</v>
      </c>
      <c r="H208" s="83" t="s">
        <v>649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654</v>
      </c>
      <c r="B209" s="83" t="s">
        <v>648</v>
      </c>
      <c r="C209" s="83">
        <v>0.52</v>
      </c>
      <c r="D209" s="83">
        <v>331</v>
      </c>
      <c r="E209" s="83">
        <v>1.07</v>
      </c>
      <c r="F209" s="83">
        <v>683.8</v>
      </c>
      <c r="G209" s="83">
        <v>1</v>
      </c>
      <c r="H209" s="83" t="s">
        <v>649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663</v>
      </c>
      <c r="B210" s="83" t="s">
        <v>648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662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664</v>
      </c>
      <c r="B211" s="83" t="s">
        <v>648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662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660</v>
      </c>
      <c r="B212" s="83" t="s">
        <v>661</v>
      </c>
      <c r="C212" s="83">
        <v>0.61</v>
      </c>
      <c r="D212" s="83">
        <v>1017.59</v>
      </c>
      <c r="E212" s="83">
        <v>39.17</v>
      </c>
      <c r="F212" s="83">
        <v>65168.800000000003</v>
      </c>
      <c r="G212" s="83">
        <v>1</v>
      </c>
      <c r="H212" s="83" t="s">
        <v>662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242</v>
      </c>
      <c r="C214" s="83" t="s">
        <v>665</v>
      </c>
      <c r="D214" s="83" t="s">
        <v>666</v>
      </c>
      <c r="E214" s="83" t="s">
        <v>667</v>
      </c>
      <c r="F214" s="83" t="s">
        <v>668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673</v>
      </c>
      <c r="B215" s="83" t="s">
        <v>670</v>
      </c>
      <c r="C215" s="83" t="s">
        <v>671</v>
      </c>
      <c r="D215" s="83">
        <v>179352</v>
      </c>
      <c r="E215" s="83">
        <v>13842.32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672</v>
      </c>
      <c r="B216" s="83" t="s">
        <v>670</v>
      </c>
      <c r="C216" s="83" t="s">
        <v>671</v>
      </c>
      <c r="D216" s="83">
        <v>179352</v>
      </c>
      <c r="E216" s="83">
        <v>15289.59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669</v>
      </c>
      <c r="B217" s="83" t="s">
        <v>670</v>
      </c>
      <c r="C217" s="83" t="s">
        <v>671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242</v>
      </c>
      <c r="C219" s="83" t="s">
        <v>674</v>
      </c>
      <c r="D219" s="83" t="s">
        <v>675</v>
      </c>
      <c r="E219" s="83" t="s">
        <v>676</v>
      </c>
      <c r="F219" s="83" t="s">
        <v>677</v>
      </c>
      <c r="G219" s="83" t="s">
        <v>678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679</v>
      </c>
      <c r="B220" s="83" t="s">
        <v>680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681</v>
      </c>
      <c r="C222" s="83" t="s">
        <v>682</v>
      </c>
      <c r="D222" s="83" t="s">
        <v>683</v>
      </c>
      <c r="E222" s="83" t="s">
        <v>684</v>
      </c>
      <c r="F222" s="83" t="s">
        <v>685</v>
      </c>
      <c r="G222" s="83" t="s">
        <v>686</v>
      </c>
      <c r="H222" s="83" t="s">
        <v>687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688</v>
      </c>
      <c r="B223" s="83">
        <v>188536.51250000001</v>
      </c>
      <c r="C223" s="83">
        <v>282.73059999999998</v>
      </c>
      <c r="D223" s="83">
        <v>604.81089999999995</v>
      </c>
      <c r="E223" s="83">
        <v>0</v>
      </c>
      <c r="F223" s="83">
        <v>2.5000000000000001E-3</v>
      </c>
      <c r="G223" s="83">
        <v>628606.48990000004</v>
      </c>
      <c r="H223" s="83">
        <v>76199.016799999998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689</v>
      </c>
      <c r="B224" s="83">
        <v>167620.79399999999</v>
      </c>
      <c r="C224" s="83">
        <v>253.51830000000001</v>
      </c>
      <c r="D224" s="83">
        <v>549.36850000000004</v>
      </c>
      <c r="E224" s="83">
        <v>0</v>
      </c>
      <c r="F224" s="83">
        <v>2.2000000000000001E-3</v>
      </c>
      <c r="G224" s="83">
        <v>571002.22409999999</v>
      </c>
      <c r="H224" s="83">
        <v>67956.904899999994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690</v>
      </c>
      <c r="B225" s="83">
        <v>181943.52780000001</v>
      </c>
      <c r="C225" s="83">
        <v>278.04950000000002</v>
      </c>
      <c r="D225" s="83">
        <v>611.83770000000004</v>
      </c>
      <c r="E225" s="83">
        <v>0</v>
      </c>
      <c r="F225" s="83">
        <v>2.5000000000000001E-3</v>
      </c>
      <c r="G225" s="83">
        <v>635956.70079999999</v>
      </c>
      <c r="H225" s="83">
        <v>74045.028200000001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691</v>
      </c>
      <c r="B226" s="83">
        <v>171925.8799</v>
      </c>
      <c r="C226" s="83">
        <v>268.5258</v>
      </c>
      <c r="D226" s="83">
        <v>609.46420000000001</v>
      </c>
      <c r="E226" s="83">
        <v>0</v>
      </c>
      <c r="F226" s="83">
        <v>2.5000000000000001E-3</v>
      </c>
      <c r="G226" s="83">
        <v>633539.58499999996</v>
      </c>
      <c r="H226" s="83">
        <v>70535.667199999996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390</v>
      </c>
      <c r="B227" s="83">
        <v>179168.26459999999</v>
      </c>
      <c r="C227" s="83">
        <v>285.33370000000002</v>
      </c>
      <c r="D227" s="83">
        <v>664.88610000000006</v>
      </c>
      <c r="E227" s="83">
        <v>0</v>
      </c>
      <c r="F227" s="83">
        <v>2.7000000000000001E-3</v>
      </c>
      <c r="G227" s="83">
        <v>691195.66070000001</v>
      </c>
      <c r="H227" s="83">
        <v>74046.102499999994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692</v>
      </c>
      <c r="B228" s="83">
        <v>176116.20540000001</v>
      </c>
      <c r="C228" s="83">
        <v>284.06830000000002</v>
      </c>
      <c r="D228" s="83">
        <v>673.01869999999997</v>
      </c>
      <c r="E228" s="83">
        <v>0</v>
      </c>
      <c r="F228" s="83">
        <v>2.7000000000000001E-3</v>
      </c>
      <c r="G228" s="83">
        <v>699678.18949999998</v>
      </c>
      <c r="H228" s="83">
        <v>73137.402000000002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693</v>
      </c>
      <c r="B229" s="83">
        <v>185952.52220000001</v>
      </c>
      <c r="C229" s="83">
        <v>302.29450000000003</v>
      </c>
      <c r="D229" s="83">
        <v>723.38480000000004</v>
      </c>
      <c r="E229" s="83">
        <v>0</v>
      </c>
      <c r="F229" s="83">
        <v>2.8999999999999998E-3</v>
      </c>
      <c r="G229" s="83">
        <v>752057.28899999999</v>
      </c>
      <c r="H229" s="83">
        <v>77453.776899999997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694</v>
      </c>
      <c r="B230" s="83">
        <v>182158.08989999999</v>
      </c>
      <c r="C230" s="83">
        <v>295.99349999999998</v>
      </c>
      <c r="D230" s="83">
        <v>707.90639999999996</v>
      </c>
      <c r="E230" s="83">
        <v>0</v>
      </c>
      <c r="F230" s="83">
        <v>2.8E-3</v>
      </c>
      <c r="G230" s="83">
        <v>735964.39950000006</v>
      </c>
      <c r="H230" s="83">
        <v>75860.300799999997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695</v>
      </c>
      <c r="B231" s="83">
        <v>171230.5074</v>
      </c>
      <c r="C231" s="83">
        <v>276.55470000000003</v>
      </c>
      <c r="D231" s="83">
        <v>656.33420000000001</v>
      </c>
      <c r="E231" s="83">
        <v>0</v>
      </c>
      <c r="F231" s="83">
        <v>2.5999999999999999E-3</v>
      </c>
      <c r="G231" s="83">
        <v>682335.52690000006</v>
      </c>
      <c r="H231" s="83">
        <v>71144.463000000003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696</v>
      </c>
      <c r="B232" s="83">
        <v>173537.2009</v>
      </c>
      <c r="C232" s="83">
        <v>275.15480000000002</v>
      </c>
      <c r="D232" s="83">
        <v>637.43420000000003</v>
      </c>
      <c r="E232" s="83">
        <v>0</v>
      </c>
      <c r="F232" s="83">
        <v>2.5999999999999999E-3</v>
      </c>
      <c r="G232" s="83">
        <v>662647.99970000004</v>
      </c>
      <c r="H232" s="83">
        <v>71600.114499999996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697</v>
      </c>
      <c r="B233" s="83">
        <v>172625.44820000001</v>
      </c>
      <c r="C233" s="83">
        <v>266.13440000000003</v>
      </c>
      <c r="D233" s="83">
        <v>593.08659999999998</v>
      </c>
      <c r="E233" s="83">
        <v>0</v>
      </c>
      <c r="F233" s="83">
        <v>2.3999999999999998E-3</v>
      </c>
      <c r="G233" s="83">
        <v>616486.45050000004</v>
      </c>
      <c r="H233" s="83">
        <v>70480.926200000002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698</v>
      </c>
      <c r="B234" s="83">
        <v>187334.0141</v>
      </c>
      <c r="C234" s="83">
        <v>281.71480000000003</v>
      </c>
      <c r="D234" s="83">
        <v>605.21550000000002</v>
      </c>
      <c r="E234" s="83">
        <v>0</v>
      </c>
      <c r="F234" s="83">
        <v>2.5000000000000001E-3</v>
      </c>
      <c r="G234" s="83">
        <v>629034.03419999999</v>
      </c>
      <c r="H234" s="83">
        <v>75790.254199999996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699</v>
      </c>
      <c r="B236" s="84">
        <v>2138150</v>
      </c>
      <c r="C236" s="83">
        <v>3350.0729000000001</v>
      </c>
      <c r="D236" s="83">
        <v>7636.7478000000001</v>
      </c>
      <c r="E236" s="83">
        <v>0</v>
      </c>
      <c r="F236" s="83">
        <v>3.0700000000000002E-2</v>
      </c>
      <c r="G236" s="84">
        <v>7938500</v>
      </c>
      <c r="H236" s="83">
        <v>878249.95719999995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700</v>
      </c>
      <c r="B237" s="83">
        <v>167620.79399999999</v>
      </c>
      <c r="C237" s="83">
        <v>253.51830000000001</v>
      </c>
      <c r="D237" s="83">
        <v>549.36850000000004</v>
      </c>
      <c r="E237" s="83">
        <v>0</v>
      </c>
      <c r="F237" s="83">
        <v>2.2000000000000001E-3</v>
      </c>
      <c r="G237" s="83">
        <v>571002.22409999999</v>
      </c>
      <c r="H237" s="83">
        <v>67956.904899999994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701</v>
      </c>
      <c r="B238" s="83">
        <v>188536.51250000001</v>
      </c>
      <c r="C238" s="83">
        <v>302.29450000000003</v>
      </c>
      <c r="D238" s="83">
        <v>723.38480000000004</v>
      </c>
      <c r="E238" s="83">
        <v>0</v>
      </c>
      <c r="F238" s="83">
        <v>2.8999999999999998E-3</v>
      </c>
      <c r="G238" s="83">
        <v>752057.28899999999</v>
      </c>
      <c r="H238" s="83">
        <v>77453.776899999997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702</v>
      </c>
      <c r="C240" s="83" t="s">
        <v>703</v>
      </c>
      <c r="D240" s="83" t="s">
        <v>704</v>
      </c>
      <c r="E240" s="83" t="s">
        <v>705</v>
      </c>
      <c r="F240" s="83" t="s">
        <v>706</v>
      </c>
      <c r="G240" s="83" t="s">
        <v>707</v>
      </c>
      <c r="H240" s="83" t="s">
        <v>708</v>
      </c>
      <c r="I240" s="83" t="s">
        <v>709</v>
      </c>
      <c r="J240" s="83" t="s">
        <v>710</v>
      </c>
      <c r="K240" s="83" t="s">
        <v>711</v>
      </c>
      <c r="L240" s="83" t="s">
        <v>712</v>
      </c>
      <c r="M240" s="83" t="s">
        <v>713</v>
      </c>
      <c r="N240" s="83" t="s">
        <v>714</v>
      </c>
      <c r="O240" s="83" t="s">
        <v>715</v>
      </c>
      <c r="P240" s="83" t="s">
        <v>716</v>
      </c>
      <c r="Q240" s="83" t="s">
        <v>717</v>
      </c>
      <c r="R240" s="83" t="s">
        <v>718</v>
      </c>
      <c r="S240" s="83" t="s">
        <v>719</v>
      </c>
    </row>
    <row r="241" spans="1:19">
      <c r="A241" s="83" t="s">
        <v>688</v>
      </c>
      <c r="B241" s="84">
        <v>498367000000</v>
      </c>
      <c r="C241" s="83">
        <v>311922.89399999997</v>
      </c>
      <c r="D241" s="83" t="s">
        <v>872</v>
      </c>
      <c r="E241" s="83">
        <v>115409.094</v>
      </c>
      <c r="F241" s="83">
        <v>92719.3</v>
      </c>
      <c r="G241" s="83">
        <v>36949.152000000002</v>
      </c>
      <c r="H241" s="83">
        <v>0</v>
      </c>
      <c r="I241" s="83">
        <v>10397.507</v>
      </c>
      <c r="J241" s="83">
        <v>3472</v>
      </c>
      <c r="K241" s="83">
        <v>1535.35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2551.701</v>
      </c>
      <c r="R241" s="83">
        <v>0</v>
      </c>
      <c r="S241" s="83">
        <v>0</v>
      </c>
    </row>
    <row r="242" spans="1:19">
      <c r="A242" s="83" t="s">
        <v>689</v>
      </c>
      <c r="B242" s="84">
        <v>452697000000</v>
      </c>
      <c r="C242" s="83">
        <v>313275.38699999999</v>
      </c>
      <c r="D242" s="83" t="s">
        <v>873</v>
      </c>
      <c r="E242" s="83">
        <v>115409.094</v>
      </c>
      <c r="F242" s="83">
        <v>92719.3</v>
      </c>
      <c r="G242" s="83">
        <v>37000.186999999998</v>
      </c>
      <c r="H242" s="83">
        <v>0</v>
      </c>
      <c r="I242" s="83">
        <v>11644.745999999999</v>
      </c>
      <c r="J242" s="83">
        <v>3472</v>
      </c>
      <c r="K242" s="83">
        <v>1538.846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2602.4229999999998</v>
      </c>
      <c r="R242" s="83">
        <v>0</v>
      </c>
      <c r="S242" s="83">
        <v>0</v>
      </c>
    </row>
    <row r="243" spans="1:19">
      <c r="A243" s="83" t="s">
        <v>690</v>
      </c>
      <c r="B243" s="84">
        <v>504194000000</v>
      </c>
      <c r="C243" s="83">
        <v>319657.658</v>
      </c>
      <c r="D243" s="83" t="s">
        <v>818</v>
      </c>
      <c r="E243" s="83">
        <v>115409.094</v>
      </c>
      <c r="F243" s="83">
        <v>92719.3</v>
      </c>
      <c r="G243" s="83">
        <v>37159.775000000001</v>
      </c>
      <c r="H243" s="83">
        <v>0</v>
      </c>
      <c r="I243" s="83">
        <v>17465.589</v>
      </c>
      <c r="J243" s="83">
        <v>3472</v>
      </c>
      <c r="K243" s="83">
        <v>1831.8109999999999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2711.2979999999998</v>
      </c>
      <c r="R243" s="83">
        <v>0</v>
      </c>
      <c r="S243" s="83">
        <v>0</v>
      </c>
    </row>
    <row r="244" spans="1:19">
      <c r="A244" s="83" t="s">
        <v>691</v>
      </c>
      <c r="B244" s="84">
        <v>502278000000</v>
      </c>
      <c r="C244" s="83">
        <v>336526.34700000001</v>
      </c>
      <c r="D244" s="83" t="s">
        <v>800</v>
      </c>
      <c r="E244" s="83">
        <v>115409.094</v>
      </c>
      <c r="F244" s="83">
        <v>92719.3</v>
      </c>
      <c r="G244" s="83">
        <v>37603.016000000003</v>
      </c>
      <c r="H244" s="83">
        <v>0</v>
      </c>
      <c r="I244" s="83">
        <v>33672.849000000002</v>
      </c>
      <c r="J244" s="83">
        <v>3472</v>
      </c>
      <c r="K244" s="83">
        <v>2389.1570000000002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2372.1410000000001</v>
      </c>
      <c r="R244" s="83">
        <v>0</v>
      </c>
      <c r="S244" s="83">
        <v>0</v>
      </c>
    </row>
    <row r="245" spans="1:19">
      <c r="A245" s="83" t="s">
        <v>390</v>
      </c>
      <c r="B245" s="84">
        <v>547988000000</v>
      </c>
      <c r="C245" s="83">
        <v>350762.413</v>
      </c>
      <c r="D245" s="83" t="s">
        <v>793</v>
      </c>
      <c r="E245" s="83">
        <v>115409.094</v>
      </c>
      <c r="F245" s="83">
        <v>92719.3</v>
      </c>
      <c r="G245" s="83">
        <v>37746.493000000002</v>
      </c>
      <c r="H245" s="83">
        <v>0</v>
      </c>
      <c r="I245" s="83">
        <v>46711.788</v>
      </c>
      <c r="J245" s="83">
        <v>3472</v>
      </c>
      <c r="K245" s="83">
        <v>3345.8290000000002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2469.1179999999999</v>
      </c>
      <c r="R245" s="83">
        <v>0</v>
      </c>
      <c r="S245" s="83">
        <v>0</v>
      </c>
    </row>
    <row r="246" spans="1:19">
      <c r="A246" s="83" t="s">
        <v>692</v>
      </c>
      <c r="B246" s="84">
        <v>554713000000</v>
      </c>
      <c r="C246" s="83">
        <v>363156.61499999999</v>
      </c>
      <c r="D246" s="83" t="s">
        <v>819</v>
      </c>
      <c r="E246" s="83">
        <v>115409.094</v>
      </c>
      <c r="F246" s="83">
        <v>92719.3</v>
      </c>
      <c r="G246" s="83">
        <v>38103.536</v>
      </c>
      <c r="H246" s="83">
        <v>0</v>
      </c>
      <c r="I246" s="83">
        <v>58425.908000000003</v>
      </c>
      <c r="J246" s="83">
        <v>3472</v>
      </c>
      <c r="K246" s="83">
        <v>3044.9059999999999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3093.0810000000001</v>
      </c>
      <c r="R246" s="83">
        <v>0</v>
      </c>
      <c r="S246" s="83">
        <v>0</v>
      </c>
    </row>
    <row r="247" spans="1:19">
      <c r="A247" s="83" t="s">
        <v>693</v>
      </c>
      <c r="B247" s="84">
        <v>596240000000</v>
      </c>
      <c r="C247" s="83">
        <v>372424.32699999999</v>
      </c>
      <c r="D247" s="83" t="s">
        <v>820</v>
      </c>
      <c r="E247" s="83">
        <v>115409.094</v>
      </c>
      <c r="F247" s="83">
        <v>92719.3</v>
      </c>
      <c r="G247" s="83">
        <v>38186.243000000002</v>
      </c>
      <c r="H247" s="83">
        <v>0</v>
      </c>
      <c r="I247" s="83">
        <v>70463.506999999998</v>
      </c>
      <c r="J247" s="83">
        <v>0</v>
      </c>
      <c r="K247" s="83">
        <v>4161.2939999999999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2596.098</v>
      </c>
      <c r="R247" s="83">
        <v>0</v>
      </c>
      <c r="S247" s="83">
        <v>0</v>
      </c>
    </row>
    <row r="248" spans="1:19">
      <c r="A248" s="83" t="s">
        <v>694</v>
      </c>
      <c r="B248" s="84">
        <v>583481000000</v>
      </c>
      <c r="C248" s="83">
        <v>369408.63299999997</v>
      </c>
      <c r="D248" s="83" t="s">
        <v>778</v>
      </c>
      <c r="E248" s="83">
        <v>115409.094</v>
      </c>
      <c r="F248" s="83">
        <v>92719.3</v>
      </c>
      <c r="G248" s="83">
        <v>38154.839999999997</v>
      </c>
      <c r="H248" s="83">
        <v>415.577</v>
      </c>
      <c r="I248" s="83">
        <v>63791.18</v>
      </c>
      <c r="J248" s="83">
        <v>3472</v>
      </c>
      <c r="K248" s="83">
        <v>4017.7020000000002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2540.15</v>
      </c>
      <c r="R248" s="83">
        <v>0</v>
      </c>
      <c r="S248" s="83">
        <v>0</v>
      </c>
    </row>
    <row r="249" spans="1:19">
      <c r="A249" s="83" t="s">
        <v>695</v>
      </c>
      <c r="B249" s="84">
        <v>540964000000</v>
      </c>
      <c r="C249" s="83">
        <v>346269.38799999998</v>
      </c>
      <c r="D249" s="83" t="s">
        <v>821</v>
      </c>
      <c r="E249" s="83">
        <v>115409.094</v>
      </c>
      <c r="F249" s="83">
        <v>92719.3</v>
      </c>
      <c r="G249" s="83">
        <v>37754.798000000003</v>
      </c>
      <c r="H249" s="83">
        <v>0</v>
      </c>
      <c r="I249" s="83">
        <v>41914.195</v>
      </c>
      <c r="J249" s="83">
        <v>3472</v>
      </c>
      <c r="K249" s="83">
        <v>3120.6419999999998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2990.567</v>
      </c>
      <c r="R249" s="83">
        <v>0</v>
      </c>
      <c r="S249" s="83">
        <v>0</v>
      </c>
    </row>
    <row r="250" spans="1:19">
      <c r="A250" s="83" t="s">
        <v>696</v>
      </c>
      <c r="B250" s="84">
        <v>525355000000</v>
      </c>
      <c r="C250" s="83">
        <v>338673.22499999998</v>
      </c>
      <c r="D250" s="83" t="s">
        <v>780</v>
      </c>
      <c r="E250" s="83">
        <v>115409.094</v>
      </c>
      <c r="F250" s="83">
        <v>92719.3</v>
      </c>
      <c r="G250" s="83">
        <v>37462.695</v>
      </c>
      <c r="H250" s="83">
        <v>0</v>
      </c>
      <c r="I250" s="83">
        <v>34701.235999999997</v>
      </c>
      <c r="J250" s="83">
        <v>3472</v>
      </c>
      <c r="K250" s="83">
        <v>3099.8240000000001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2920.2849999999999</v>
      </c>
      <c r="R250" s="83">
        <v>0</v>
      </c>
      <c r="S250" s="83">
        <v>0</v>
      </c>
    </row>
    <row r="251" spans="1:19">
      <c r="A251" s="83" t="s">
        <v>697</v>
      </c>
      <c r="B251" s="84">
        <v>488758000000</v>
      </c>
      <c r="C251" s="83">
        <v>319781.52299999999</v>
      </c>
      <c r="D251" s="83" t="s">
        <v>822</v>
      </c>
      <c r="E251" s="83">
        <v>115409.094</v>
      </c>
      <c r="F251" s="83">
        <v>92719.3</v>
      </c>
      <c r="G251" s="83">
        <v>37028.235999999997</v>
      </c>
      <c r="H251" s="83">
        <v>0</v>
      </c>
      <c r="I251" s="83">
        <v>17702.262999999999</v>
      </c>
      <c r="J251" s="83">
        <v>3472</v>
      </c>
      <c r="K251" s="83">
        <v>1829.998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2731.8409999999999</v>
      </c>
      <c r="R251" s="83">
        <v>0</v>
      </c>
      <c r="S251" s="83">
        <v>0</v>
      </c>
    </row>
    <row r="252" spans="1:19">
      <c r="A252" s="83" t="s">
        <v>698</v>
      </c>
      <c r="B252" s="84">
        <v>498706000000</v>
      </c>
      <c r="C252" s="83">
        <v>310847.99</v>
      </c>
      <c r="D252" s="83" t="s">
        <v>871</v>
      </c>
      <c r="E252" s="83">
        <v>115409.094</v>
      </c>
      <c r="F252" s="83">
        <v>92719.3</v>
      </c>
      <c r="G252" s="83">
        <v>36949.152000000002</v>
      </c>
      <c r="H252" s="83">
        <v>0</v>
      </c>
      <c r="I252" s="83">
        <v>9352.6200000000008</v>
      </c>
      <c r="J252" s="83">
        <v>3472</v>
      </c>
      <c r="K252" s="83">
        <v>1535.645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2521.3879999999999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699</v>
      </c>
      <c r="B254" s="84">
        <v>6293740000000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700</v>
      </c>
      <c r="B255" s="84">
        <v>452697000000</v>
      </c>
      <c r="C255" s="83">
        <v>310847.99</v>
      </c>
      <c r="D255" s="83"/>
      <c r="E255" s="83">
        <v>115409.094</v>
      </c>
      <c r="F255" s="83">
        <v>92719.3</v>
      </c>
      <c r="G255" s="83">
        <v>36949.152000000002</v>
      </c>
      <c r="H255" s="83">
        <v>0</v>
      </c>
      <c r="I255" s="83">
        <v>9352.6200000000008</v>
      </c>
      <c r="J255" s="83">
        <v>0</v>
      </c>
      <c r="K255" s="83">
        <v>1535.35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2372.1410000000001</v>
      </c>
      <c r="R255" s="83">
        <v>0</v>
      </c>
      <c r="S255" s="83">
        <v>0</v>
      </c>
    </row>
    <row r="256" spans="1:19">
      <c r="A256" s="83" t="s">
        <v>701</v>
      </c>
      <c r="B256" s="84">
        <v>596240000000</v>
      </c>
      <c r="C256" s="83">
        <v>372424.32699999999</v>
      </c>
      <c r="D256" s="83"/>
      <c r="E256" s="83">
        <v>115409.094</v>
      </c>
      <c r="F256" s="83">
        <v>92719.3</v>
      </c>
      <c r="G256" s="83">
        <v>38186.243000000002</v>
      </c>
      <c r="H256" s="83">
        <v>415.577</v>
      </c>
      <c r="I256" s="83">
        <v>70463.506999999998</v>
      </c>
      <c r="J256" s="83">
        <v>3472</v>
      </c>
      <c r="K256" s="83">
        <v>4161.2939999999999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3093.0810000000001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722</v>
      </c>
      <c r="C258" s="83" t="s">
        <v>723</v>
      </c>
      <c r="D258" s="83" t="s">
        <v>132</v>
      </c>
      <c r="E258" s="83" t="s">
        <v>288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724</v>
      </c>
      <c r="B259" s="83">
        <v>64751.97</v>
      </c>
      <c r="C259" s="83">
        <v>65218.96</v>
      </c>
      <c r="D259" s="83">
        <v>0</v>
      </c>
      <c r="E259" s="83">
        <v>129970.94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725</v>
      </c>
      <c r="B260" s="83">
        <v>5.71</v>
      </c>
      <c r="C260" s="83">
        <v>5.75</v>
      </c>
      <c r="D260" s="83">
        <v>0</v>
      </c>
      <c r="E260" s="83">
        <v>11.46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726</v>
      </c>
      <c r="B261" s="83">
        <v>5.71</v>
      </c>
      <c r="C261" s="83">
        <v>5.75</v>
      </c>
      <c r="D261" s="83">
        <v>0</v>
      </c>
      <c r="E261" s="83">
        <v>11.46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274"/>
  <sheetViews>
    <sheetView workbookViewId="0"/>
  </sheetViews>
  <sheetFormatPr defaultRowHeight="10.5"/>
  <cols>
    <col min="1" max="1" width="47.1640625" style="73" customWidth="1"/>
    <col min="2" max="2" width="32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432</v>
      </c>
      <c r="C1" s="83" t="s">
        <v>433</v>
      </c>
      <c r="D1" s="83" t="s">
        <v>434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435</v>
      </c>
      <c r="B2" s="83">
        <v>16035</v>
      </c>
      <c r="C2" s="83">
        <v>1413.36</v>
      </c>
      <c r="D2" s="83">
        <v>1413.36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436</v>
      </c>
      <c r="B3" s="83">
        <v>16035</v>
      </c>
      <c r="C3" s="83">
        <v>1413.36</v>
      </c>
      <c r="D3" s="83">
        <v>1413.36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437</v>
      </c>
      <c r="B4" s="83">
        <v>21399.52</v>
      </c>
      <c r="C4" s="83">
        <v>1886.2</v>
      </c>
      <c r="D4" s="83">
        <v>1886.2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438</v>
      </c>
      <c r="B5" s="83">
        <v>21399.52</v>
      </c>
      <c r="C5" s="83">
        <v>1886.2</v>
      </c>
      <c r="D5" s="83">
        <v>1886.2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440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441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442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443</v>
      </c>
      <c r="C12" s="83" t="s">
        <v>444</v>
      </c>
      <c r="D12" s="83" t="s">
        <v>445</v>
      </c>
      <c r="E12" s="83" t="s">
        <v>446</v>
      </c>
      <c r="F12" s="83" t="s">
        <v>447</v>
      </c>
      <c r="G12" s="83" t="s">
        <v>448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197</v>
      </c>
      <c r="B13" s="83">
        <v>0</v>
      </c>
      <c r="C13" s="83">
        <v>1965.01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198</v>
      </c>
      <c r="B14" s="83">
        <v>339.38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206</v>
      </c>
      <c r="B15" s="83">
        <v>1453.36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207</v>
      </c>
      <c r="B16" s="83">
        <v>54.45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208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209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210</v>
      </c>
      <c r="B19" s="83">
        <v>1110.5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211</v>
      </c>
      <c r="B20" s="83">
        <v>55.35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212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213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192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214</v>
      </c>
      <c r="B24" s="83">
        <v>0</v>
      </c>
      <c r="C24" s="83">
        <v>6847.79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215</v>
      </c>
      <c r="B25" s="83">
        <v>70.8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216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217</v>
      </c>
      <c r="B28" s="83">
        <v>5983.55</v>
      </c>
      <c r="C28" s="83">
        <v>10051.44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439</v>
      </c>
      <c r="C30" s="83" t="s">
        <v>339</v>
      </c>
      <c r="D30" s="83" t="s">
        <v>449</v>
      </c>
      <c r="E30" s="83" t="s">
        <v>450</v>
      </c>
      <c r="F30" s="83" t="s">
        <v>451</v>
      </c>
      <c r="G30" s="83" t="s">
        <v>452</v>
      </c>
      <c r="H30" s="83" t="s">
        <v>453</v>
      </c>
      <c r="I30" s="83" t="s">
        <v>454</v>
      </c>
      <c r="J30" s="83" t="s">
        <v>455</v>
      </c>
      <c r="K30"/>
      <c r="L30"/>
      <c r="M30"/>
      <c r="N30"/>
      <c r="O30"/>
      <c r="P30"/>
      <c r="Q30"/>
      <c r="R30"/>
      <c r="S30"/>
    </row>
    <row r="31" spans="1:19">
      <c r="A31" s="83" t="s">
        <v>474</v>
      </c>
      <c r="B31" s="83">
        <v>331.66</v>
      </c>
      <c r="C31" s="83" t="s">
        <v>287</v>
      </c>
      <c r="D31" s="83">
        <v>1010.89</v>
      </c>
      <c r="E31" s="83">
        <v>1</v>
      </c>
      <c r="F31" s="83">
        <v>97.55</v>
      </c>
      <c r="G31" s="83">
        <v>32.21</v>
      </c>
      <c r="H31" s="83">
        <v>13.99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456</v>
      </c>
      <c r="B32" s="83">
        <v>1978.83</v>
      </c>
      <c r="C32" s="83" t="s">
        <v>287</v>
      </c>
      <c r="D32" s="83">
        <v>4826.41</v>
      </c>
      <c r="E32" s="83">
        <v>1</v>
      </c>
      <c r="F32" s="83">
        <v>0</v>
      </c>
      <c r="G32" s="83">
        <v>0</v>
      </c>
      <c r="H32" s="83">
        <v>10.76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462</v>
      </c>
      <c r="B33" s="83">
        <v>188.86</v>
      </c>
      <c r="C33" s="83" t="s">
        <v>287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13.99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470</v>
      </c>
      <c r="B34" s="83">
        <v>389.4</v>
      </c>
      <c r="C34" s="83" t="s">
        <v>287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5.38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477</v>
      </c>
      <c r="B35" s="83">
        <v>412.12</v>
      </c>
      <c r="C35" s="83" t="s">
        <v>287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5.38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475</v>
      </c>
      <c r="B36" s="83">
        <v>331.66</v>
      </c>
      <c r="C36" s="83" t="s">
        <v>287</v>
      </c>
      <c r="D36" s="83">
        <v>1010.89</v>
      </c>
      <c r="E36" s="83">
        <v>1</v>
      </c>
      <c r="F36" s="83">
        <v>97.55</v>
      </c>
      <c r="G36" s="83">
        <v>32.21</v>
      </c>
      <c r="H36" s="83">
        <v>13.99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476</v>
      </c>
      <c r="B37" s="83">
        <v>103.3</v>
      </c>
      <c r="C37" s="83" t="s">
        <v>287</v>
      </c>
      <c r="D37" s="83">
        <v>314.87</v>
      </c>
      <c r="E37" s="83">
        <v>1</v>
      </c>
      <c r="F37" s="83">
        <v>87.33</v>
      </c>
      <c r="G37" s="83">
        <v>26.38</v>
      </c>
      <c r="H37" s="83">
        <v>12.91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461</v>
      </c>
      <c r="B38" s="83">
        <v>78.040000000000006</v>
      </c>
      <c r="C38" s="83" t="s">
        <v>287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6.46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463</v>
      </c>
      <c r="B39" s="83">
        <v>1308.19</v>
      </c>
      <c r="C39" s="83" t="s">
        <v>287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11.84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459</v>
      </c>
      <c r="B40" s="83">
        <v>164.24</v>
      </c>
      <c r="C40" s="83" t="s">
        <v>287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16.14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457</v>
      </c>
      <c r="B41" s="83">
        <v>67.069999999999993</v>
      </c>
      <c r="C41" s="83" t="s">
        <v>287</v>
      </c>
      <c r="D41" s="83">
        <v>265.76</v>
      </c>
      <c r="E41" s="83">
        <v>1</v>
      </c>
      <c r="F41" s="83">
        <v>68.84</v>
      </c>
      <c r="G41" s="83">
        <v>23.3</v>
      </c>
      <c r="H41" s="83">
        <v>16.14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458</v>
      </c>
      <c r="B42" s="83">
        <v>77.67</v>
      </c>
      <c r="C42" s="83" t="s">
        <v>287</v>
      </c>
      <c r="D42" s="83">
        <v>307.76</v>
      </c>
      <c r="E42" s="83">
        <v>1</v>
      </c>
      <c r="F42" s="83">
        <v>26.57</v>
      </c>
      <c r="G42" s="83">
        <v>0</v>
      </c>
      <c r="H42" s="83">
        <v>16.14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464</v>
      </c>
      <c r="B43" s="83">
        <v>39.020000000000003</v>
      </c>
      <c r="C43" s="83" t="s">
        <v>287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11.84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471</v>
      </c>
      <c r="B44" s="83">
        <v>39.020000000000003</v>
      </c>
      <c r="C44" s="83" t="s">
        <v>287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11.84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465</v>
      </c>
      <c r="B45" s="83">
        <v>39.020000000000003</v>
      </c>
      <c r="C45" s="83" t="s">
        <v>287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11.84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472</v>
      </c>
      <c r="B46" s="83">
        <v>39.020000000000003</v>
      </c>
      <c r="C46" s="83" t="s">
        <v>287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11.84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466</v>
      </c>
      <c r="B47" s="83">
        <v>24.52</v>
      </c>
      <c r="C47" s="83" t="s">
        <v>287</v>
      </c>
      <c r="D47" s="83">
        <v>74.75</v>
      </c>
      <c r="E47" s="83">
        <v>76</v>
      </c>
      <c r="F47" s="83">
        <v>11.15</v>
      </c>
      <c r="G47" s="83">
        <v>3.68</v>
      </c>
      <c r="H47" s="83">
        <v>11.84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473</v>
      </c>
      <c r="B48" s="83">
        <v>24.53</v>
      </c>
      <c r="C48" s="83" t="s">
        <v>287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11.84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467</v>
      </c>
      <c r="B49" s="83">
        <v>24.53</v>
      </c>
      <c r="C49" s="83" t="s">
        <v>287</v>
      </c>
      <c r="D49" s="83">
        <v>74.77</v>
      </c>
      <c r="E49" s="83">
        <v>76</v>
      </c>
      <c r="F49" s="83">
        <v>11.15</v>
      </c>
      <c r="G49" s="83">
        <v>3.68</v>
      </c>
      <c r="H49" s="83">
        <v>11.84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468</v>
      </c>
      <c r="B50" s="83">
        <v>39.020000000000003</v>
      </c>
      <c r="C50" s="83" t="s">
        <v>287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11.84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469</v>
      </c>
      <c r="B51" s="83">
        <v>39.020000000000003</v>
      </c>
      <c r="C51" s="83" t="s">
        <v>287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11.84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460</v>
      </c>
      <c r="B52" s="83">
        <v>94.76</v>
      </c>
      <c r="C52" s="83" t="s">
        <v>287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9.68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288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10.763400000000001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478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10.763400000000001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479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177</v>
      </c>
      <c r="C57" s="83" t="s">
        <v>480</v>
      </c>
      <c r="D57" s="83" t="s">
        <v>481</v>
      </c>
      <c r="E57" s="83" t="s">
        <v>482</v>
      </c>
      <c r="F57" s="83" t="s">
        <v>483</v>
      </c>
      <c r="G57" s="83" t="s">
        <v>484</v>
      </c>
      <c r="H57" s="83" t="s">
        <v>485</v>
      </c>
      <c r="I57" s="83" t="s">
        <v>486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535</v>
      </c>
      <c r="B58" s="83" t="s">
        <v>738</v>
      </c>
      <c r="C58" s="83">
        <v>0.08</v>
      </c>
      <c r="D58" s="83">
        <v>0.59099999999999997</v>
      </c>
      <c r="E58" s="83">
        <v>0.64800000000000002</v>
      </c>
      <c r="F58" s="83">
        <v>97.55</v>
      </c>
      <c r="G58" s="83">
        <v>0</v>
      </c>
      <c r="H58" s="83">
        <v>90</v>
      </c>
      <c r="I58" s="83" t="s">
        <v>489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536</v>
      </c>
      <c r="B59" s="83" t="s">
        <v>739</v>
      </c>
      <c r="C59" s="83">
        <v>0.3</v>
      </c>
      <c r="D59" s="83">
        <v>0.35799999999999998</v>
      </c>
      <c r="E59" s="83">
        <v>0.38400000000000001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490</v>
      </c>
      <c r="B60" s="83" t="s">
        <v>488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491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487</v>
      </c>
      <c r="B61" s="83" t="s">
        <v>488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489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492</v>
      </c>
      <c r="B62" s="83" t="s">
        <v>488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493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494</v>
      </c>
      <c r="B63" s="83" t="s">
        <v>488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495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496</v>
      </c>
      <c r="B64" s="83" t="s">
        <v>488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505</v>
      </c>
      <c r="B65" s="83" t="s">
        <v>740</v>
      </c>
      <c r="C65" s="83">
        <v>0.08</v>
      </c>
      <c r="D65" s="83">
        <v>0.85699999999999998</v>
      </c>
      <c r="E65" s="83">
        <v>0.98399999999999999</v>
      </c>
      <c r="F65" s="83">
        <v>22.95</v>
      </c>
      <c r="G65" s="83">
        <v>90</v>
      </c>
      <c r="H65" s="83">
        <v>90</v>
      </c>
      <c r="I65" s="83" t="s">
        <v>491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506</v>
      </c>
      <c r="B66" s="83" t="s">
        <v>740</v>
      </c>
      <c r="C66" s="83">
        <v>0.08</v>
      </c>
      <c r="D66" s="83">
        <v>0.85699999999999998</v>
      </c>
      <c r="E66" s="83">
        <v>0.98399999999999999</v>
      </c>
      <c r="F66" s="83">
        <v>129.22999999999999</v>
      </c>
      <c r="G66" s="83">
        <v>180</v>
      </c>
      <c r="H66" s="83">
        <v>90</v>
      </c>
      <c r="I66" s="83" t="s">
        <v>493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507</v>
      </c>
      <c r="B67" s="83" t="s">
        <v>739</v>
      </c>
      <c r="C67" s="83">
        <v>0.3</v>
      </c>
      <c r="D67" s="83">
        <v>0.35799999999999998</v>
      </c>
      <c r="E67" s="83">
        <v>0.38400000000000001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523</v>
      </c>
      <c r="B68" s="83" t="s">
        <v>738</v>
      </c>
      <c r="C68" s="83">
        <v>0.08</v>
      </c>
      <c r="D68" s="83">
        <v>0.59099999999999997</v>
      </c>
      <c r="E68" s="83">
        <v>0.64800000000000002</v>
      </c>
      <c r="F68" s="83">
        <v>70.599999999999994</v>
      </c>
      <c r="G68" s="83">
        <v>0</v>
      </c>
      <c r="H68" s="83">
        <v>90</v>
      </c>
      <c r="I68" s="83" t="s">
        <v>489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525</v>
      </c>
      <c r="B69" s="83" t="s">
        <v>738</v>
      </c>
      <c r="C69" s="83">
        <v>0.08</v>
      </c>
      <c r="D69" s="83">
        <v>0.59099999999999997</v>
      </c>
      <c r="E69" s="83">
        <v>0.64800000000000002</v>
      </c>
      <c r="F69" s="83">
        <v>26.02</v>
      </c>
      <c r="G69" s="83">
        <v>180</v>
      </c>
      <c r="H69" s="83">
        <v>90</v>
      </c>
      <c r="I69" s="83" t="s">
        <v>493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524</v>
      </c>
      <c r="B70" s="83" t="s">
        <v>738</v>
      </c>
      <c r="C70" s="83">
        <v>0.08</v>
      </c>
      <c r="D70" s="83">
        <v>0.59099999999999997</v>
      </c>
      <c r="E70" s="83">
        <v>0.64800000000000002</v>
      </c>
      <c r="F70" s="83">
        <v>26.01</v>
      </c>
      <c r="G70" s="83">
        <v>0</v>
      </c>
      <c r="H70" s="83">
        <v>90</v>
      </c>
      <c r="I70" s="83" t="s">
        <v>489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526</v>
      </c>
      <c r="B71" s="83" t="s">
        <v>738</v>
      </c>
      <c r="C71" s="83">
        <v>0.08</v>
      </c>
      <c r="D71" s="83">
        <v>0.59099999999999997</v>
      </c>
      <c r="E71" s="83">
        <v>0.64800000000000002</v>
      </c>
      <c r="F71" s="83">
        <v>70.599999999999994</v>
      </c>
      <c r="G71" s="83">
        <v>180</v>
      </c>
      <c r="H71" s="83">
        <v>90</v>
      </c>
      <c r="I71" s="83" t="s">
        <v>493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543</v>
      </c>
      <c r="B72" s="83" t="s">
        <v>738</v>
      </c>
      <c r="C72" s="83">
        <v>0.08</v>
      </c>
      <c r="D72" s="83">
        <v>0.59099999999999997</v>
      </c>
      <c r="E72" s="83">
        <v>0.64800000000000002</v>
      </c>
      <c r="F72" s="83">
        <v>17.649999999999999</v>
      </c>
      <c r="G72" s="83">
        <v>0</v>
      </c>
      <c r="H72" s="83">
        <v>90</v>
      </c>
      <c r="I72" s="83" t="s">
        <v>489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544</v>
      </c>
      <c r="B73" s="83" t="s">
        <v>738</v>
      </c>
      <c r="C73" s="83">
        <v>0.08</v>
      </c>
      <c r="D73" s="83">
        <v>0.59099999999999997</v>
      </c>
      <c r="E73" s="83">
        <v>0.64800000000000002</v>
      </c>
      <c r="F73" s="83">
        <v>15.79</v>
      </c>
      <c r="G73" s="83">
        <v>0</v>
      </c>
      <c r="H73" s="83">
        <v>90</v>
      </c>
      <c r="I73" s="83" t="s">
        <v>489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545</v>
      </c>
      <c r="B74" s="83" t="s">
        <v>738</v>
      </c>
      <c r="C74" s="83">
        <v>0.08</v>
      </c>
      <c r="D74" s="83">
        <v>0.59099999999999997</v>
      </c>
      <c r="E74" s="83">
        <v>0.64800000000000002</v>
      </c>
      <c r="F74" s="83">
        <v>52.03</v>
      </c>
      <c r="G74" s="83">
        <v>180</v>
      </c>
      <c r="H74" s="83">
        <v>90</v>
      </c>
      <c r="I74" s="83" t="s">
        <v>493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546</v>
      </c>
      <c r="B75" s="83" t="s">
        <v>739</v>
      </c>
      <c r="C75" s="83">
        <v>0.3</v>
      </c>
      <c r="D75" s="83">
        <v>0.35799999999999998</v>
      </c>
      <c r="E75" s="83">
        <v>0.38400000000000001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547</v>
      </c>
      <c r="B76" s="83" t="s">
        <v>739</v>
      </c>
      <c r="C76" s="83">
        <v>0.3</v>
      </c>
      <c r="D76" s="83">
        <v>0.35799999999999998</v>
      </c>
      <c r="E76" s="83">
        <v>0.38400000000000001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537</v>
      </c>
      <c r="B77" s="83" t="s">
        <v>738</v>
      </c>
      <c r="C77" s="83">
        <v>0.08</v>
      </c>
      <c r="D77" s="83">
        <v>0.59099999999999997</v>
      </c>
      <c r="E77" s="83">
        <v>0.64800000000000002</v>
      </c>
      <c r="F77" s="83">
        <v>97.55</v>
      </c>
      <c r="G77" s="83">
        <v>0</v>
      </c>
      <c r="H77" s="83">
        <v>90</v>
      </c>
      <c r="I77" s="83" t="s">
        <v>489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538</v>
      </c>
      <c r="B78" s="83" t="s">
        <v>739</v>
      </c>
      <c r="C78" s="83">
        <v>0.3</v>
      </c>
      <c r="D78" s="83">
        <v>0.35799999999999998</v>
      </c>
      <c r="E78" s="83">
        <v>0.38400000000000001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541</v>
      </c>
      <c r="B79" s="83" t="s">
        <v>738</v>
      </c>
      <c r="C79" s="83">
        <v>0.08</v>
      </c>
      <c r="D79" s="83">
        <v>0.59099999999999997</v>
      </c>
      <c r="E79" s="83">
        <v>0.64800000000000002</v>
      </c>
      <c r="F79" s="83">
        <v>13.94</v>
      </c>
      <c r="G79" s="83">
        <v>180</v>
      </c>
      <c r="H79" s="83">
        <v>90</v>
      </c>
      <c r="I79" s="83" t="s">
        <v>493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540</v>
      </c>
      <c r="B80" s="83" t="s">
        <v>738</v>
      </c>
      <c r="C80" s="83">
        <v>0.08</v>
      </c>
      <c r="D80" s="83">
        <v>0.59099999999999997</v>
      </c>
      <c r="E80" s="83">
        <v>0.64800000000000002</v>
      </c>
      <c r="F80" s="83">
        <v>52.03</v>
      </c>
      <c r="G80" s="83">
        <v>90</v>
      </c>
      <c r="H80" s="83">
        <v>90</v>
      </c>
      <c r="I80" s="83" t="s">
        <v>491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539</v>
      </c>
      <c r="B81" s="83" t="s">
        <v>738</v>
      </c>
      <c r="C81" s="83">
        <v>0.08</v>
      </c>
      <c r="D81" s="83">
        <v>0.59099999999999997</v>
      </c>
      <c r="E81" s="83">
        <v>0.64800000000000002</v>
      </c>
      <c r="F81" s="83">
        <v>21.37</v>
      </c>
      <c r="G81" s="83">
        <v>0</v>
      </c>
      <c r="H81" s="83">
        <v>90</v>
      </c>
      <c r="I81" s="83" t="s">
        <v>489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542</v>
      </c>
      <c r="B82" s="83" t="s">
        <v>739</v>
      </c>
      <c r="C82" s="83">
        <v>0.3</v>
      </c>
      <c r="D82" s="83">
        <v>0.35799999999999998</v>
      </c>
      <c r="E82" s="83">
        <v>0.38400000000000001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504</v>
      </c>
      <c r="B83" s="83" t="s">
        <v>740</v>
      </c>
      <c r="C83" s="83">
        <v>0.08</v>
      </c>
      <c r="D83" s="83">
        <v>0.85699999999999998</v>
      </c>
      <c r="E83" s="83">
        <v>0.98399999999999999</v>
      </c>
      <c r="F83" s="83">
        <v>67.63</v>
      </c>
      <c r="G83" s="83">
        <v>90</v>
      </c>
      <c r="H83" s="83">
        <v>90</v>
      </c>
      <c r="I83" s="83" t="s">
        <v>491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503</v>
      </c>
      <c r="B84" s="83" t="s">
        <v>740</v>
      </c>
      <c r="C84" s="83">
        <v>0.08</v>
      </c>
      <c r="D84" s="83">
        <v>0.85699999999999998</v>
      </c>
      <c r="E84" s="83">
        <v>0.98399999999999999</v>
      </c>
      <c r="F84" s="83">
        <v>18.12</v>
      </c>
      <c r="G84" s="83">
        <v>0</v>
      </c>
      <c r="H84" s="83">
        <v>90</v>
      </c>
      <c r="I84" s="83" t="s">
        <v>489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508</v>
      </c>
      <c r="B85" s="83" t="s">
        <v>740</v>
      </c>
      <c r="C85" s="83">
        <v>0.08</v>
      </c>
      <c r="D85" s="83">
        <v>0.85699999999999998</v>
      </c>
      <c r="E85" s="83">
        <v>0.98399999999999999</v>
      </c>
      <c r="F85" s="83">
        <v>213.77</v>
      </c>
      <c r="G85" s="83">
        <v>0</v>
      </c>
      <c r="H85" s="83">
        <v>90</v>
      </c>
      <c r="I85" s="83" t="s">
        <v>489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510</v>
      </c>
      <c r="B86" s="83" t="s">
        <v>740</v>
      </c>
      <c r="C86" s="83">
        <v>0.08</v>
      </c>
      <c r="D86" s="83">
        <v>0.85699999999999998</v>
      </c>
      <c r="E86" s="83">
        <v>0.98399999999999999</v>
      </c>
      <c r="F86" s="83">
        <v>167.88</v>
      </c>
      <c r="G86" s="83">
        <v>180</v>
      </c>
      <c r="H86" s="83">
        <v>90</v>
      </c>
      <c r="I86" s="83" t="s">
        <v>493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511</v>
      </c>
      <c r="B87" s="83" t="s">
        <v>740</v>
      </c>
      <c r="C87" s="83">
        <v>0.08</v>
      </c>
      <c r="D87" s="83">
        <v>0.85699999999999998</v>
      </c>
      <c r="E87" s="83">
        <v>0.98399999999999999</v>
      </c>
      <c r="F87" s="83">
        <v>41.06</v>
      </c>
      <c r="G87" s="83">
        <v>270</v>
      </c>
      <c r="H87" s="83">
        <v>90</v>
      </c>
      <c r="I87" s="83" t="s">
        <v>495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509</v>
      </c>
      <c r="B88" s="83" t="s">
        <v>740</v>
      </c>
      <c r="C88" s="83">
        <v>0.08</v>
      </c>
      <c r="D88" s="83">
        <v>0.85699999999999998</v>
      </c>
      <c r="E88" s="83">
        <v>0.98399999999999999</v>
      </c>
      <c r="F88" s="83">
        <v>12.08</v>
      </c>
      <c r="G88" s="83">
        <v>0</v>
      </c>
      <c r="H88" s="83">
        <v>90</v>
      </c>
      <c r="I88" s="83" t="s">
        <v>489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512</v>
      </c>
      <c r="B89" s="83" t="s">
        <v>739</v>
      </c>
      <c r="C89" s="83">
        <v>0.3</v>
      </c>
      <c r="D89" s="83">
        <v>0.35799999999999998</v>
      </c>
      <c r="E89" s="83">
        <v>0.38400000000000001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501</v>
      </c>
      <c r="B90" s="83" t="s">
        <v>740</v>
      </c>
      <c r="C90" s="83">
        <v>0.08</v>
      </c>
      <c r="D90" s="83">
        <v>0.85699999999999998</v>
      </c>
      <c r="E90" s="83">
        <v>0.98399999999999999</v>
      </c>
      <c r="F90" s="83">
        <v>62.8</v>
      </c>
      <c r="G90" s="83">
        <v>0</v>
      </c>
      <c r="H90" s="83">
        <v>90</v>
      </c>
      <c r="I90" s="83" t="s">
        <v>489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497</v>
      </c>
      <c r="B91" s="83" t="s">
        <v>740</v>
      </c>
      <c r="C91" s="83">
        <v>0.08</v>
      </c>
      <c r="D91" s="83">
        <v>0.85699999999999998</v>
      </c>
      <c r="E91" s="83">
        <v>0.98399999999999999</v>
      </c>
      <c r="F91" s="83">
        <v>45.89</v>
      </c>
      <c r="G91" s="83">
        <v>180</v>
      </c>
      <c r="H91" s="83">
        <v>90</v>
      </c>
      <c r="I91" s="83" t="s">
        <v>493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498</v>
      </c>
      <c r="B92" s="83" t="s">
        <v>740</v>
      </c>
      <c r="C92" s="83">
        <v>0.08</v>
      </c>
      <c r="D92" s="83">
        <v>0.85699999999999998</v>
      </c>
      <c r="E92" s="83">
        <v>0.98399999999999999</v>
      </c>
      <c r="F92" s="83">
        <v>22.95</v>
      </c>
      <c r="G92" s="83">
        <v>270</v>
      </c>
      <c r="H92" s="83">
        <v>90</v>
      </c>
      <c r="I92" s="83" t="s">
        <v>495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499</v>
      </c>
      <c r="B93" s="83" t="s">
        <v>739</v>
      </c>
      <c r="C93" s="83">
        <v>0.3</v>
      </c>
      <c r="D93" s="83">
        <v>0.35799999999999998</v>
      </c>
      <c r="E93" s="83">
        <v>0.38400000000000001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500</v>
      </c>
      <c r="B94" s="83" t="s">
        <v>740</v>
      </c>
      <c r="C94" s="83">
        <v>0.08</v>
      </c>
      <c r="D94" s="83">
        <v>0.85699999999999998</v>
      </c>
      <c r="E94" s="83">
        <v>0.98399999999999999</v>
      </c>
      <c r="F94" s="83">
        <v>26.57</v>
      </c>
      <c r="G94" s="83">
        <v>270</v>
      </c>
      <c r="H94" s="83">
        <v>90</v>
      </c>
      <c r="I94" s="83" t="s">
        <v>495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513</v>
      </c>
      <c r="B95" s="83" t="s">
        <v>738</v>
      </c>
      <c r="C95" s="83">
        <v>0.08</v>
      </c>
      <c r="D95" s="83">
        <v>0.59099999999999997</v>
      </c>
      <c r="E95" s="83">
        <v>0.64800000000000002</v>
      </c>
      <c r="F95" s="83">
        <v>55.74</v>
      </c>
      <c r="G95" s="83">
        <v>180</v>
      </c>
      <c r="H95" s="83">
        <v>90</v>
      </c>
      <c r="I95" s="83" t="s">
        <v>493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514</v>
      </c>
      <c r="B96" s="83" t="s">
        <v>738</v>
      </c>
      <c r="C96" s="83">
        <v>0.08</v>
      </c>
      <c r="D96" s="83">
        <v>0.59099999999999997</v>
      </c>
      <c r="E96" s="83">
        <v>0.64800000000000002</v>
      </c>
      <c r="F96" s="83">
        <v>104.06</v>
      </c>
      <c r="G96" s="83">
        <v>270</v>
      </c>
      <c r="H96" s="83">
        <v>90</v>
      </c>
      <c r="I96" s="83" t="s">
        <v>495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527</v>
      </c>
      <c r="B97" s="83" t="s">
        <v>738</v>
      </c>
      <c r="C97" s="83">
        <v>0.08</v>
      </c>
      <c r="D97" s="83">
        <v>0.59099999999999997</v>
      </c>
      <c r="E97" s="83">
        <v>0.64800000000000002</v>
      </c>
      <c r="F97" s="83">
        <v>13.94</v>
      </c>
      <c r="G97" s="83">
        <v>180</v>
      </c>
      <c r="H97" s="83">
        <v>90</v>
      </c>
      <c r="I97" s="83" t="s">
        <v>493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528</v>
      </c>
      <c r="B98" s="83" t="s">
        <v>738</v>
      </c>
      <c r="C98" s="83">
        <v>0.08</v>
      </c>
      <c r="D98" s="83">
        <v>0.59099999999999997</v>
      </c>
      <c r="E98" s="83">
        <v>0.64800000000000002</v>
      </c>
      <c r="F98" s="83">
        <v>26.01</v>
      </c>
      <c r="G98" s="83">
        <v>270</v>
      </c>
      <c r="H98" s="83">
        <v>90</v>
      </c>
      <c r="I98" s="83" t="s">
        <v>495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529</v>
      </c>
      <c r="B99" s="83" t="s">
        <v>739</v>
      </c>
      <c r="C99" s="83">
        <v>0.3</v>
      </c>
      <c r="D99" s="83">
        <v>0.35799999999999998</v>
      </c>
      <c r="E99" s="83">
        <v>0.38400000000000001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515</v>
      </c>
      <c r="B100" s="83" t="s">
        <v>738</v>
      </c>
      <c r="C100" s="83">
        <v>0.08</v>
      </c>
      <c r="D100" s="83">
        <v>0.59099999999999997</v>
      </c>
      <c r="E100" s="83">
        <v>0.64800000000000002</v>
      </c>
      <c r="F100" s="83">
        <v>55.74</v>
      </c>
      <c r="G100" s="83">
        <v>0</v>
      </c>
      <c r="H100" s="83">
        <v>90</v>
      </c>
      <c r="I100" s="83" t="s">
        <v>489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516</v>
      </c>
      <c r="B101" s="83" t="s">
        <v>738</v>
      </c>
      <c r="C101" s="83">
        <v>0.08</v>
      </c>
      <c r="D101" s="83">
        <v>0.59099999999999997</v>
      </c>
      <c r="E101" s="83">
        <v>0.64800000000000002</v>
      </c>
      <c r="F101" s="83">
        <v>104.05</v>
      </c>
      <c r="G101" s="83">
        <v>270</v>
      </c>
      <c r="H101" s="83">
        <v>90</v>
      </c>
      <c r="I101" s="83" t="s">
        <v>495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530</v>
      </c>
      <c r="B102" s="83" t="s">
        <v>738</v>
      </c>
      <c r="C102" s="83">
        <v>0.08</v>
      </c>
      <c r="D102" s="83">
        <v>0.59099999999999997</v>
      </c>
      <c r="E102" s="83">
        <v>0.64800000000000002</v>
      </c>
      <c r="F102" s="83">
        <v>13.94</v>
      </c>
      <c r="G102" s="83">
        <v>0</v>
      </c>
      <c r="H102" s="83">
        <v>90</v>
      </c>
      <c r="I102" s="83" t="s">
        <v>489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531</v>
      </c>
      <c r="B103" s="83" t="s">
        <v>738</v>
      </c>
      <c r="C103" s="83">
        <v>0.08</v>
      </c>
      <c r="D103" s="83">
        <v>0.59099999999999997</v>
      </c>
      <c r="E103" s="83">
        <v>0.64800000000000002</v>
      </c>
      <c r="F103" s="83">
        <v>26.01</v>
      </c>
      <c r="G103" s="83">
        <v>270</v>
      </c>
      <c r="H103" s="83">
        <v>90</v>
      </c>
      <c r="I103" s="83" t="s">
        <v>495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532</v>
      </c>
      <c r="B104" s="83" t="s">
        <v>739</v>
      </c>
      <c r="C104" s="83">
        <v>0.3</v>
      </c>
      <c r="D104" s="83">
        <v>0.35799999999999998</v>
      </c>
      <c r="E104" s="83">
        <v>0.38400000000000001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517</v>
      </c>
      <c r="B105" s="83" t="s">
        <v>738</v>
      </c>
      <c r="C105" s="83">
        <v>0.08</v>
      </c>
      <c r="D105" s="83">
        <v>0.59099999999999997</v>
      </c>
      <c r="E105" s="83">
        <v>0.64800000000000002</v>
      </c>
      <c r="F105" s="83">
        <v>847.14</v>
      </c>
      <c r="G105" s="83">
        <v>180</v>
      </c>
      <c r="H105" s="83">
        <v>90</v>
      </c>
      <c r="I105" s="83" t="s">
        <v>493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533</v>
      </c>
      <c r="B106" s="83" t="s">
        <v>738</v>
      </c>
      <c r="C106" s="83">
        <v>0.08</v>
      </c>
      <c r="D106" s="83">
        <v>0.59099999999999997</v>
      </c>
      <c r="E106" s="83">
        <v>0.64800000000000002</v>
      </c>
      <c r="F106" s="83">
        <v>183.96</v>
      </c>
      <c r="G106" s="83">
        <v>180</v>
      </c>
      <c r="H106" s="83">
        <v>90</v>
      </c>
      <c r="I106" s="83" t="s">
        <v>493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534</v>
      </c>
      <c r="B107" s="83" t="s">
        <v>739</v>
      </c>
      <c r="C107" s="83">
        <v>0.3</v>
      </c>
      <c r="D107" s="83">
        <v>0.35799999999999998</v>
      </c>
      <c r="E107" s="83">
        <v>0.38400000000000001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518</v>
      </c>
      <c r="B108" s="83" t="s">
        <v>738</v>
      </c>
      <c r="C108" s="83">
        <v>0.08</v>
      </c>
      <c r="D108" s="83">
        <v>0.59099999999999997</v>
      </c>
      <c r="E108" s="83">
        <v>0.64800000000000002</v>
      </c>
      <c r="F108" s="83">
        <v>847.37</v>
      </c>
      <c r="G108" s="83">
        <v>0</v>
      </c>
      <c r="H108" s="83">
        <v>90</v>
      </c>
      <c r="I108" s="83" t="s">
        <v>489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519</v>
      </c>
      <c r="B109" s="83" t="s">
        <v>738</v>
      </c>
      <c r="C109" s="83">
        <v>0.08</v>
      </c>
      <c r="D109" s="83">
        <v>0.59099999999999997</v>
      </c>
      <c r="E109" s="83">
        <v>0.64800000000000002</v>
      </c>
      <c r="F109" s="83">
        <v>104.06</v>
      </c>
      <c r="G109" s="83">
        <v>90</v>
      </c>
      <c r="H109" s="83">
        <v>90</v>
      </c>
      <c r="I109" s="83" t="s">
        <v>491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520</v>
      </c>
      <c r="B110" s="83" t="s">
        <v>738</v>
      </c>
      <c r="C110" s="83">
        <v>0.08</v>
      </c>
      <c r="D110" s="83">
        <v>0.59099999999999997</v>
      </c>
      <c r="E110" s="83">
        <v>0.64800000000000002</v>
      </c>
      <c r="F110" s="83">
        <v>55.74</v>
      </c>
      <c r="G110" s="83">
        <v>180</v>
      </c>
      <c r="H110" s="83">
        <v>90</v>
      </c>
      <c r="I110" s="83" t="s">
        <v>493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522</v>
      </c>
      <c r="B111" s="83" t="s">
        <v>738</v>
      </c>
      <c r="C111" s="83">
        <v>0.08</v>
      </c>
      <c r="D111" s="83">
        <v>0.59099999999999997</v>
      </c>
      <c r="E111" s="83">
        <v>0.64800000000000002</v>
      </c>
      <c r="F111" s="83">
        <v>104.05</v>
      </c>
      <c r="G111" s="83">
        <v>90</v>
      </c>
      <c r="H111" s="83">
        <v>90</v>
      </c>
      <c r="I111" s="83" t="s">
        <v>491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521</v>
      </c>
      <c r="B112" s="83" t="s">
        <v>738</v>
      </c>
      <c r="C112" s="83">
        <v>0.08</v>
      </c>
      <c r="D112" s="83">
        <v>0.59099999999999997</v>
      </c>
      <c r="E112" s="83">
        <v>0.64800000000000002</v>
      </c>
      <c r="F112" s="83">
        <v>55.74</v>
      </c>
      <c r="G112" s="83">
        <v>0</v>
      </c>
      <c r="H112" s="83">
        <v>90</v>
      </c>
      <c r="I112" s="83" t="s">
        <v>489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502</v>
      </c>
      <c r="B113" s="83" t="s">
        <v>740</v>
      </c>
      <c r="C113" s="83">
        <v>0.08</v>
      </c>
      <c r="D113" s="83">
        <v>0.85699999999999998</v>
      </c>
      <c r="E113" s="83">
        <v>0.98399999999999999</v>
      </c>
      <c r="F113" s="83">
        <v>36.229999999999997</v>
      </c>
      <c r="G113" s="83">
        <v>0</v>
      </c>
      <c r="H113" s="83">
        <v>90</v>
      </c>
      <c r="I113" s="83" t="s">
        <v>489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177</v>
      </c>
      <c r="C115" s="83" t="s">
        <v>548</v>
      </c>
      <c r="D115" s="83" t="s">
        <v>549</v>
      </c>
      <c r="E115" s="83" t="s">
        <v>550</v>
      </c>
      <c r="F115" s="83" t="s">
        <v>172</v>
      </c>
      <c r="G115" s="83" t="s">
        <v>551</v>
      </c>
      <c r="H115" s="83" t="s">
        <v>552</v>
      </c>
      <c r="I115" s="83" t="s">
        <v>553</v>
      </c>
      <c r="J115" s="83" t="s">
        <v>484</v>
      </c>
      <c r="K115" s="83" t="s">
        <v>486</v>
      </c>
      <c r="L115"/>
      <c r="M115"/>
      <c r="N115"/>
      <c r="O115"/>
      <c r="P115"/>
      <c r="Q115"/>
      <c r="R115"/>
      <c r="S115"/>
    </row>
    <row r="116" spans="1:19">
      <c r="A116" s="83" t="s">
        <v>577</v>
      </c>
      <c r="B116" s="83" t="s">
        <v>741</v>
      </c>
      <c r="C116" s="83">
        <v>32.21</v>
      </c>
      <c r="D116" s="83">
        <v>32.21</v>
      </c>
      <c r="E116" s="83">
        <v>3.2410000000000001</v>
      </c>
      <c r="F116" s="83">
        <v>0.38500000000000001</v>
      </c>
      <c r="G116" s="83">
        <v>0.30499999999999999</v>
      </c>
      <c r="H116" s="83" t="s">
        <v>555</v>
      </c>
      <c r="I116" s="83" t="s">
        <v>535</v>
      </c>
      <c r="J116" s="83">
        <v>0</v>
      </c>
      <c r="K116" s="83" t="s">
        <v>489</v>
      </c>
      <c r="L116"/>
      <c r="M116"/>
      <c r="N116"/>
      <c r="O116"/>
      <c r="P116"/>
      <c r="Q116"/>
      <c r="R116"/>
      <c r="S116"/>
    </row>
    <row r="117" spans="1:19">
      <c r="A117" s="83" t="s">
        <v>556</v>
      </c>
      <c r="B117" s="83" t="s">
        <v>741</v>
      </c>
      <c r="C117" s="83">
        <v>65.62</v>
      </c>
      <c r="D117" s="83">
        <v>65.62</v>
      </c>
      <c r="E117" s="83">
        <v>3.2410000000000001</v>
      </c>
      <c r="F117" s="83">
        <v>0.38500000000000001</v>
      </c>
      <c r="G117" s="83">
        <v>0.30499999999999999</v>
      </c>
      <c r="H117" s="83" t="s">
        <v>555</v>
      </c>
      <c r="I117" s="83" t="s">
        <v>506</v>
      </c>
      <c r="J117" s="83">
        <v>180</v>
      </c>
      <c r="K117" s="83" t="s">
        <v>493</v>
      </c>
      <c r="L117"/>
      <c r="M117"/>
      <c r="N117"/>
      <c r="O117"/>
      <c r="P117"/>
      <c r="Q117"/>
      <c r="R117"/>
      <c r="S117"/>
    </row>
    <row r="118" spans="1:19">
      <c r="A118" s="83" t="s">
        <v>568</v>
      </c>
      <c r="B118" s="83" t="s">
        <v>741</v>
      </c>
      <c r="C118" s="83">
        <v>5.82</v>
      </c>
      <c r="D118" s="83">
        <v>23.29</v>
      </c>
      <c r="E118" s="83">
        <v>3.2410000000000001</v>
      </c>
      <c r="F118" s="83">
        <v>0.38500000000000001</v>
      </c>
      <c r="G118" s="83">
        <v>0.30499999999999999</v>
      </c>
      <c r="H118" s="83" t="s">
        <v>555</v>
      </c>
      <c r="I118" s="83" t="s">
        <v>523</v>
      </c>
      <c r="J118" s="83">
        <v>0</v>
      </c>
      <c r="K118" s="83" t="s">
        <v>489</v>
      </c>
      <c r="L118"/>
      <c r="M118"/>
      <c r="N118"/>
      <c r="O118"/>
      <c r="P118"/>
      <c r="Q118"/>
      <c r="R118"/>
      <c r="S118"/>
    </row>
    <row r="119" spans="1:19">
      <c r="A119" s="83" t="s">
        <v>570</v>
      </c>
      <c r="B119" s="83" t="s">
        <v>741</v>
      </c>
      <c r="C119" s="83">
        <v>2.15</v>
      </c>
      <c r="D119" s="83">
        <v>8.58</v>
      </c>
      <c r="E119" s="83">
        <v>3.2410000000000001</v>
      </c>
      <c r="F119" s="83">
        <v>0.38500000000000001</v>
      </c>
      <c r="G119" s="83">
        <v>0.30499999999999999</v>
      </c>
      <c r="H119" s="83" t="s">
        <v>555</v>
      </c>
      <c r="I119" s="83" t="s">
        <v>525</v>
      </c>
      <c r="J119" s="83">
        <v>180</v>
      </c>
      <c r="K119" s="83" t="s">
        <v>493</v>
      </c>
      <c r="L119"/>
      <c r="M119"/>
      <c r="N119"/>
      <c r="O119"/>
      <c r="P119"/>
      <c r="Q119"/>
      <c r="R119"/>
      <c r="S119"/>
    </row>
    <row r="120" spans="1:19">
      <c r="A120" s="83" t="s">
        <v>569</v>
      </c>
      <c r="B120" s="83" t="s">
        <v>741</v>
      </c>
      <c r="C120" s="83">
        <v>2.15</v>
      </c>
      <c r="D120" s="83">
        <v>8.59</v>
      </c>
      <c r="E120" s="83">
        <v>3.2410000000000001</v>
      </c>
      <c r="F120" s="83">
        <v>0.38500000000000001</v>
      </c>
      <c r="G120" s="83">
        <v>0.30499999999999999</v>
      </c>
      <c r="H120" s="83" t="s">
        <v>555</v>
      </c>
      <c r="I120" s="83" t="s">
        <v>524</v>
      </c>
      <c r="J120" s="83">
        <v>0</v>
      </c>
      <c r="K120" s="83" t="s">
        <v>489</v>
      </c>
      <c r="L120"/>
      <c r="M120"/>
      <c r="N120"/>
      <c r="O120"/>
      <c r="P120"/>
      <c r="Q120"/>
      <c r="R120"/>
      <c r="S120"/>
    </row>
    <row r="121" spans="1:19">
      <c r="A121" s="83" t="s">
        <v>571</v>
      </c>
      <c r="B121" s="83" t="s">
        <v>741</v>
      </c>
      <c r="C121" s="83">
        <v>5.82</v>
      </c>
      <c r="D121" s="83">
        <v>23.29</v>
      </c>
      <c r="E121" s="83">
        <v>3.2410000000000001</v>
      </c>
      <c r="F121" s="83">
        <v>0.38500000000000001</v>
      </c>
      <c r="G121" s="83">
        <v>0.30499999999999999</v>
      </c>
      <c r="H121" s="83" t="s">
        <v>555</v>
      </c>
      <c r="I121" s="83" t="s">
        <v>526</v>
      </c>
      <c r="J121" s="83">
        <v>180</v>
      </c>
      <c r="K121" s="83" t="s">
        <v>493</v>
      </c>
      <c r="L121"/>
      <c r="M121"/>
      <c r="N121"/>
      <c r="O121"/>
      <c r="P121"/>
      <c r="Q121"/>
      <c r="R121"/>
      <c r="S121"/>
    </row>
    <row r="122" spans="1:19">
      <c r="A122" s="83" t="s">
        <v>582</v>
      </c>
      <c r="B122" s="83" t="s">
        <v>741</v>
      </c>
      <c r="C122" s="83">
        <v>5.83</v>
      </c>
      <c r="D122" s="83">
        <v>5.83</v>
      </c>
      <c r="E122" s="83">
        <v>3.2410000000000001</v>
      </c>
      <c r="F122" s="83">
        <v>0.38500000000000001</v>
      </c>
      <c r="G122" s="83">
        <v>0.30499999999999999</v>
      </c>
      <c r="H122" s="83" t="s">
        <v>555</v>
      </c>
      <c r="I122" s="83" t="s">
        <v>543</v>
      </c>
      <c r="J122" s="83">
        <v>0</v>
      </c>
      <c r="K122" s="83" t="s">
        <v>489</v>
      </c>
      <c r="L122"/>
      <c r="M122"/>
      <c r="N122"/>
      <c r="O122"/>
      <c r="P122"/>
      <c r="Q122"/>
      <c r="R122"/>
      <c r="S122"/>
    </row>
    <row r="123" spans="1:19">
      <c r="A123" s="83" t="s">
        <v>583</v>
      </c>
      <c r="B123" s="83" t="s">
        <v>741</v>
      </c>
      <c r="C123" s="83">
        <v>5.21</v>
      </c>
      <c r="D123" s="83">
        <v>5.21</v>
      </c>
      <c r="E123" s="83">
        <v>3.2410000000000001</v>
      </c>
      <c r="F123" s="83">
        <v>0.38500000000000001</v>
      </c>
      <c r="G123" s="83">
        <v>0.30499999999999999</v>
      </c>
      <c r="H123" s="83" t="s">
        <v>555</v>
      </c>
      <c r="I123" s="83" t="s">
        <v>544</v>
      </c>
      <c r="J123" s="83">
        <v>0</v>
      </c>
      <c r="K123" s="83" t="s">
        <v>489</v>
      </c>
      <c r="L123"/>
      <c r="M123"/>
      <c r="N123"/>
      <c r="O123"/>
      <c r="P123"/>
      <c r="Q123"/>
      <c r="R123"/>
      <c r="S123"/>
    </row>
    <row r="124" spans="1:19">
      <c r="A124" s="83" t="s">
        <v>584</v>
      </c>
      <c r="B124" s="83" t="s">
        <v>741</v>
      </c>
      <c r="C124" s="83">
        <v>17.18</v>
      </c>
      <c r="D124" s="83">
        <v>17.18</v>
      </c>
      <c r="E124" s="83">
        <v>3.2410000000000001</v>
      </c>
      <c r="F124" s="83">
        <v>0.38500000000000001</v>
      </c>
      <c r="G124" s="83">
        <v>0.30499999999999999</v>
      </c>
      <c r="H124" s="83" t="s">
        <v>555</v>
      </c>
      <c r="I124" s="83" t="s">
        <v>545</v>
      </c>
      <c r="J124" s="83">
        <v>180</v>
      </c>
      <c r="K124" s="83" t="s">
        <v>493</v>
      </c>
      <c r="L124"/>
      <c r="M124"/>
      <c r="N124"/>
      <c r="O124"/>
      <c r="P124"/>
      <c r="Q124"/>
      <c r="R124"/>
      <c r="S124"/>
    </row>
    <row r="125" spans="1:19">
      <c r="A125" s="83" t="s">
        <v>578</v>
      </c>
      <c r="B125" s="83" t="s">
        <v>741</v>
      </c>
      <c r="C125" s="83">
        <v>32.21</v>
      </c>
      <c r="D125" s="83">
        <v>32.21</v>
      </c>
      <c r="E125" s="83">
        <v>3.2410000000000001</v>
      </c>
      <c r="F125" s="83">
        <v>0.38500000000000001</v>
      </c>
      <c r="G125" s="83">
        <v>0.30499999999999999</v>
      </c>
      <c r="H125" s="83" t="s">
        <v>555</v>
      </c>
      <c r="I125" s="83" t="s">
        <v>537</v>
      </c>
      <c r="J125" s="83">
        <v>0</v>
      </c>
      <c r="K125" s="83" t="s">
        <v>489</v>
      </c>
      <c r="L125"/>
      <c r="M125"/>
      <c r="N125"/>
      <c r="O125"/>
      <c r="P125"/>
      <c r="Q125"/>
      <c r="R125"/>
      <c r="S125"/>
    </row>
    <row r="126" spans="1:19">
      <c r="A126" s="83" t="s">
        <v>581</v>
      </c>
      <c r="B126" s="83" t="s">
        <v>741</v>
      </c>
      <c r="C126" s="83">
        <v>4.5999999999999996</v>
      </c>
      <c r="D126" s="83">
        <v>4.5999999999999996</v>
      </c>
      <c r="E126" s="83">
        <v>3.2410000000000001</v>
      </c>
      <c r="F126" s="83">
        <v>0.38500000000000001</v>
      </c>
      <c r="G126" s="83">
        <v>0.30499999999999999</v>
      </c>
      <c r="H126" s="83" t="s">
        <v>555</v>
      </c>
      <c r="I126" s="83" t="s">
        <v>541</v>
      </c>
      <c r="J126" s="83">
        <v>180</v>
      </c>
      <c r="K126" s="83" t="s">
        <v>493</v>
      </c>
      <c r="L126"/>
      <c r="M126"/>
      <c r="N126"/>
      <c r="O126"/>
      <c r="P126"/>
      <c r="Q126"/>
      <c r="R126"/>
      <c r="S126"/>
    </row>
    <row r="127" spans="1:19">
      <c r="A127" s="83" t="s">
        <v>580</v>
      </c>
      <c r="B127" s="83" t="s">
        <v>741</v>
      </c>
      <c r="C127" s="83">
        <v>17.18</v>
      </c>
      <c r="D127" s="83">
        <v>17.18</v>
      </c>
      <c r="E127" s="83">
        <v>3.2410000000000001</v>
      </c>
      <c r="F127" s="83">
        <v>0.38500000000000001</v>
      </c>
      <c r="G127" s="83">
        <v>0.30499999999999999</v>
      </c>
      <c r="H127" s="83" t="s">
        <v>555</v>
      </c>
      <c r="I127" s="83" t="s">
        <v>540</v>
      </c>
      <c r="J127" s="83">
        <v>90</v>
      </c>
      <c r="K127" s="83" t="s">
        <v>491</v>
      </c>
      <c r="L127"/>
      <c r="M127"/>
      <c r="N127"/>
      <c r="O127"/>
      <c r="P127"/>
      <c r="Q127"/>
      <c r="R127"/>
      <c r="S127"/>
    </row>
    <row r="128" spans="1:19">
      <c r="A128" s="83" t="s">
        <v>579</v>
      </c>
      <c r="B128" s="83" t="s">
        <v>741</v>
      </c>
      <c r="C128" s="83">
        <v>4.5999999999999996</v>
      </c>
      <c r="D128" s="83">
        <v>4.5999999999999996</v>
      </c>
      <c r="E128" s="83">
        <v>3.2410000000000001</v>
      </c>
      <c r="F128" s="83">
        <v>0.38500000000000001</v>
      </c>
      <c r="G128" s="83">
        <v>0.30499999999999999</v>
      </c>
      <c r="H128" s="83" t="s">
        <v>555</v>
      </c>
      <c r="I128" s="83" t="s">
        <v>539</v>
      </c>
      <c r="J128" s="83">
        <v>0</v>
      </c>
      <c r="K128" s="83" t="s">
        <v>489</v>
      </c>
      <c r="L128"/>
      <c r="M128"/>
      <c r="N128"/>
      <c r="O128"/>
      <c r="P128"/>
      <c r="Q128"/>
      <c r="R128"/>
      <c r="S128"/>
    </row>
    <row r="129" spans="1:19">
      <c r="A129" s="83" t="s">
        <v>557</v>
      </c>
      <c r="B129" s="83" t="s">
        <v>741</v>
      </c>
      <c r="C129" s="83">
        <v>85.24</v>
      </c>
      <c r="D129" s="83">
        <v>85.24</v>
      </c>
      <c r="E129" s="83">
        <v>3.2410000000000001</v>
      </c>
      <c r="F129" s="83">
        <v>0.38500000000000001</v>
      </c>
      <c r="G129" s="83">
        <v>0.30499999999999999</v>
      </c>
      <c r="H129" s="83" t="s">
        <v>555</v>
      </c>
      <c r="I129" s="83" t="s">
        <v>510</v>
      </c>
      <c r="J129" s="83">
        <v>180</v>
      </c>
      <c r="K129" s="83" t="s">
        <v>493</v>
      </c>
      <c r="L129"/>
      <c r="M129"/>
      <c r="N129"/>
      <c r="O129"/>
      <c r="P129"/>
      <c r="Q129"/>
      <c r="R129"/>
      <c r="S129"/>
    </row>
    <row r="130" spans="1:19">
      <c r="A130" s="83" t="s">
        <v>554</v>
      </c>
      <c r="B130" s="83" t="s">
        <v>741</v>
      </c>
      <c r="C130" s="83">
        <v>23.3</v>
      </c>
      <c r="D130" s="83">
        <v>23.3</v>
      </c>
      <c r="E130" s="83">
        <v>3.2410000000000001</v>
      </c>
      <c r="F130" s="83">
        <v>0.38500000000000001</v>
      </c>
      <c r="G130" s="83">
        <v>0.30499999999999999</v>
      </c>
      <c r="H130" s="83" t="s">
        <v>555</v>
      </c>
      <c r="I130" s="83" t="s">
        <v>497</v>
      </c>
      <c r="J130" s="83">
        <v>180</v>
      </c>
      <c r="K130" s="83" t="s">
        <v>493</v>
      </c>
      <c r="L130"/>
      <c r="M130"/>
      <c r="N130"/>
      <c r="O130"/>
      <c r="P130"/>
      <c r="Q130"/>
      <c r="R130"/>
      <c r="S130"/>
    </row>
    <row r="131" spans="1:19">
      <c r="A131" s="83" t="s">
        <v>558</v>
      </c>
      <c r="B131" s="83" t="s">
        <v>742</v>
      </c>
      <c r="C131" s="83">
        <v>4.5999999999999996</v>
      </c>
      <c r="D131" s="83">
        <v>18.39</v>
      </c>
      <c r="E131" s="83">
        <v>3.8079999999999998</v>
      </c>
      <c r="F131" s="83">
        <v>0.38900000000000001</v>
      </c>
      <c r="G131" s="83">
        <v>0.27400000000000002</v>
      </c>
      <c r="H131" s="83" t="s">
        <v>555</v>
      </c>
      <c r="I131" s="83" t="s">
        <v>513</v>
      </c>
      <c r="J131" s="83">
        <v>180</v>
      </c>
      <c r="K131" s="83" t="s">
        <v>493</v>
      </c>
      <c r="L131"/>
      <c r="M131"/>
      <c r="N131"/>
      <c r="O131"/>
      <c r="P131"/>
      <c r="Q131"/>
      <c r="R131"/>
      <c r="S131"/>
    </row>
    <row r="132" spans="1:19">
      <c r="A132" s="83" t="s">
        <v>559</v>
      </c>
      <c r="B132" s="83" t="s">
        <v>742</v>
      </c>
      <c r="C132" s="83">
        <v>8.58</v>
      </c>
      <c r="D132" s="83">
        <v>34.33</v>
      </c>
      <c r="E132" s="83">
        <v>3.8079999999999998</v>
      </c>
      <c r="F132" s="83">
        <v>0.38900000000000001</v>
      </c>
      <c r="G132" s="83">
        <v>0.27400000000000002</v>
      </c>
      <c r="H132" s="83" t="s">
        <v>555</v>
      </c>
      <c r="I132" s="83" t="s">
        <v>514</v>
      </c>
      <c r="J132" s="83">
        <v>270</v>
      </c>
      <c r="K132" s="83" t="s">
        <v>495</v>
      </c>
      <c r="L132"/>
      <c r="M132"/>
      <c r="N132"/>
      <c r="O132"/>
      <c r="P132"/>
      <c r="Q132"/>
      <c r="R132"/>
      <c r="S132"/>
    </row>
    <row r="133" spans="1:19">
      <c r="A133" s="83" t="s">
        <v>572</v>
      </c>
      <c r="B133" s="83" t="s">
        <v>742</v>
      </c>
      <c r="C133" s="83">
        <v>4.5999999999999996</v>
      </c>
      <c r="D133" s="83">
        <v>4.5999999999999996</v>
      </c>
      <c r="E133" s="83">
        <v>3.8079999999999998</v>
      </c>
      <c r="F133" s="83">
        <v>0.38900000000000001</v>
      </c>
      <c r="G133" s="83">
        <v>0.27400000000000002</v>
      </c>
      <c r="H133" s="83" t="s">
        <v>555</v>
      </c>
      <c r="I133" s="83" t="s">
        <v>527</v>
      </c>
      <c r="J133" s="83">
        <v>180</v>
      </c>
      <c r="K133" s="83" t="s">
        <v>493</v>
      </c>
      <c r="L133"/>
      <c r="M133"/>
      <c r="N133"/>
      <c r="O133"/>
      <c r="P133"/>
      <c r="Q133"/>
      <c r="R133"/>
      <c r="S133"/>
    </row>
    <row r="134" spans="1:19">
      <c r="A134" s="83" t="s">
        <v>573</v>
      </c>
      <c r="B134" s="83" t="s">
        <v>742</v>
      </c>
      <c r="C134" s="83">
        <v>8.59</v>
      </c>
      <c r="D134" s="83">
        <v>8.59</v>
      </c>
      <c r="E134" s="83">
        <v>3.8079999999999998</v>
      </c>
      <c r="F134" s="83">
        <v>0.38900000000000001</v>
      </c>
      <c r="G134" s="83">
        <v>0.27400000000000002</v>
      </c>
      <c r="H134" s="83" t="s">
        <v>555</v>
      </c>
      <c r="I134" s="83" t="s">
        <v>528</v>
      </c>
      <c r="J134" s="83">
        <v>270</v>
      </c>
      <c r="K134" s="83" t="s">
        <v>495</v>
      </c>
      <c r="L134"/>
      <c r="M134"/>
      <c r="N134"/>
      <c r="O134"/>
      <c r="P134"/>
      <c r="Q134"/>
      <c r="R134"/>
      <c r="S134"/>
    </row>
    <row r="135" spans="1:19">
      <c r="A135" s="83" t="s">
        <v>560</v>
      </c>
      <c r="B135" s="83" t="s">
        <v>742</v>
      </c>
      <c r="C135" s="83">
        <v>4.5999999999999996</v>
      </c>
      <c r="D135" s="83">
        <v>18.39</v>
      </c>
      <c r="E135" s="83">
        <v>3.8079999999999998</v>
      </c>
      <c r="F135" s="83">
        <v>0.38900000000000001</v>
      </c>
      <c r="G135" s="83">
        <v>0.27400000000000002</v>
      </c>
      <c r="H135" s="83" t="s">
        <v>555</v>
      </c>
      <c r="I135" s="83" t="s">
        <v>515</v>
      </c>
      <c r="J135" s="83">
        <v>0</v>
      </c>
      <c r="K135" s="83" t="s">
        <v>489</v>
      </c>
      <c r="L135"/>
      <c r="M135"/>
      <c r="N135"/>
      <c r="O135"/>
      <c r="P135"/>
      <c r="Q135"/>
      <c r="R135"/>
      <c r="S135"/>
    </row>
    <row r="136" spans="1:19">
      <c r="A136" s="83" t="s">
        <v>561</v>
      </c>
      <c r="B136" s="83" t="s">
        <v>742</v>
      </c>
      <c r="C136" s="83">
        <v>8.58</v>
      </c>
      <c r="D136" s="83">
        <v>34.33</v>
      </c>
      <c r="E136" s="83">
        <v>3.8079999999999998</v>
      </c>
      <c r="F136" s="83">
        <v>0.38900000000000001</v>
      </c>
      <c r="G136" s="83">
        <v>0.27400000000000002</v>
      </c>
      <c r="H136" s="83" t="s">
        <v>555</v>
      </c>
      <c r="I136" s="83" t="s">
        <v>516</v>
      </c>
      <c r="J136" s="83">
        <v>270</v>
      </c>
      <c r="K136" s="83" t="s">
        <v>495</v>
      </c>
      <c r="L136"/>
      <c r="M136"/>
      <c r="N136"/>
      <c r="O136"/>
      <c r="P136"/>
      <c r="Q136"/>
      <c r="R136"/>
      <c r="S136"/>
    </row>
    <row r="137" spans="1:19">
      <c r="A137" s="83" t="s">
        <v>574</v>
      </c>
      <c r="B137" s="83" t="s">
        <v>742</v>
      </c>
      <c r="C137" s="83">
        <v>4.5999999999999996</v>
      </c>
      <c r="D137" s="83">
        <v>4.5999999999999996</v>
      </c>
      <c r="E137" s="83">
        <v>3.8079999999999998</v>
      </c>
      <c r="F137" s="83">
        <v>0.38900000000000001</v>
      </c>
      <c r="G137" s="83">
        <v>0.27400000000000002</v>
      </c>
      <c r="H137" s="83" t="s">
        <v>555</v>
      </c>
      <c r="I137" s="83" t="s">
        <v>530</v>
      </c>
      <c r="J137" s="83">
        <v>0</v>
      </c>
      <c r="K137" s="83" t="s">
        <v>489</v>
      </c>
      <c r="L137"/>
      <c r="M137"/>
      <c r="N137"/>
      <c r="O137"/>
      <c r="P137"/>
      <c r="Q137"/>
      <c r="R137"/>
      <c r="S137"/>
    </row>
    <row r="138" spans="1:19">
      <c r="A138" s="83" t="s">
        <v>575</v>
      </c>
      <c r="B138" s="83" t="s">
        <v>742</v>
      </c>
      <c r="C138" s="83">
        <v>8.59</v>
      </c>
      <c r="D138" s="83">
        <v>8.59</v>
      </c>
      <c r="E138" s="83">
        <v>3.8079999999999998</v>
      </c>
      <c r="F138" s="83">
        <v>0.38900000000000001</v>
      </c>
      <c r="G138" s="83">
        <v>0.27400000000000002</v>
      </c>
      <c r="H138" s="83" t="s">
        <v>555</v>
      </c>
      <c r="I138" s="83" t="s">
        <v>531</v>
      </c>
      <c r="J138" s="83">
        <v>270</v>
      </c>
      <c r="K138" s="83" t="s">
        <v>495</v>
      </c>
      <c r="L138"/>
      <c r="M138"/>
      <c r="N138"/>
      <c r="O138"/>
      <c r="P138"/>
      <c r="Q138"/>
      <c r="R138"/>
      <c r="S138"/>
    </row>
    <row r="139" spans="1:19">
      <c r="A139" s="83" t="s">
        <v>562</v>
      </c>
      <c r="B139" s="83" t="s">
        <v>742</v>
      </c>
      <c r="C139" s="83">
        <v>3.68</v>
      </c>
      <c r="D139" s="83">
        <v>279.51</v>
      </c>
      <c r="E139" s="83">
        <v>3.8079999999999998</v>
      </c>
      <c r="F139" s="83">
        <v>0.38900000000000001</v>
      </c>
      <c r="G139" s="83">
        <v>0.27400000000000002</v>
      </c>
      <c r="H139" s="83" t="s">
        <v>555</v>
      </c>
      <c r="I139" s="83" t="s">
        <v>517</v>
      </c>
      <c r="J139" s="83">
        <v>180</v>
      </c>
      <c r="K139" s="83" t="s">
        <v>493</v>
      </c>
      <c r="L139"/>
      <c r="M139"/>
      <c r="N139"/>
      <c r="O139"/>
      <c r="P139"/>
      <c r="Q139"/>
      <c r="R139"/>
      <c r="S139"/>
    </row>
    <row r="140" spans="1:19">
      <c r="A140" s="83" t="s">
        <v>576</v>
      </c>
      <c r="B140" s="83" t="s">
        <v>742</v>
      </c>
      <c r="C140" s="83">
        <v>6.75</v>
      </c>
      <c r="D140" s="83">
        <v>60.74</v>
      </c>
      <c r="E140" s="83">
        <v>3.8079999999999998</v>
      </c>
      <c r="F140" s="83">
        <v>0.38900000000000001</v>
      </c>
      <c r="G140" s="83">
        <v>0.27400000000000002</v>
      </c>
      <c r="H140" s="83" t="s">
        <v>555</v>
      </c>
      <c r="I140" s="83" t="s">
        <v>533</v>
      </c>
      <c r="J140" s="83">
        <v>180</v>
      </c>
      <c r="K140" s="83" t="s">
        <v>493</v>
      </c>
      <c r="L140"/>
      <c r="M140"/>
      <c r="N140"/>
      <c r="O140"/>
      <c r="P140"/>
      <c r="Q140"/>
      <c r="R140"/>
      <c r="S140"/>
    </row>
    <row r="141" spans="1:19">
      <c r="A141" s="83" t="s">
        <v>563</v>
      </c>
      <c r="B141" s="83" t="s">
        <v>742</v>
      </c>
      <c r="C141" s="83">
        <v>3.68</v>
      </c>
      <c r="D141" s="83">
        <v>279.60000000000002</v>
      </c>
      <c r="E141" s="83">
        <v>3.8079999999999998</v>
      </c>
      <c r="F141" s="83">
        <v>0.38900000000000001</v>
      </c>
      <c r="G141" s="83">
        <v>0.27400000000000002</v>
      </c>
      <c r="H141" s="83" t="s">
        <v>555</v>
      </c>
      <c r="I141" s="83" t="s">
        <v>518</v>
      </c>
      <c r="J141" s="83">
        <v>0</v>
      </c>
      <c r="K141" s="83" t="s">
        <v>489</v>
      </c>
      <c r="L141"/>
      <c r="M141"/>
      <c r="N141"/>
      <c r="O141"/>
      <c r="P141"/>
      <c r="Q141"/>
      <c r="R141"/>
      <c r="S141"/>
    </row>
    <row r="142" spans="1:19">
      <c r="A142" s="83" t="s">
        <v>564</v>
      </c>
      <c r="B142" s="83" t="s">
        <v>742</v>
      </c>
      <c r="C142" s="83">
        <v>8.58</v>
      </c>
      <c r="D142" s="83">
        <v>34.33</v>
      </c>
      <c r="E142" s="83">
        <v>3.8079999999999998</v>
      </c>
      <c r="F142" s="83">
        <v>0.38900000000000001</v>
      </c>
      <c r="G142" s="83">
        <v>0.27400000000000002</v>
      </c>
      <c r="H142" s="83" t="s">
        <v>555</v>
      </c>
      <c r="I142" s="83" t="s">
        <v>519</v>
      </c>
      <c r="J142" s="83">
        <v>90</v>
      </c>
      <c r="K142" s="83" t="s">
        <v>491</v>
      </c>
      <c r="L142"/>
      <c r="M142"/>
      <c r="N142"/>
      <c r="O142"/>
      <c r="P142"/>
      <c r="Q142"/>
      <c r="R142"/>
      <c r="S142"/>
    </row>
    <row r="143" spans="1:19">
      <c r="A143" s="83" t="s">
        <v>565</v>
      </c>
      <c r="B143" s="83" t="s">
        <v>742</v>
      </c>
      <c r="C143" s="83">
        <v>4.5999999999999996</v>
      </c>
      <c r="D143" s="83">
        <v>18.39</v>
      </c>
      <c r="E143" s="83">
        <v>3.8079999999999998</v>
      </c>
      <c r="F143" s="83">
        <v>0.38900000000000001</v>
      </c>
      <c r="G143" s="83">
        <v>0.27400000000000002</v>
      </c>
      <c r="H143" s="83" t="s">
        <v>555</v>
      </c>
      <c r="I143" s="83" t="s">
        <v>520</v>
      </c>
      <c r="J143" s="83">
        <v>180</v>
      </c>
      <c r="K143" s="83" t="s">
        <v>493</v>
      </c>
      <c r="L143"/>
      <c r="M143"/>
      <c r="N143"/>
      <c r="O143"/>
      <c r="P143"/>
      <c r="Q143"/>
      <c r="R143"/>
      <c r="S143"/>
    </row>
    <row r="144" spans="1:19">
      <c r="A144" s="83" t="s">
        <v>567</v>
      </c>
      <c r="B144" s="83" t="s">
        <v>742</v>
      </c>
      <c r="C144" s="83">
        <v>8.58</v>
      </c>
      <c r="D144" s="83">
        <v>34.33</v>
      </c>
      <c r="E144" s="83">
        <v>3.8079999999999998</v>
      </c>
      <c r="F144" s="83">
        <v>0.38900000000000001</v>
      </c>
      <c r="G144" s="83">
        <v>0.27400000000000002</v>
      </c>
      <c r="H144" s="83" t="s">
        <v>555</v>
      </c>
      <c r="I144" s="83" t="s">
        <v>522</v>
      </c>
      <c r="J144" s="83">
        <v>90</v>
      </c>
      <c r="K144" s="83" t="s">
        <v>491</v>
      </c>
      <c r="L144"/>
      <c r="M144"/>
      <c r="N144"/>
      <c r="O144"/>
      <c r="P144"/>
      <c r="Q144"/>
      <c r="R144"/>
      <c r="S144"/>
    </row>
    <row r="145" spans="1:19">
      <c r="A145" s="83" t="s">
        <v>566</v>
      </c>
      <c r="B145" s="83" t="s">
        <v>742</v>
      </c>
      <c r="C145" s="83">
        <v>4.5999999999999996</v>
      </c>
      <c r="D145" s="83">
        <v>18.39</v>
      </c>
      <c r="E145" s="83">
        <v>3.8079999999999998</v>
      </c>
      <c r="F145" s="83">
        <v>0.38900000000000001</v>
      </c>
      <c r="G145" s="83">
        <v>0.27400000000000002</v>
      </c>
      <c r="H145" s="83" t="s">
        <v>555</v>
      </c>
      <c r="I145" s="83" t="s">
        <v>521</v>
      </c>
      <c r="J145" s="83">
        <v>0</v>
      </c>
      <c r="K145" s="83" t="s">
        <v>489</v>
      </c>
      <c r="L145"/>
      <c r="M145"/>
      <c r="N145"/>
      <c r="O145"/>
      <c r="P145"/>
      <c r="Q145"/>
      <c r="R145"/>
      <c r="S145"/>
    </row>
    <row r="146" spans="1:19">
      <c r="A146" s="83" t="s">
        <v>585</v>
      </c>
      <c r="B146" s="83"/>
      <c r="C146" s="83"/>
      <c r="D146" s="83">
        <v>1214.08</v>
      </c>
      <c r="E146" s="83">
        <v>3.64</v>
      </c>
      <c r="F146" s="83">
        <v>0.38800000000000001</v>
      </c>
      <c r="G146" s="83">
        <v>0.28299999999999997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586</v>
      </c>
      <c r="B147" s="83"/>
      <c r="C147" s="83"/>
      <c r="D147" s="83">
        <v>432.93</v>
      </c>
      <c r="E147" s="83">
        <v>3.66</v>
      </c>
      <c r="F147" s="83">
        <v>0.38800000000000001</v>
      </c>
      <c r="G147" s="83">
        <v>0.28199999999999997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587</v>
      </c>
      <c r="B148" s="83"/>
      <c r="C148" s="83"/>
      <c r="D148" s="83">
        <v>781.15</v>
      </c>
      <c r="E148" s="83">
        <v>3.63</v>
      </c>
      <c r="F148" s="83">
        <v>0.38800000000000001</v>
      </c>
      <c r="G148" s="83">
        <v>0.28399999999999997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242</v>
      </c>
      <c r="C150" s="83" t="s">
        <v>588</v>
      </c>
      <c r="D150" s="83" t="s">
        <v>589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590</v>
      </c>
      <c r="B151" s="83" t="s">
        <v>591</v>
      </c>
      <c r="C151" s="83">
        <v>1678985.85</v>
      </c>
      <c r="D151" s="83">
        <v>5.5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592</v>
      </c>
      <c r="B152" s="83" t="s">
        <v>593</v>
      </c>
      <c r="C152" s="83">
        <v>2925322.66</v>
      </c>
      <c r="D152" s="83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242</v>
      </c>
      <c r="C154" s="83" t="s">
        <v>594</v>
      </c>
      <c r="D154" s="83" t="s">
        <v>595</v>
      </c>
      <c r="E154" s="83" t="s">
        <v>596</v>
      </c>
      <c r="F154" s="83" t="s">
        <v>597</v>
      </c>
      <c r="G154" s="83" t="s">
        <v>589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598</v>
      </c>
      <c r="B155" s="83" t="s">
        <v>599</v>
      </c>
      <c r="C155" s="83">
        <v>29409.54</v>
      </c>
      <c r="D155" s="83">
        <v>20556.27</v>
      </c>
      <c r="E155" s="83">
        <v>8853.27</v>
      </c>
      <c r="F155" s="83">
        <v>0.7</v>
      </c>
      <c r="G155" s="83" t="s">
        <v>600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606</v>
      </c>
      <c r="B156" s="83" t="s">
        <v>599</v>
      </c>
      <c r="C156" s="83">
        <v>8054.08</v>
      </c>
      <c r="D156" s="83">
        <v>5639.85</v>
      </c>
      <c r="E156" s="83">
        <v>2414.23</v>
      </c>
      <c r="F156" s="83">
        <v>0.7</v>
      </c>
      <c r="G156" s="83" t="s">
        <v>600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601</v>
      </c>
      <c r="B157" s="83" t="s">
        <v>599</v>
      </c>
      <c r="C157" s="83">
        <v>27676.76</v>
      </c>
      <c r="D157" s="83">
        <v>19334.009999999998</v>
      </c>
      <c r="E157" s="83">
        <v>8342.75</v>
      </c>
      <c r="F157" s="83">
        <v>0.7</v>
      </c>
      <c r="G157" s="83" t="s">
        <v>600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607</v>
      </c>
      <c r="B158" s="83" t="s">
        <v>599</v>
      </c>
      <c r="C158" s="83">
        <v>7630.03</v>
      </c>
      <c r="D158" s="83">
        <v>5339.93</v>
      </c>
      <c r="E158" s="83">
        <v>2290.1</v>
      </c>
      <c r="F158" s="83">
        <v>0.7</v>
      </c>
      <c r="G158" s="83" t="s">
        <v>600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602</v>
      </c>
      <c r="B159" s="83" t="s">
        <v>599</v>
      </c>
      <c r="C159" s="83">
        <v>587767.28</v>
      </c>
      <c r="D159" s="83">
        <v>383499.85</v>
      </c>
      <c r="E159" s="83">
        <v>204267.43</v>
      </c>
      <c r="F159" s="83">
        <v>0.65</v>
      </c>
      <c r="G159" s="83" t="s">
        <v>600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608</v>
      </c>
      <c r="B160" s="83" t="s">
        <v>599</v>
      </c>
      <c r="C160" s="83">
        <v>44797.31</v>
      </c>
      <c r="D160" s="83">
        <v>29597.25</v>
      </c>
      <c r="E160" s="83">
        <v>15200.06</v>
      </c>
      <c r="F160" s="83">
        <v>0.66</v>
      </c>
      <c r="G160" s="83" t="s">
        <v>600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603</v>
      </c>
      <c r="B161" s="83" t="s">
        <v>599</v>
      </c>
      <c r="C161" s="83">
        <v>508911.94</v>
      </c>
      <c r="D161" s="83">
        <v>345522.77</v>
      </c>
      <c r="E161" s="83">
        <v>163389.17000000001</v>
      </c>
      <c r="F161" s="83">
        <v>0.68</v>
      </c>
      <c r="G161" s="83" t="s">
        <v>600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604</v>
      </c>
      <c r="B162" s="83" t="s">
        <v>599</v>
      </c>
      <c r="C162" s="83">
        <v>23962.05</v>
      </c>
      <c r="D162" s="83">
        <v>16713.419999999998</v>
      </c>
      <c r="E162" s="83">
        <v>7248.64</v>
      </c>
      <c r="F162" s="83">
        <v>0.7</v>
      </c>
      <c r="G162" s="83" t="s">
        <v>600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605</v>
      </c>
      <c r="B163" s="83" t="s">
        <v>599</v>
      </c>
      <c r="C163" s="83">
        <v>22449.759999999998</v>
      </c>
      <c r="D163" s="83">
        <v>15643.33</v>
      </c>
      <c r="E163" s="83">
        <v>6806.44</v>
      </c>
      <c r="F163" s="83">
        <v>0.7</v>
      </c>
      <c r="G163" s="83" t="s">
        <v>600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610</v>
      </c>
      <c r="B164" s="83" t="s">
        <v>599</v>
      </c>
      <c r="C164" s="83">
        <v>56548.53</v>
      </c>
      <c r="D164" s="83">
        <v>38101.21</v>
      </c>
      <c r="E164" s="83">
        <v>18447.32</v>
      </c>
      <c r="F164" s="83">
        <v>0.67</v>
      </c>
      <c r="G164" s="83" t="s">
        <v>600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611</v>
      </c>
      <c r="B165" s="83" t="s">
        <v>599</v>
      </c>
      <c r="C165" s="83">
        <v>3965</v>
      </c>
      <c r="D165" s="83">
        <v>2631.59</v>
      </c>
      <c r="E165" s="83">
        <v>1333.41</v>
      </c>
      <c r="F165" s="83">
        <v>0.66</v>
      </c>
      <c r="G165" s="83" t="s">
        <v>600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609</v>
      </c>
      <c r="B166" s="83" t="s">
        <v>599</v>
      </c>
      <c r="C166" s="83">
        <v>751096.98</v>
      </c>
      <c r="D166" s="83">
        <v>517802.43</v>
      </c>
      <c r="E166" s="83">
        <v>233294.55</v>
      </c>
      <c r="F166" s="83">
        <v>0.69</v>
      </c>
      <c r="G166" s="83" t="s">
        <v>600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242</v>
      </c>
      <c r="C168" s="83" t="s">
        <v>594</v>
      </c>
      <c r="D168" s="83" t="s">
        <v>589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631</v>
      </c>
      <c r="B169" s="83" t="s">
        <v>613</v>
      </c>
      <c r="C169" s="83">
        <v>35182.42</v>
      </c>
      <c r="D169" s="83" t="s">
        <v>600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612</v>
      </c>
      <c r="B170" s="83" t="s">
        <v>613</v>
      </c>
      <c r="C170" s="83">
        <v>35125.730000000003</v>
      </c>
      <c r="D170" s="83" t="s">
        <v>600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619</v>
      </c>
      <c r="B171" s="83" t="s">
        <v>613</v>
      </c>
      <c r="C171" s="83">
        <v>21077.06</v>
      </c>
      <c r="D171" s="83" t="s">
        <v>600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627</v>
      </c>
      <c r="B172" s="83" t="s">
        <v>613</v>
      </c>
      <c r="C172" s="83">
        <v>3297.49</v>
      </c>
      <c r="D172" s="83" t="s">
        <v>600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634</v>
      </c>
      <c r="B173" s="83" t="s">
        <v>613</v>
      </c>
      <c r="C173" s="83">
        <v>2085.9299999999998</v>
      </c>
      <c r="D173" s="83" t="s">
        <v>600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877</v>
      </c>
      <c r="B174" s="83" t="s">
        <v>878</v>
      </c>
      <c r="C174" s="83">
        <v>9119.27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632</v>
      </c>
      <c r="B175" s="83" t="s">
        <v>613</v>
      </c>
      <c r="C175" s="83">
        <v>36282.339999999997</v>
      </c>
      <c r="D175" s="83" t="s">
        <v>600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633</v>
      </c>
      <c r="B176" s="83" t="s">
        <v>613</v>
      </c>
      <c r="C176" s="83">
        <v>15982.9</v>
      </c>
      <c r="D176" s="83" t="s">
        <v>600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618</v>
      </c>
      <c r="B177" s="83" t="s">
        <v>613</v>
      </c>
      <c r="C177" s="83">
        <v>46148.3</v>
      </c>
      <c r="D177" s="83" t="s">
        <v>600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620</v>
      </c>
      <c r="B178" s="83" t="s">
        <v>613</v>
      </c>
      <c r="C178" s="83">
        <v>81893.16</v>
      </c>
      <c r="D178" s="83" t="s">
        <v>600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616</v>
      </c>
      <c r="B179" s="83" t="s">
        <v>613</v>
      </c>
      <c r="C179" s="83">
        <v>721.4</v>
      </c>
      <c r="D179" s="83" t="s">
        <v>600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614</v>
      </c>
      <c r="B180" s="83" t="s">
        <v>613</v>
      </c>
      <c r="C180" s="83">
        <v>5559.54</v>
      </c>
      <c r="D180" s="83" t="s">
        <v>600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615</v>
      </c>
      <c r="B181" s="83" t="s">
        <v>613</v>
      </c>
      <c r="C181" s="83">
        <v>5232.49</v>
      </c>
      <c r="D181" s="83" t="s">
        <v>600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621</v>
      </c>
      <c r="B182" s="83" t="s">
        <v>613</v>
      </c>
      <c r="C182" s="83">
        <v>11563.82</v>
      </c>
      <c r="D182" s="83" t="s">
        <v>600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628</v>
      </c>
      <c r="B183" s="83" t="s">
        <v>613</v>
      </c>
      <c r="C183" s="83">
        <v>3196.85</v>
      </c>
      <c r="D183" s="83" t="s">
        <v>600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622</v>
      </c>
      <c r="B184" s="83" t="s">
        <v>613</v>
      </c>
      <c r="C184" s="83">
        <v>11500.06</v>
      </c>
      <c r="D184" s="83" t="s">
        <v>600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629</v>
      </c>
      <c r="B185" s="83" t="s">
        <v>613</v>
      </c>
      <c r="C185" s="83">
        <v>3187.86</v>
      </c>
      <c r="D185" s="83" t="s">
        <v>600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623</v>
      </c>
      <c r="B186" s="83" t="s">
        <v>613</v>
      </c>
      <c r="C186" s="83">
        <v>834899.41</v>
      </c>
      <c r="D186" s="83" t="s">
        <v>600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630</v>
      </c>
      <c r="B187" s="83" t="s">
        <v>613</v>
      </c>
      <c r="C187" s="83">
        <v>51172.83</v>
      </c>
      <c r="D187" s="83" t="s">
        <v>600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624</v>
      </c>
      <c r="B188" s="83" t="s">
        <v>613</v>
      </c>
      <c r="C188" s="83">
        <v>834899.41</v>
      </c>
      <c r="D188" s="83" t="s">
        <v>600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625</v>
      </c>
      <c r="B189" s="83" t="s">
        <v>613</v>
      </c>
      <c r="C189" s="83">
        <v>10752.49</v>
      </c>
      <c r="D189" s="83" t="s">
        <v>600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626</v>
      </c>
      <c r="B190" s="83" t="s">
        <v>613</v>
      </c>
      <c r="C190" s="83">
        <v>11245.87</v>
      </c>
      <c r="D190" s="83" t="s">
        <v>600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617</v>
      </c>
      <c r="B191" s="83" t="s">
        <v>613</v>
      </c>
      <c r="C191" s="83">
        <v>609.84</v>
      </c>
      <c r="D191" s="83" t="s">
        <v>600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636</v>
      </c>
      <c r="B192" s="83" t="s">
        <v>613</v>
      </c>
      <c r="C192" s="83">
        <v>48342.5</v>
      </c>
      <c r="D192" s="83" t="s">
        <v>600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637</v>
      </c>
      <c r="B193" s="83" t="s">
        <v>613</v>
      </c>
      <c r="C193" s="83">
        <v>3165.28</v>
      </c>
      <c r="D193" s="83" t="s">
        <v>600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635</v>
      </c>
      <c r="B194" s="83" t="s">
        <v>613</v>
      </c>
      <c r="C194" s="83">
        <v>215920.1</v>
      </c>
      <c r="D194" s="83" t="s">
        <v>600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242</v>
      </c>
      <c r="C196" s="83" t="s">
        <v>638</v>
      </c>
      <c r="D196" s="83" t="s">
        <v>639</v>
      </c>
      <c r="E196" s="83" t="s">
        <v>640</v>
      </c>
      <c r="F196" s="83" t="s">
        <v>641</v>
      </c>
      <c r="G196" s="83" t="s">
        <v>642</v>
      </c>
      <c r="H196" s="83" t="s">
        <v>643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879</v>
      </c>
      <c r="B197" s="83" t="s">
        <v>648</v>
      </c>
      <c r="C197" s="83">
        <v>0.54</v>
      </c>
      <c r="D197" s="83">
        <v>50</v>
      </c>
      <c r="E197" s="83">
        <v>0.23</v>
      </c>
      <c r="F197" s="83">
        <v>21.07</v>
      </c>
      <c r="G197" s="83">
        <v>1</v>
      </c>
      <c r="H197" s="83" t="s">
        <v>880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658</v>
      </c>
      <c r="B198" s="83" t="s">
        <v>645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659</v>
      </c>
      <c r="B199" s="83" t="s">
        <v>645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644</v>
      </c>
      <c r="B200" s="83" t="s">
        <v>645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647</v>
      </c>
      <c r="B201" s="83" t="s">
        <v>648</v>
      </c>
      <c r="C201" s="83">
        <v>0.52</v>
      </c>
      <c r="D201" s="83">
        <v>331</v>
      </c>
      <c r="E201" s="83">
        <v>1.23</v>
      </c>
      <c r="F201" s="83">
        <v>784.39</v>
      </c>
      <c r="G201" s="83">
        <v>1</v>
      </c>
      <c r="H201" s="83" t="s">
        <v>649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655</v>
      </c>
      <c r="B202" s="83" t="s">
        <v>648</v>
      </c>
      <c r="C202" s="83">
        <v>0.52</v>
      </c>
      <c r="D202" s="83">
        <v>331</v>
      </c>
      <c r="E202" s="83">
        <v>0.34</v>
      </c>
      <c r="F202" s="83">
        <v>215.72</v>
      </c>
      <c r="G202" s="83">
        <v>1</v>
      </c>
      <c r="H202" s="83" t="s">
        <v>649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650</v>
      </c>
      <c r="B203" s="83" t="s">
        <v>648</v>
      </c>
      <c r="C203" s="83">
        <v>0.52</v>
      </c>
      <c r="D203" s="83">
        <v>331</v>
      </c>
      <c r="E203" s="83">
        <v>1.1599999999999999</v>
      </c>
      <c r="F203" s="83">
        <v>737.25</v>
      </c>
      <c r="G203" s="83">
        <v>1</v>
      </c>
      <c r="H203" s="83" t="s">
        <v>649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656</v>
      </c>
      <c r="B204" s="83" t="s">
        <v>648</v>
      </c>
      <c r="C204" s="83">
        <v>0.52</v>
      </c>
      <c r="D204" s="83">
        <v>331</v>
      </c>
      <c r="E204" s="83">
        <v>0.32</v>
      </c>
      <c r="F204" s="83">
        <v>204.12</v>
      </c>
      <c r="G204" s="83">
        <v>1</v>
      </c>
      <c r="H204" s="83" t="s">
        <v>649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651</v>
      </c>
      <c r="B205" s="83" t="s">
        <v>648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657</v>
      </c>
      <c r="B206" s="83" t="s">
        <v>648</v>
      </c>
      <c r="C206" s="83">
        <v>0.52</v>
      </c>
      <c r="D206" s="83">
        <v>331</v>
      </c>
      <c r="E206" s="83">
        <v>1.62</v>
      </c>
      <c r="F206" s="83">
        <v>1029.32</v>
      </c>
      <c r="G206" s="83">
        <v>1</v>
      </c>
      <c r="H206" s="83" t="s">
        <v>649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652</v>
      </c>
      <c r="B207" s="83" t="s">
        <v>648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653</v>
      </c>
      <c r="B208" s="83" t="s">
        <v>648</v>
      </c>
      <c r="C208" s="83">
        <v>0.52</v>
      </c>
      <c r="D208" s="83">
        <v>331</v>
      </c>
      <c r="E208" s="83">
        <v>1</v>
      </c>
      <c r="F208" s="83">
        <v>636.65</v>
      </c>
      <c r="G208" s="83">
        <v>1</v>
      </c>
      <c r="H208" s="83" t="s">
        <v>649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654</v>
      </c>
      <c r="B209" s="83" t="s">
        <v>648</v>
      </c>
      <c r="C209" s="83">
        <v>0.52</v>
      </c>
      <c r="D209" s="83">
        <v>331</v>
      </c>
      <c r="E209" s="83">
        <v>0.94</v>
      </c>
      <c r="F209" s="83">
        <v>595.42999999999995</v>
      </c>
      <c r="G209" s="83">
        <v>1</v>
      </c>
      <c r="H209" s="83" t="s">
        <v>649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663</v>
      </c>
      <c r="B210" s="83" t="s">
        <v>648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662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664</v>
      </c>
      <c r="B211" s="83" t="s">
        <v>648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662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660</v>
      </c>
      <c r="B212" s="83" t="s">
        <v>661</v>
      </c>
      <c r="C212" s="83">
        <v>0.61</v>
      </c>
      <c r="D212" s="83">
        <v>1017.59</v>
      </c>
      <c r="E212" s="83">
        <v>34.15</v>
      </c>
      <c r="F212" s="83">
        <v>56817.760000000002</v>
      </c>
      <c r="G212" s="83">
        <v>1</v>
      </c>
      <c r="H212" s="83" t="s">
        <v>662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242</v>
      </c>
      <c r="C214" s="83" t="s">
        <v>665</v>
      </c>
      <c r="D214" s="83" t="s">
        <v>666</v>
      </c>
      <c r="E214" s="83" t="s">
        <v>667</v>
      </c>
      <c r="F214" s="83" t="s">
        <v>668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673</v>
      </c>
      <c r="B215" s="83" t="s">
        <v>670</v>
      </c>
      <c r="C215" s="83" t="s">
        <v>671</v>
      </c>
      <c r="D215" s="83">
        <v>179352</v>
      </c>
      <c r="E215" s="83">
        <v>15385.58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672</v>
      </c>
      <c r="B216" s="83" t="s">
        <v>670</v>
      </c>
      <c r="C216" s="83" t="s">
        <v>671</v>
      </c>
      <c r="D216" s="83">
        <v>179352</v>
      </c>
      <c r="E216" s="83">
        <v>16108.07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669</v>
      </c>
      <c r="B217" s="83" t="s">
        <v>670</v>
      </c>
      <c r="C217" s="83" t="s">
        <v>671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242</v>
      </c>
      <c r="C219" s="83" t="s">
        <v>674</v>
      </c>
      <c r="D219" s="83" t="s">
        <v>675</v>
      </c>
      <c r="E219" s="83" t="s">
        <v>676</v>
      </c>
      <c r="F219" s="83" t="s">
        <v>677</v>
      </c>
      <c r="G219" s="83" t="s">
        <v>678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679</v>
      </c>
      <c r="B220" s="83" t="s">
        <v>680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681</v>
      </c>
      <c r="C222" s="83" t="s">
        <v>682</v>
      </c>
      <c r="D222" s="83" t="s">
        <v>683</v>
      </c>
      <c r="E222" s="83" t="s">
        <v>684</v>
      </c>
      <c r="F222" s="83" t="s">
        <v>685</v>
      </c>
      <c r="G222" s="83" t="s">
        <v>686</v>
      </c>
      <c r="H222" s="83" t="s">
        <v>687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688</v>
      </c>
      <c r="B223" s="83">
        <v>81301.030299999999</v>
      </c>
      <c r="C223" s="83">
        <v>90.294200000000004</v>
      </c>
      <c r="D223" s="83">
        <v>105.66240000000001</v>
      </c>
      <c r="E223" s="83">
        <v>0</v>
      </c>
      <c r="F223" s="83">
        <v>5.0000000000000001E-4</v>
      </c>
      <c r="G223" s="84">
        <v>1392770</v>
      </c>
      <c r="H223" s="83">
        <v>29905.097000000002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689</v>
      </c>
      <c r="B224" s="83">
        <v>69475.425700000007</v>
      </c>
      <c r="C224" s="83">
        <v>78.038600000000002</v>
      </c>
      <c r="D224" s="83">
        <v>95.899799999999999</v>
      </c>
      <c r="E224" s="83">
        <v>0</v>
      </c>
      <c r="F224" s="83">
        <v>5.0000000000000001E-4</v>
      </c>
      <c r="G224" s="84">
        <v>1264380</v>
      </c>
      <c r="H224" s="83">
        <v>25649.309399999998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690</v>
      </c>
      <c r="B225" s="83">
        <v>75438.410499999998</v>
      </c>
      <c r="C225" s="83">
        <v>85.1173</v>
      </c>
      <c r="D225" s="83">
        <v>106.56229999999999</v>
      </c>
      <c r="E225" s="83">
        <v>0</v>
      </c>
      <c r="F225" s="83">
        <v>5.0000000000000001E-4</v>
      </c>
      <c r="G225" s="84">
        <v>1405080</v>
      </c>
      <c r="H225" s="83">
        <v>27891.543099999999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691</v>
      </c>
      <c r="B226" s="83">
        <v>67479.957500000004</v>
      </c>
      <c r="C226" s="83">
        <v>77.475300000000004</v>
      </c>
      <c r="D226" s="83">
        <v>103.8604</v>
      </c>
      <c r="E226" s="83">
        <v>0</v>
      </c>
      <c r="F226" s="83">
        <v>5.0000000000000001E-4</v>
      </c>
      <c r="G226" s="84">
        <v>1369860</v>
      </c>
      <c r="H226" s="83">
        <v>25092.347699999998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390</v>
      </c>
      <c r="B227" s="83">
        <v>64261.923699999999</v>
      </c>
      <c r="C227" s="83">
        <v>75.5184</v>
      </c>
      <c r="D227" s="83">
        <v>110.0029</v>
      </c>
      <c r="E227" s="83">
        <v>0</v>
      </c>
      <c r="F227" s="83">
        <v>5.0000000000000001E-4</v>
      </c>
      <c r="G227" s="84">
        <v>1451370</v>
      </c>
      <c r="H227" s="83">
        <v>24081.843700000001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692</v>
      </c>
      <c r="B228" s="83">
        <v>59572.345699999998</v>
      </c>
      <c r="C228" s="83">
        <v>71.025400000000005</v>
      </c>
      <c r="D228" s="83">
        <v>108.4753</v>
      </c>
      <c r="E228" s="83">
        <v>0</v>
      </c>
      <c r="F228" s="83">
        <v>5.0000000000000001E-4</v>
      </c>
      <c r="G228" s="84">
        <v>1431470</v>
      </c>
      <c r="H228" s="83">
        <v>22433.479299999999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693</v>
      </c>
      <c r="B229" s="83">
        <v>60022.979299999999</v>
      </c>
      <c r="C229" s="83">
        <v>72.515299999999996</v>
      </c>
      <c r="D229" s="83">
        <v>115.378</v>
      </c>
      <c r="E229" s="83">
        <v>0</v>
      </c>
      <c r="F229" s="83">
        <v>5.0000000000000001E-4</v>
      </c>
      <c r="G229" s="84">
        <v>1522790</v>
      </c>
      <c r="H229" s="83">
        <v>22705.2006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694</v>
      </c>
      <c r="B230" s="83">
        <v>59579.559800000003</v>
      </c>
      <c r="C230" s="83">
        <v>72.1935</v>
      </c>
      <c r="D230" s="83">
        <v>115.8914</v>
      </c>
      <c r="E230" s="83">
        <v>0</v>
      </c>
      <c r="F230" s="83">
        <v>5.0000000000000001E-4</v>
      </c>
      <c r="G230" s="84">
        <v>1529610</v>
      </c>
      <c r="H230" s="83">
        <v>22560.376400000001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695</v>
      </c>
      <c r="B231" s="83">
        <v>58636.6558</v>
      </c>
      <c r="C231" s="83">
        <v>70.302000000000007</v>
      </c>
      <c r="D231" s="83">
        <v>109.2753</v>
      </c>
      <c r="E231" s="83">
        <v>0</v>
      </c>
      <c r="F231" s="83">
        <v>5.0000000000000001E-4</v>
      </c>
      <c r="G231" s="84">
        <v>1442120</v>
      </c>
      <c r="H231" s="83">
        <v>22123.121599999999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696</v>
      </c>
      <c r="B232" s="83">
        <v>64174.638899999998</v>
      </c>
      <c r="C232" s="83">
        <v>75.149900000000002</v>
      </c>
      <c r="D232" s="83">
        <v>108.1554</v>
      </c>
      <c r="E232" s="83">
        <v>0</v>
      </c>
      <c r="F232" s="83">
        <v>5.0000000000000001E-4</v>
      </c>
      <c r="G232" s="84">
        <v>1426930</v>
      </c>
      <c r="H232" s="83">
        <v>24020.651300000001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697</v>
      </c>
      <c r="B233" s="83">
        <v>71072.921600000001</v>
      </c>
      <c r="C233" s="83">
        <v>80.547899999999998</v>
      </c>
      <c r="D233" s="83">
        <v>102.6698</v>
      </c>
      <c r="E233" s="83">
        <v>0</v>
      </c>
      <c r="F233" s="83">
        <v>5.0000000000000001E-4</v>
      </c>
      <c r="G233" s="84">
        <v>1353860</v>
      </c>
      <c r="H233" s="83">
        <v>26315.654200000001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698</v>
      </c>
      <c r="B234" s="83">
        <v>80233.902700000006</v>
      </c>
      <c r="C234" s="83">
        <v>89.305400000000006</v>
      </c>
      <c r="D234" s="83">
        <v>105.5292</v>
      </c>
      <c r="E234" s="83">
        <v>0</v>
      </c>
      <c r="F234" s="83">
        <v>5.0000000000000001E-4</v>
      </c>
      <c r="G234" s="84">
        <v>1391080</v>
      </c>
      <c r="H234" s="83">
        <v>29533.602599999998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699</v>
      </c>
      <c r="B236" s="83">
        <v>811249.75150000001</v>
      </c>
      <c r="C236" s="83">
        <v>937.48320000000001</v>
      </c>
      <c r="D236" s="83">
        <v>1287.3622</v>
      </c>
      <c r="E236" s="83">
        <v>0</v>
      </c>
      <c r="F236" s="83">
        <v>6.1000000000000004E-3</v>
      </c>
      <c r="G236" s="84">
        <v>16981300</v>
      </c>
      <c r="H236" s="83">
        <v>302312.2268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700</v>
      </c>
      <c r="B237" s="83">
        <v>58636.6558</v>
      </c>
      <c r="C237" s="83">
        <v>70.302000000000007</v>
      </c>
      <c r="D237" s="83">
        <v>95.899799999999999</v>
      </c>
      <c r="E237" s="83">
        <v>0</v>
      </c>
      <c r="F237" s="83">
        <v>5.0000000000000001E-4</v>
      </c>
      <c r="G237" s="84">
        <v>1264380</v>
      </c>
      <c r="H237" s="83">
        <v>22123.121599999999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701</v>
      </c>
      <c r="B238" s="83">
        <v>81301.030299999999</v>
      </c>
      <c r="C238" s="83">
        <v>90.294200000000004</v>
      </c>
      <c r="D238" s="83">
        <v>115.8914</v>
      </c>
      <c r="E238" s="83">
        <v>0</v>
      </c>
      <c r="F238" s="83">
        <v>5.0000000000000001E-4</v>
      </c>
      <c r="G238" s="84">
        <v>1529610</v>
      </c>
      <c r="H238" s="83">
        <v>29905.097000000002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702</v>
      </c>
      <c r="C240" s="83" t="s">
        <v>703</v>
      </c>
      <c r="D240" s="83" t="s">
        <v>704</v>
      </c>
      <c r="E240" s="83" t="s">
        <v>705</v>
      </c>
      <c r="F240" s="83" t="s">
        <v>706</v>
      </c>
      <c r="G240" s="83" t="s">
        <v>707</v>
      </c>
      <c r="H240" s="83" t="s">
        <v>708</v>
      </c>
      <c r="I240" s="83" t="s">
        <v>709</v>
      </c>
      <c r="J240" s="83" t="s">
        <v>710</v>
      </c>
      <c r="K240" s="83" t="s">
        <v>711</v>
      </c>
      <c r="L240" s="83" t="s">
        <v>712</v>
      </c>
      <c r="M240" s="83" t="s">
        <v>713</v>
      </c>
      <c r="N240" s="83" t="s">
        <v>714</v>
      </c>
      <c r="O240" s="83" t="s">
        <v>715</v>
      </c>
      <c r="P240" s="83" t="s">
        <v>716</v>
      </c>
      <c r="Q240" s="83" t="s">
        <v>717</v>
      </c>
      <c r="R240" s="83" t="s">
        <v>718</v>
      </c>
      <c r="S240" s="83" t="s">
        <v>719</v>
      </c>
    </row>
    <row r="241" spans="1:19">
      <c r="A241" s="83" t="s">
        <v>688</v>
      </c>
      <c r="B241" s="84">
        <v>490757000000</v>
      </c>
      <c r="C241" s="83">
        <v>308113.12800000003</v>
      </c>
      <c r="D241" s="83" t="s">
        <v>744</v>
      </c>
      <c r="E241" s="83">
        <v>115409.094</v>
      </c>
      <c r="F241" s="83">
        <v>92719.3</v>
      </c>
      <c r="G241" s="83">
        <v>36042.866000000002</v>
      </c>
      <c r="H241" s="83">
        <v>0</v>
      </c>
      <c r="I241" s="83">
        <v>6855.2129999999997</v>
      </c>
      <c r="J241" s="83">
        <v>3472</v>
      </c>
      <c r="K241" s="83">
        <v>2304.114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2421.75</v>
      </c>
      <c r="R241" s="83">
        <v>0</v>
      </c>
      <c r="S241" s="83">
        <v>0</v>
      </c>
    </row>
    <row r="242" spans="1:19">
      <c r="A242" s="83" t="s">
        <v>689</v>
      </c>
      <c r="B242" s="84">
        <v>445517000000</v>
      </c>
      <c r="C242" s="83">
        <v>312069.962</v>
      </c>
      <c r="D242" s="83" t="s">
        <v>823</v>
      </c>
      <c r="E242" s="83">
        <v>115409.094</v>
      </c>
      <c r="F242" s="83">
        <v>92719.3</v>
      </c>
      <c r="G242" s="83">
        <v>36042.866000000002</v>
      </c>
      <c r="H242" s="83">
        <v>0</v>
      </c>
      <c r="I242" s="83">
        <v>11465.789000000001</v>
      </c>
      <c r="J242" s="83">
        <v>3472</v>
      </c>
      <c r="K242" s="83">
        <v>1847.3910000000001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2224.7310000000002</v>
      </c>
      <c r="R242" s="83">
        <v>0</v>
      </c>
      <c r="S242" s="83">
        <v>0</v>
      </c>
    </row>
    <row r="243" spans="1:19">
      <c r="A243" s="83" t="s">
        <v>690</v>
      </c>
      <c r="B243" s="84">
        <v>495094000000</v>
      </c>
      <c r="C243" s="83">
        <v>322657.77299999999</v>
      </c>
      <c r="D243" s="83" t="s">
        <v>824</v>
      </c>
      <c r="E243" s="83">
        <v>115409.094</v>
      </c>
      <c r="F243" s="83">
        <v>92719.3</v>
      </c>
      <c r="G243" s="83">
        <v>36178.417000000001</v>
      </c>
      <c r="H243" s="83">
        <v>0</v>
      </c>
      <c r="I243" s="83">
        <v>20600.356</v>
      </c>
      <c r="J243" s="83">
        <v>3472</v>
      </c>
      <c r="K243" s="83">
        <v>2614.0859999999998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2775.7289999999998</v>
      </c>
      <c r="R243" s="83">
        <v>0</v>
      </c>
      <c r="S243" s="83">
        <v>0</v>
      </c>
    </row>
    <row r="244" spans="1:19">
      <c r="A244" s="83" t="s">
        <v>691</v>
      </c>
      <c r="B244" s="84">
        <v>482686000000</v>
      </c>
      <c r="C244" s="83">
        <v>319207.32199999999</v>
      </c>
      <c r="D244" s="83" t="s">
        <v>784</v>
      </c>
      <c r="E244" s="83">
        <v>115409.094</v>
      </c>
      <c r="F244" s="83">
        <v>92719.3</v>
      </c>
      <c r="G244" s="83">
        <v>36116.500999999997</v>
      </c>
      <c r="H244" s="83">
        <v>0</v>
      </c>
      <c r="I244" s="83">
        <v>18457.151000000002</v>
      </c>
      <c r="J244" s="83">
        <v>3472</v>
      </c>
      <c r="K244" s="83">
        <v>1849.9780000000001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2294.5079999999998</v>
      </c>
      <c r="R244" s="83">
        <v>0</v>
      </c>
      <c r="S244" s="83">
        <v>0</v>
      </c>
    </row>
    <row r="245" spans="1:19">
      <c r="A245" s="83" t="s">
        <v>390</v>
      </c>
      <c r="B245" s="84">
        <v>511405000000</v>
      </c>
      <c r="C245" s="83">
        <v>334508.78499999997</v>
      </c>
      <c r="D245" s="83" t="s">
        <v>825</v>
      </c>
      <c r="E245" s="83">
        <v>115409.094</v>
      </c>
      <c r="F245" s="83">
        <v>92719.3</v>
      </c>
      <c r="G245" s="83">
        <v>36390.766000000003</v>
      </c>
      <c r="H245" s="83">
        <v>0</v>
      </c>
      <c r="I245" s="83">
        <v>31825.46</v>
      </c>
      <c r="J245" s="83">
        <v>3472</v>
      </c>
      <c r="K245" s="83">
        <v>2906.203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2897.1709999999998</v>
      </c>
      <c r="R245" s="83">
        <v>0</v>
      </c>
      <c r="S245" s="83">
        <v>0</v>
      </c>
    </row>
    <row r="246" spans="1:19">
      <c r="A246" s="83" t="s">
        <v>692</v>
      </c>
      <c r="B246" s="84">
        <v>504395000000</v>
      </c>
      <c r="C246" s="83">
        <v>340354.88199999998</v>
      </c>
      <c r="D246" s="83" t="s">
        <v>776</v>
      </c>
      <c r="E246" s="83">
        <v>115409.094</v>
      </c>
      <c r="F246" s="83">
        <v>92719.3</v>
      </c>
      <c r="G246" s="83">
        <v>36569.553</v>
      </c>
      <c r="H246" s="83">
        <v>0</v>
      </c>
      <c r="I246" s="83">
        <v>41230.472000000002</v>
      </c>
      <c r="J246" s="83">
        <v>0</v>
      </c>
      <c r="K246" s="83">
        <v>3098.0970000000002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2439.576</v>
      </c>
      <c r="R246" s="83">
        <v>0</v>
      </c>
      <c r="S246" s="83">
        <v>0</v>
      </c>
    </row>
    <row r="247" spans="1:19">
      <c r="A247" s="83" t="s">
        <v>693</v>
      </c>
      <c r="B247" s="84">
        <v>536571000000</v>
      </c>
      <c r="C247" s="83">
        <v>350677.92800000001</v>
      </c>
      <c r="D247" s="83" t="s">
        <v>801</v>
      </c>
      <c r="E247" s="83">
        <v>115409.094</v>
      </c>
      <c r="F247" s="83">
        <v>92719.3</v>
      </c>
      <c r="G247" s="83">
        <v>36619.938999999998</v>
      </c>
      <c r="H247" s="83">
        <v>0</v>
      </c>
      <c r="I247" s="83">
        <v>50381.642999999996</v>
      </c>
      <c r="J247" s="83">
        <v>0</v>
      </c>
      <c r="K247" s="83">
        <v>3598.3069999999998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3060.8539999999998</v>
      </c>
      <c r="R247" s="83">
        <v>0</v>
      </c>
      <c r="S247" s="83">
        <v>0</v>
      </c>
    </row>
    <row r="248" spans="1:19">
      <c r="A248" s="83" t="s">
        <v>694</v>
      </c>
      <c r="B248" s="84">
        <v>538976000000</v>
      </c>
      <c r="C248" s="83">
        <v>344260.75599999999</v>
      </c>
      <c r="D248" s="83" t="s">
        <v>826</v>
      </c>
      <c r="E248" s="83">
        <v>115409.094</v>
      </c>
      <c r="F248" s="83">
        <v>92719.3</v>
      </c>
      <c r="G248" s="83">
        <v>36424.940999999999</v>
      </c>
      <c r="H248" s="83">
        <v>0</v>
      </c>
      <c r="I248" s="83">
        <v>41587.671000000002</v>
      </c>
      <c r="J248" s="83">
        <v>3472</v>
      </c>
      <c r="K248" s="83">
        <v>3317.7150000000001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2441.2440000000001</v>
      </c>
      <c r="R248" s="83">
        <v>0</v>
      </c>
      <c r="S248" s="83">
        <v>0</v>
      </c>
    </row>
    <row r="249" spans="1:19">
      <c r="A249" s="83" t="s">
        <v>695</v>
      </c>
      <c r="B249" s="84">
        <v>508148000000</v>
      </c>
      <c r="C249" s="83">
        <v>359258.98100000003</v>
      </c>
      <c r="D249" s="83" t="s">
        <v>827</v>
      </c>
      <c r="E249" s="83">
        <v>87035.739000000001</v>
      </c>
      <c r="F249" s="83">
        <v>86260.043999999994</v>
      </c>
      <c r="G249" s="83">
        <v>36673.258000000002</v>
      </c>
      <c r="H249" s="83">
        <v>0</v>
      </c>
      <c r="I249" s="83">
        <v>81247.430999999997</v>
      </c>
      <c r="J249" s="83">
        <v>0</v>
      </c>
      <c r="K249" s="83">
        <v>4434.5029999999997</v>
      </c>
      <c r="L249" s="83">
        <v>0</v>
      </c>
      <c r="M249" s="83">
        <v>61110.989000000001</v>
      </c>
      <c r="N249" s="83">
        <v>0</v>
      </c>
      <c r="O249" s="83">
        <v>0</v>
      </c>
      <c r="P249" s="83">
        <v>0</v>
      </c>
      <c r="Q249" s="83">
        <v>2497.018</v>
      </c>
      <c r="R249" s="83">
        <v>0</v>
      </c>
      <c r="S249" s="83">
        <v>0</v>
      </c>
    </row>
    <row r="250" spans="1:19">
      <c r="A250" s="83" t="s">
        <v>696</v>
      </c>
      <c r="B250" s="84">
        <v>502793000000</v>
      </c>
      <c r="C250" s="83">
        <v>323111.46500000003</v>
      </c>
      <c r="D250" s="83" t="s">
        <v>828</v>
      </c>
      <c r="E250" s="83">
        <v>115409.094</v>
      </c>
      <c r="F250" s="83">
        <v>92719.3</v>
      </c>
      <c r="G250" s="83">
        <v>36101.614999999998</v>
      </c>
      <c r="H250" s="83">
        <v>0</v>
      </c>
      <c r="I250" s="83">
        <v>21953.557000000001</v>
      </c>
      <c r="J250" s="83">
        <v>3472</v>
      </c>
      <c r="K250" s="83">
        <v>2253.114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2313.9940000000001</v>
      </c>
      <c r="R250" s="83">
        <v>0</v>
      </c>
      <c r="S250" s="83">
        <v>0</v>
      </c>
    </row>
    <row r="251" spans="1:19">
      <c r="A251" s="83" t="s">
        <v>697</v>
      </c>
      <c r="B251" s="84">
        <v>477048000000</v>
      </c>
      <c r="C251" s="83">
        <v>310987.03100000002</v>
      </c>
      <c r="D251" s="83" t="s">
        <v>829</v>
      </c>
      <c r="E251" s="83">
        <v>115409.094</v>
      </c>
      <c r="F251" s="83">
        <v>92719.3</v>
      </c>
      <c r="G251" s="83">
        <v>36042.866000000002</v>
      </c>
      <c r="H251" s="83">
        <v>0</v>
      </c>
      <c r="I251" s="83">
        <v>10511.041999999999</v>
      </c>
      <c r="J251" s="83">
        <v>3472</v>
      </c>
      <c r="K251" s="83">
        <v>1678.527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2265.4110000000001</v>
      </c>
      <c r="R251" s="83">
        <v>0</v>
      </c>
      <c r="S251" s="83">
        <v>0</v>
      </c>
    </row>
    <row r="252" spans="1:19">
      <c r="A252" s="83" t="s">
        <v>698</v>
      </c>
      <c r="B252" s="84">
        <v>490161000000</v>
      </c>
      <c r="C252" s="83">
        <v>307511.43800000002</v>
      </c>
      <c r="D252" s="83" t="s">
        <v>830</v>
      </c>
      <c r="E252" s="83">
        <v>115409.094</v>
      </c>
      <c r="F252" s="83">
        <v>92719.3</v>
      </c>
      <c r="G252" s="83">
        <v>36042.866000000002</v>
      </c>
      <c r="H252" s="83">
        <v>0</v>
      </c>
      <c r="I252" s="83">
        <v>6836.21</v>
      </c>
      <c r="J252" s="83">
        <v>3472</v>
      </c>
      <c r="K252" s="83">
        <v>1606.7529999999999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2536.424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699</v>
      </c>
      <c r="B254" s="84">
        <v>5983550000000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700</v>
      </c>
      <c r="B255" s="84">
        <v>445517000000</v>
      </c>
      <c r="C255" s="83">
        <v>307511.43800000002</v>
      </c>
      <c r="D255" s="83"/>
      <c r="E255" s="83">
        <v>87035.739000000001</v>
      </c>
      <c r="F255" s="83">
        <v>86260.043999999994</v>
      </c>
      <c r="G255" s="83">
        <v>36042.866000000002</v>
      </c>
      <c r="H255" s="83">
        <v>0</v>
      </c>
      <c r="I255" s="83">
        <v>6836.21</v>
      </c>
      <c r="J255" s="83">
        <v>0</v>
      </c>
      <c r="K255" s="83">
        <v>1606.7529999999999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2224.7310000000002</v>
      </c>
      <c r="R255" s="83">
        <v>0</v>
      </c>
      <c r="S255" s="83">
        <v>0</v>
      </c>
    </row>
    <row r="256" spans="1:19">
      <c r="A256" s="83" t="s">
        <v>701</v>
      </c>
      <c r="B256" s="84">
        <v>538976000000</v>
      </c>
      <c r="C256" s="83">
        <v>359258.98100000003</v>
      </c>
      <c r="D256" s="83"/>
      <c r="E256" s="83">
        <v>115409.094</v>
      </c>
      <c r="F256" s="83">
        <v>92719.3</v>
      </c>
      <c r="G256" s="83">
        <v>36673.258000000002</v>
      </c>
      <c r="H256" s="83">
        <v>0</v>
      </c>
      <c r="I256" s="83">
        <v>81247.430999999997</v>
      </c>
      <c r="J256" s="83">
        <v>3472</v>
      </c>
      <c r="K256" s="83">
        <v>4434.5029999999997</v>
      </c>
      <c r="L256" s="83">
        <v>0</v>
      </c>
      <c r="M256" s="83">
        <v>61110.989000000001</v>
      </c>
      <c r="N256" s="83">
        <v>0</v>
      </c>
      <c r="O256" s="83">
        <v>0</v>
      </c>
      <c r="P256" s="83">
        <v>0</v>
      </c>
      <c r="Q256" s="83">
        <v>3060.8539999999998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722</v>
      </c>
      <c r="C258" s="83" t="s">
        <v>723</v>
      </c>
      <c r="D258" s="83" t="s">
        <v>132</v>
      </c>
      <c r="E258" s="83" t="s">
        <v>288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724</v>
      </c>
      <c r="B259" s="83">
        <v>118228.07</v>
      </c>
      <c r="C259" s="83">
        <v>83435.210000000006</v>
      </c>
      <c r="D259" s="83">
        <v>0</v>
      </c>
      <c r="E259" s="83">
        <v>201663.28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725</v>
      </c>
      <c r="B260" s="83">
        <v>10.42</v>
      </c>
      <c r="C260" s="83">
        <v>7.35</v>
      </c>
      <c r="D260" s="83">
        <v>0</v>
      </c>
      <c r="E260" s="83">
        <v>17.78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726</v>
      </c>
      <c r="B261" s="83">
        <v>10.42</v>
      </c>
      <c r="C261" s="83">
        <v>7.35</v>
      </c>
      <c r="D261" s="83">
        <v>0</v>
      </c>
      <c r="E261" s="83">
        <v>17.78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274"/>
  <sheetViews>
    <sheetView workbookViewId="0"/>
  </sheetViews>
  <sheetFormatPr defaultRowHeight="10.5"/>
  <cols>
    <col min="1" max="1" width="47.1640625" style="73" customWidth="1"/>
    <col min="2" max="2" width="32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432</v>
      </c>
      <c r="C1" s="83" t="s">
        <v>433</v>
      </c>
      <c r="D1" s="83" t="s">
        <v>434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435</v>
      </c>
      <c r="B2" s="83">
        <v>17806.580000000002</v>
      </c>
      <c r="C2" s="83">
        <v>1569.51</v>
      </c>
      <c r="D2" s="83">
        <v>1569.51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436</v>
      </c>
      <c r="B3" s="83">
        <v>17806.580000000002</v>
      </c>
      <c r="C3" s="83">
        <v>1569.51</v>
      </c>
      <c r="D3" s="83">
        <v>1569.51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437</v>
      </c>
      <c r="B4" s="83">
        <v>34771.86</v>
      </c>
      <c r="C4" s="83">
        <v>3064.87</v>
      </c>
      <c r="D4" s="83">
        <v>3064.87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438</v>
      </c>
      <c r="B5" s="83">
        <v>34771.86</v>
      </c>
      <c r="C5" s="83">
        <v>3064.87</v>
      </c>
      <c r="D5" s="83">
        <v>3064.87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440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441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442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443</v>
      </c>
      <c r="C12" s="83" t="s">
        <v>444</v>
      </c>
      <c r="D12" s="83" t="s">
        <v>445</v>
      </c>
      <c r="E12" s="83" t="s">
        <v>446</v>
      </c>
      <c r="F12" s="83" t="s">
        <v>447</v>
      </c>
      <c r="G12" s="83" t="s">
        <v>448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197</v>
      </c>
      <c r="B13" s="83">
        <v>0.67</v>
      </c>
      <c r="C13" s="83">
        <v>3203.72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198</v>
      </c>
      <c r="B14" s="83">
        <v>582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206</v>
      </c>
      <c r="B15" s="83">
        <v>1453.36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207</v>
      </c>
      <c r="B16" s="83">
        <v>54.54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208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209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210</v>
      </c>
      <c r="B19" s="83">
        <v>1113.67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211</v>
      </c>
      <c r="B20" s="83">
        <v>70.819999999999993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212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213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192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214</v>
      </c>
      <c r="B24" s="83">
        <v>0</v>
      </c>
      <c r="C24" s="83">
        <v>7118.45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215</v>
      </c>
      <c r="B25" s="83">
        <v>70.97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216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217</v>
      </c>
      <c r="B28" s="83">
        <v>6245.75</v>
      </c>
      <c r="C28" s="83">
        <v>11560.83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439</v>
      </c>
      <c r="C30" s="83" t="s">
        <v>339</v>
      </c>
      <c r="D30" s="83" t="s">
        <v>449</v>
      </c>
      <c r="E30" s="83" t="s">
        <v>450</v>
      </c>
      <c r="F30" s="83" t="s">
        <v>451</v>
      </c>
      <c r="G30" s="83" t="s">
        <v>452</v>
      </c>
      <c r="H30" s="83" t="s">
        <v>453</v>
      </c>
      <c r="I30" s="83" t="s">
        <v>454</v>
      </c>
      <c r="J30" s="83" t="s">
        <v>455</v>
      </c>
      <c r="K30"/>
      <c r="L30"/>
      <c r="M30"/>
      <c r="N30"/>
      <c r="O30"/>
      <c r="P30"/>
      <c r="Q30"/>
      <c r="R30"/>
      <c r="S30"/>
    </row>
    <row r="31" spans="1:19">
      <c r="A31" s="83" t="s">
        <v>474</v>
      </c>
      <c r="B31" s="83">
        <v>331.66</v>
      </c>
      <c r="C31" s="83" t="s">
        <v>287</v>
      </c>
      <c r="D31" s="83">
        <v>1010.89</v>
      </c>
      <c r="E31" s="83">
        <v>1</v>
      </c>
      <c r="F31" s="83">
        <v>97.55</v>
      </c>
      <c r="G31" s="83">
        <v>32.21</v>
      </c>
      <c r="H31" s="83">
        <v>13.99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456</v>
      </c>
      <c r="B32" s="83">
        <v>1978.83</v>
      </c>
      <c r="C32" s="83" t="s">
        <v>287</v>
      </c>
      <c r="D32" s="83">
        <v>4826.41</v>
      </c>
      <c r="E32" s="83">
        <v>1</v>
      </c>
      <c r="F32" s="83">
        <v>0</v>
      </c>
      <c r="G32" s="83">
        <v>0</v>
      </c>
      <c r="H32" s="83">
        <v>10.76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462</v>
      </c>
      <c r="B33" s="83">
        <v>188.86</v>
      </c>
      <c r="C33" s="83" t="s">
        <v>287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13.99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470</v>
      </c>
      <c r="B34" s="83">
        <v>389.4</v>
      </c>
      <c r="C34" s="83" t="s">
        <v>287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5.38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477</v>
      </c>
      <c r="B35" s="83">
        <v>412.12</v>
      </c>
      <c r="C35" s="83" t="s">
        <v>287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5.38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475</v>
      </c>
      <c r="B36" s="83">
        <v>331.66</v>
      </c>
      <c r="C36" s="83" t="s">
        <v>287</v>
      </c>
      <c r="D36" s="83">
        <v>1010.89</v>
      </c>
      <c r="E36" s="83">
        <v>1</v>
      </c>
      <c r="F36" s="83">
        <v>97.55</v>
      </c>
      <c r="G36" s="83">
        <v>32.21</v>
      </c>
      <c r="H36" s="83">
        <v>13.99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476</v>
      </c>
      <c r="B37" s="83">
        <v>103.3</v>
      </c>
      <c r="C37" s="83" t="s">
        <v>287</v>
      </c>
      <c r="D37" s="83">
        <v>314.87</v>
      </c>
      <c r="E37" s="83">
        <v>1</v>
      </c>
      <c r="F37" s="83">
        <v>87.33</v>
      </c>
      <c r="G37" s="83">
        <v>26.38</v>
      </c>
      <c r="H37" s="83">
        <v>12.91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461</v>
      </c>
      <c r="B38" s="83">
        <v>78.040000000000006</v>
      </c>
      <c r="C38" s="83" t="s">
        <v>287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6.46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463</v>
      </c>
      <c r="B39" s="83">
        <v>1308.19</v>
      </c>
      <c r="C39" s="83" t="s">
        <v>287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11.84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459</v>
      </c>
      <c r="B40" s="83">
        <v>164.24</v>
      </c>
      <c r="C40" s="83" t="s">
        <v>287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16.14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457</v>
      </c>
      <c r="B41" s="83">
        <v>67.069999999999993</v>
      </c>
      <c r="C41" s="83" t="s">
        <v>287</v>
      </c>
      <c r="D41" s="83">
        <v>265.76</v>
      </c>
      <c r="E41" s="83">
        <v>1</v>
      </c>
      <c r="F41" s="83">
        <v>68.84</v>
      </c>
      <c r="G41" s="83">
        <v>23.3</v>
      </c>
      <c r="H41" s="83">
        <v>16.14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458</v>
      </c>
      <c r="B42" s="83">
        <v>77.67</v>
      </c>
      <c r="C42" s="83" t="s">
        <v>287</v>
      </c>
      <c r="D42" s="83">
        <v>307.76</v>
      </c>
      <c r="E42" s="83">
        <v>1</v>
      </c>
      <c r="F42" s="83">
        <v>26.57</v>
      </c>
      <c r="G42" s="83">
        <v>0</v>
      </c>
      <c r="H42" s="83">
        <v>16.14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464</v>
      </c>
      <c r="B43" s="83">
        <v>39.020000000000003</v>
      </c>
      <c r="C43" s="83" t="s">
        <v>287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11.84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471</v>
      </c>
      <c r="B44" s="83">
        <v>39.020000000000003</v>
      </c>
      <c r="C44" s="83" t="s">
        <v>287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11.84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465</v>
      </c>
      <c r="B45" s="83">
        <v>39.020000000000003</v>
      </c>
      <c r="C45" s="83" t="s">
        <v>287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11.84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472</v>
      </c>
      <c r="B46" s="83">
        <v>39.020000000000003</v>
      </c>
      <c r="C46" s="83" t="s">
        <v>287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11.84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466</v>
      </c>
      <c r="B47" s="83">
        <v>24.52</v>
      </c>
      <c r="C47" s="83" t="s">
        <v>287</v>
      </c>
      <c r="D47" s="83">
        <v>74.75</v>
      </c>
      <c r="E47" s="83">
        <v>76</v>
      </c>
      <c r="F47" s="83">
        <v>11.15</v>
      </c>
      <c r="G47" s="83">
        <v>3.68</v>
      </c>
      <c r="H47" s="83">
        <v>11.84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473</v>
      </c>
      <c r="B48" s="83">
        <v>24.53</v>
      </c>
      <c r="C48" s="83" t="s">
        <v>287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11.84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467</v>
      </c>
      <c r="B49" s="83">
        <v>24.53</v>
      </c>
      <c r="C49" s="83" t="s">
        <v>287</v>
      </c>
      <c r="D49" s="83">
        <v>74.77</v>
      </c>
      <c r="E49" s="83">
        <v>76</v>
      </c>
      <c r="F49" s="83">
        <v>11.15</v>
      </c>
      <c r="G49" s="83">
        <v>3.68</v>
      </c>
      <c r="H49" s="83">
        <v>11.84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468</v>
      </c>
      <c r="B50" s="83">
        <v>39.020000000000003</v>
      </c>
      <c r="C50" s="83" t="s">
        <v>287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11.84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469</v>
      </c>
      <c r="B51" s="83">
        <v>39.020000000000003</v>
      </c>
      <c r="C51" s="83" t="s">
        <v>287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11.84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460</v>
      </c>
      <c r="B52" s="83">
        <v>94.76</v>
      </c>
      <c r="C52" s="83" t="s">
        <v>287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9.68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288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10.763400000000001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478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10.763400000000001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479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177</v>
      </c>
      <c r="C57" s="83" t="s">
        <v>480</v>
      </c>
      <c r="D57" s="83" t="s">
        <v>481</v>
      </c>
      <c r="E57" s="83" t="s">
        <v>482</v>
      </c>
      <c r="F57" s="83" t="s">
        <v>483</v>
      </c>
      <c r="G57" s="83" t="s">
        <v>484</v>
      </c>
      <c r="H57" s="83" t="s">
        <v>485</v>
      </c>
      <c r="I57" s="83" t="s">
        <v>486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535</v>
      </c>
      <c r="B58" s="83" t="s">
        <v>738</v>
      </c>
      <c r="C58" s="83">
        <v>0.08</v>
      </c>
      <c r="D58" s="83">
        <v>0.51100000000000001</v>
      </c>
      <c r="E58" s="83">
        <v>0.55300000000000005</v>
      </c>
      <c r="F58" s="83">
        <v>97.55</v>
      </c>
      <c r="G58" s="83">
        <v>0</v>
      </c>
      <c r="H58" s="83">
        <v>90</v>
      </c>
      <c r="I58" s="83" t="s">
        <v>489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536</v>
      </c>
      <c r="B59" s="83" t="s">
        <v>739</v>
      </c>
      <c r="C59" s="83">
        <v>0.3</v>
      </c>
      <c r="D59" s="83">
        <v>0.35099999999999998</v>
      </c>
      <c r="E59" s="83">
        <v>0.376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490</v>
      </c>
      <c r="B60" s="83" t="s">
        <v>488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491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487</v>
      </c>
      <c r="B61" s="83" t="s">
        <v>488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489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492</v>
      </c>
      <c r="B62" s="83" t="s">
        <v>488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493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494</v>
      </c>
      <c r="B63" s="83" t="s">
        <v>488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495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496</v>
      </c>
      <c r="B64" s="83" t="s">
        <v>488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505</v>
      </c>
      <c r="B65" s="83" t="s">
        <v>740</v>
      </c>
      <c r="C65" s="83">
        <v>0.08</v>
      </c>
      <c r="D65" s="83">
        <v>0.69799999999999995</v>
      </c>
      <c r="E65" s="83">
        <v>0.78</v>
      </c>
      <c r="F65" s="83">
        <v>22.95</v>
      </c>
      <c r="G65" s="83">
        <v>90</v>
      </c>
      <c r="H65" s="83">
        <v>90</v>
      </c>
      <c r="I65" s="83" t="s">
        <v>491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506</v>
      </c>
      <c r="B66" s="83" t="s">
        <v>740</v>
      </c>
      <c r="C66" s="83">
        <v>0.08</v>
      </c>
      <c r="D66" s="83">
        <v>0.69799999999999995</v>
      </c>
      <c r="E66" s="83">
        <v>0.78</v>
      </c>
      <c r="F66" s="83">
        <v>129.22999999999999</v>
      </c>
      <c r="G66" s="83">
        <v>180</v>
      </c>
      <c r="H66" s="83">
        <v>90</v>
      </c>
      <c r="I66" s="83" t="s">
        <v>493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507</v>
      </c>
      <c r="B67" s="83" t="s">
        <v>739</v>
      </c>
      <c r="C67" s="83">
        <v>0.3</v>
      </c>
      <c r="D67" s="83">
        <v>0.35099999999999998</v>
      </c>
      <c r="E67" s="83">
        <v>0.376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523</v>
      </c>
      <c r="B68" s="83" t="s">
        <v>738</v>
      </c>
      <c r="C68" s="83">
        <v>0.08</v>
      </c>
      <c r="D68" s="83">
        <v>0.51100000000000001</v>
      </c>
      <c r="E68" s="83">
        <v>0.55300000000000005</v>
      </c>
      <c r="F68" s="83">
        <v>70.599999999999994</v>
      </c>
      <c r="G68" s="83">
        <v>0</v>
      </c>
      <c r="H68" s="83">
        <v>90</v>
      </c>
      <c r="I68" s="83" t="s">
        <v>489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525</v>
      </c>
      <c r="B69" s="83" t="s">
        <v>738</v>
      </c>
      <c r="C69" s="83">
        <v>0.08</v>
      </c>
      <c r="D69" s="83">
        <v>0.51100000000000001</v>
      </c>
      <c r="E69" s="83">
        <v>0.55300000000000005</v>
      </c>
      <c r="F69" s="83">
        <v>26.02</v>
      </c>
      <c r="G69" s="83">
        <v>180</v>
      </c>
      <c r="H69" s="83">
        <v>90</v>
      </c>
      <c r="I69" s="83" t="s">
        <v>493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524</v>
      </c>
      <c r="B70" s="83" t="s">
        <v>738</v>
      </c>
      <c r="C70" s="83">
        <v>0.08</v>
      </c>
      <c r="D70" s="83">
        <v>0.51100000000000001</v>
      </c>
      <c r="E70" s="83">
        <v>0.55300000000000005</v>
      </c>
      <c r="F70" s="83">
        <v>26.01</v>
      </c>
      <c r="G70" s="83">
        <v>0</v>
      </c>
      <c r="H70" s="83">
        <v>90</v>
      </c>
      <c r="I70" s="83" t="s">
        <v>489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526</v>
      </c>
      <c r="B71" s="83" t="s">
        <v>738</v>
      </c>
      <c r="C71" s="83">
        <v>0.08</v>
      </c>
      <c r="D71" s="83">
        <v>0.51100000000000001</v>
      </c>
      <c r="E71" s="83">
        <v>0.55300000000000005</v>
      </c>
      <c r="F71" s="83">
        <v>70.599999999999994</v>
      </c>
      <c r="G71" s="83">
        <v>180</v>
      </c>
      <c r="H71" s="83">
        <v>90</v>
      </c>
      <c r="I71" s="83" t="s">
        <v>493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543</v>
      </c>
      <c r="B72" s="83" t="s">
        <v>738</v>
      </c>
      <c r="C72" s="83">
        <v>0.08</v>
      </c>
      <c r="D72" s="83">
        <v>0.51100000000000001</v>
      </c>
      <c r="E72" s="83">
        <v>0.55300000000000005</v>
      </c>
      <c r="F72" s="83">
        <v>17.649999999999999</v>
      </c>
      <c r="G72" s="83">
        <v>0</v>
      </c>
      <c r="H72" s="83">
        <v>90</v>
      </c>
      <c r="I72" s="83" t="s">
        <v>489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544</v>
      </c>
      <c r="B73" s="83" t="s">
        <v>738</v>
      </c>
      <c r="C73" s="83">
        <v>0.08</v>
      </c>
      <c r="D73" s="83">
        <v>0.51100000000000001</v>
      </c>
      <c r="E73" s="83">
        <v>0.55300000000000005</v>
      </c>
      <c r="F73" s="83">
        <v>15.79</v>
      </c>
      <c r="G73" s="83">
        <v>0</v>
      </c>
      <c r="H73" s="83">
        <v>90</v>
      </c>
      <c r="I73" s="83" t="s">
        <v>489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545</v>
      </c>
      <c r="B74" s="83" t="s">
        <v>738</v>
      </c>
      <c r="C74" s="83">
        <v>0.08</v>
      </c>
      <c r="D74" s="83">
        <v>0.51100000000000001</v>
      </c>
      <c r="E74" s="83">
        <v>0.55300000000000005</v>
      </c>
      <c r="F74" s="83">
        <v>52.03</v>
      </c>
      <c r="G74" s="83">
        <v>180</v>
      </c>
      <c r="H74" s="83">
        <v>90</v>
      </c>
      <c r="I74" s="83" t="s">
        <v>493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546</v>
      </c>
      <c r="B75" s="83" t="s">
        <v>739</v>
      </c>
      <c r="C75" s="83">
        <v>0.3</v>
      </c>
      <c r="D75" s="83">
        <v>0.35099999999999998</v>
      </c>
      <c r="E75" s="83">
        <v>0.376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547</v>
      </c>
      <c r="B76" s="83" t="s">
        <v>739</v>
      </c>
      <c r="C76" s="83">
        <v>0.3</v>
      </c>
      <c r="D76" s="83">
        <v>0.35099999999999998</v>
      </c>
      <c r="E76" s="83">
        <v>0.376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537</v>
      </c>
      <c r="B77" s="83" t="s">
        <v>738</v>
      </c>
      <c r="C77" s="83">
        <v>0.08</v>
      </c>
      <c r="D77" s="83">
        <v>0.51100000000000001</v>
      </c>
      <c r="E77" s="83">
        <v>0.55300000000000005</v>
      </c>
      <c r="F77" s="83">
        <v>97.55</v>
      </c>
      <c r="G77" s="83">
        <v>0</v>
      </c>
      <c r="H77" s="83">
        <v>90</v>
      </c>
      <c r="I77" s="83" t="s">
        <v>489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538</v>
      </c>
      <c r="B78" s="83" t="s">
        <v>739</v>
      </c>
      <c r="C78" s="83">
        <v>0.3</v>
      </c>
      <c r="D78" s="83">
        <v>0.35099999999999998</v>
      </c>
      <c r="E78" s="83">
        <v>0.376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541</v>
      </c>
      <c r="B79" s="83" t="s">
        <v>738</v>
      </c>
      <c r="C79" s="83">
        <v>0.08</v>
      </c>
      <c r="D79" s="83">
        <v>0.51100000000000001</v>
      </c>
      <c r="E79" s="83">
        <v>0.55300000000000005</v>
      </c>
      <c r="F79" s="83">
        <v>13.94</v>
      </c>
      <c r="G79" s="83">
        <v>180</v>
      </c>
      <c r="H79" s="83">
        <v>90</v>
      </c>
      <c r="I79" s="83" t="s">
        <v>493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540</v>
      </c>
      <c r="B80" s="83" t="s">
        <v>738</v>
      </c>
      <c r="C80" s="83">
        <v>0.08</v>
      </c>
      <c r="D80" s="83">
        <v>0.51100000000000001</v>
      </c>
      <c r="E80" s="83">
        <v>0.55300000000000005</v>
      </c>
      <c r="F80" s="83">
        <v>52.03</v>
      </c>
      <c r="G80" s="83">
        <v>90</v>
      </c>
      <c r="H80" s="83">
        <v>90</v>
      </c>
      <c r="I80" s="83" t="s">
        <v>491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539</v>
      </c>
      <c r="B81" s="83" t="s">
        <v>738</v>
      </c>
      <c r="C81" s="83">
        <v>0.08</v>
      </c>
      <c r="D81" s="83">
        <v>0.51100000000000001</v>
      </c>
      <c r="E81" s="83">
        <v>0.55300000000000005</v>
      </c>
      <c r="F81" s="83">
        <v>21.37</v>
      </c>
      <c r="G81" s="83">
        <v>0</v>
      </c>
      <c r="H81" s="83">
        <v>90</v>
      </c>
      <c r="I81" s="83" t="s">
        <v>489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542</v>
      </c>
      <c r="B82" s="83" t="s">
        <v>739</v>
      </c>
      <c r="C82" s="83">
        <v>0.3</v>
      </c>
      <c r="D82" s="83">
        <v>0.35099999999999998</v>
      </c>
      <c r="E82" s="83">
        <v>0.376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504</v>
      </c>
      <c r="B83" s="83" t="s">
        <v>740</v>
      </c>
      <c r="C83" s="83">
        <v>0.08</v>
      </c>
      <c r="D83" s="83">
        <v>0.69799999999999995</v>
      </c>
      <c r="E83" s="83">
        <v>0.78</v>
      </c>
      <c r="F83" s="83">
        <v>67.63</v>
      </c>
      <c r="G83" s="83">
        <v>90</v>
      </c>
      <c r="H83" s="83">
        <v>90</v>
      </c>
      <c r="I83" s="83" t="s">
        <v>491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503</v>
      </c>
      <c r="B84" s="83" t="s">
        <v>740</v>
      </c>
      <c r="C84" s="83">
        <v>0.08</v>
      </c>
      <c r="D84" s="83">
        <v>0.69799999999999995</v>
      </c>
      <c r="E84" s="83">
        <v>0.78</v>
      </c>
      <c r="F84" s="83">
        <v>18.12</v>
      </c>
      <c r="G84" s="83">
        <v>0</v>
      </c>
      <c r="H84" s="83">
        <v>90</v>
      </c>
      <c r="I84" s="83" t="s">
        <v>489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508</v>
      </c>
      <c r="B85" s="83" t="s">
        <v>740</v>
      </c>
      <c r="C85" s="83">
        <v>0.08</v>
      </c>
      <c r="D85" s="83">
        <v>0.69799999999999995</v>
      </c>
      <c r="E85" s="83">
        <v>0.78</v>
      </c>
      <c r="F85" s="83">
        <v>213.77</v>
      </c>
      <c r="G85" s="83">
        <v>0</v>
      </c>
      <c r="H85" s="83">
        <v>90</v>
      </c>
      <c r="I85" s="83" t="s">
        <v>489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510</v>
      </c>
      <c r="B86" s="83" t="s">
        <v>740</v>
      </c>
      <c r="C86" s="83">
        <v>0.08</v>
      </c>
      <c r="D86" s="83">
        <v>0.69799999999999995</v>
      </c>
      <c r="E86" s="83">
        <v>0.78</v>
      </c>
      <c r="F86" s="83">
        <v>167.88</v>
      </c>
      <c r="G86" s="83">
        <v>180</v>
      </c>
      <c r="H86" s="83">
        <v>90</v>
      </c>
      <c r="I86" s="83" t="s">
        <v>493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511</v>
      </c>
      <c r="B87" s="83" t="s">
        <v>740</v>
      </c>
      <c r="C87" s="83">
        <v>0.08</v>
      </c>
      <c r="D87" s="83">
        <v>0.69799999999999995</v>
      </c>
      <c r="E87" s="83">
        <v>0.78</v>
      </c>
      <c r="F87" s="83">
        <v>41.06</v>
      </c>
      <c r="G87" s="83">
        <v>270</v>
      </c>
      <c r="H87" s="83">
        <v>90</v>
      </c>
      <c r="I87" s="83" t="s">
        <v>495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509</v>
      </c>
      <c r="B88" s="83" t="s">
        <v>740</v>
      </c>
      <c r="C88" s="83">
        <v>0.08</v>
      </c>
      <c r="D88" s="83">
        <v>0.69799999999999995</v>
      </c>
      <c r="E88" s="83">
        <v>0.78</v>
      </c>
      <c r="F88" s="83">
        <v>12.08</v>
      </c>
      <c r="G88" s="83">
        <v>0</v>
      </c>
      <c r="H88" s="83">
        <v>90</v>
      </c>
      <c r="I88" s="83" t="s">
        <v>489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512</v>
      </c>
      <c r="B89" s="83" t="s">
        <v>739</v>
      </c>
      <c r="C89" s="83">
        <v>0.3</v>
      </c>
      <c r="D89" s="83">
        <v>0.35099999999999998</v>
      </c>
      <c r="E89" s="83">
        <v>0.376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501</v>
      </c>
      <c r="B90" s="83" t="s">
        <v>740</v>
      </c>
      <c r="C90" s="83">
        <v>0.08</v>
      </c>
      <c r="D90" s="83">
        <v>0.69799999999999995</v>
      </c>
      <c r="E90" s="83">
        <v>0.78</v>
      </c>
      <c r="F90" s="83">
        <v>62.8</v>
      </c>
      <c r="G90" s="83">
        <v>0</v>
      </c>
      <c r="H90" s="83">
        <v>90</v>
      </c>
      <c r="I90" s="83" t="s">
        <v>489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497</v>
      </c>
      <c r="B91" s="83" t="s">
        <v>740</v>
      </c>
      <c r="C91" s="83">
        <v>0.08</v>
      </c>
      <c r="D91" s="83">
        <v>0.69799999999999995</v>
      </c>
      <c r="E91" s="83">
        <v>0.78</v>
      </c>
      <c r="F91" s="83">
        <v>45.89</v>
      </c>
      <c r="G91" s="83">
        <v>180</v>
      </c>
      <c r="H91" s="83">
        <v>90</v>
      </c>
      <c r="I91" s="83" t="s">
        <v>493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498</v>
      </c>
      <c r="B92" s="83" t="s">
        <v>740</v>
      </c>
      <c r="C92" s="83">
        <v>0.08</v>
      </c>
      <c r="D92" s="83">
        <v>0.69799999999999995</v>
      </c>
      <c r="E92" s="83">
        <v>0.78</v>
      </c>
      <c r="F92" s="83">
        <v>22.95</v>
      </c>
      <c r="G92" s="83">
        <v>270</v>
      </c>
      <c r="H92" s="83">
        <v>90</v>
      </c>
      <c r="I92" s="83" t="s">
        <v>495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499</v>
      </c>
      <c r="B93" s="83" t="s">
        <v>739</v>
      </c>
      <c r="C93" s="83">
        <v>0.3</v>
      </c>
      <c r="D93" s="83">
        <v>0.35099999999999998</v>
      </c>
      <c r="E93" s="83">
        <v>0.376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500</v>
      </c>
      <c r="B94" s="83" t="s">
        <v>740</v>
      </c>
      <c r="C94" s="83">
        <v>0.08</v>
      </c>
      <c r="D94" s="83">
        <v>0.69799999999999995</v>
      </c>
      <c r="E94" s="83">
        <v>0.78</v>
      </c>
      <c r="F94" s="83">
        <v>26.57</v>
      </c>
      <c r="G94" s="83">
        <v>270</v>
      </c>
      <c r="H94" s="83">
        <v>90</v>
      </c>
      <c r="I94" s="83" t="s">
        <v>495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513</v>
      </c>
      <c r="B95" s="83" t="s">
        <v>738</v>
      </c>
      <c r="C95" s="83">
        <v>0.08</v>
      </c>
      <c r="D95" s="83">
        <v>0.51100000000000001</v>
      </c>
      <c r="E95" s="83">
        <v>0.55300000000000005</v>
      </c>
      <c r="F95" s="83">
        <v>55.74</v>
      </c>
      <c r="G95" s="83">
        <v>180</v>
      </c>
      <c r="H95" s="83">
        <v>90</v>
      </c>
      <c r="I95" s="83" t="s">
        <v>493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514</v>
      </c>
      <c r="B96" s="83" t="s">
        <v>738</v>
      </c>
      <c r="C96" s="83">
        <v>0.08</v>
      </c>
      <c r="D96" s="83">
        <v>0.51100000000000001</v>
      </c>
      <c r="E96" s="83">
        <v>0.55300000000000005</v>
      </c>
      <c r="F96" s="83">
        <v>104.06</v>
      </c>
      <c r="G96" s="83">
        <v>270</v>
      </c>
      <c r="H96" s="83">
        <v>90</v>
      </c>
      <c r="I96" s="83" t="s">
        <v>495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527</v>
      </c>
      <c r="B97" s="83" t="s">
        <v>738</v>
      </c>
      <c r="C97" s="83">
        <v>0.08</v>
      </c>
      <c r="D97" s="83">
        <v>0.51100000000000001</v>
      </c>
      <c r="E97" s="83">
        <v>0.55300000000000005</v>
      </c>
      <c r="F97" s="83">
        <v>13.94</v>
      </c>
      <c r="G97" s="83">
        <v>180</v>
      </c>
      <c r="H97" s="83">
        <v>90</v>
      </c>
      <c r="I97" s="83" t="s">
        <v>493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528</v>
      </c>
      <c r="B98" s="83" t="s">
        <v>738</v>
      </c>
      <c r="C98" s="83">
        <v>0.08</v>
      </c>
      <c r="D98" s="83">
        <v>0.51100000000000001</v>
      </c>
      <c r="E98" s="83">
        <v>0.55300000000000005</v>
      </c>
      <c r="F98" s="83">
        <v>26.01</v>
      </c>
      <c r="G98" s="83">
        <v>270</v>
      </c>
      <c r="H98" s="83">
        <v>90</v>
      </c>
      <c r="I98" s="83" t="s">
        <v>495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529</v>
      </c>
      <c r="B99" s="83" t="s">
        <v>739</v>
      </c>
      <c r="C99" s="83">
        <v>0.3</v>
      </c>
      <c r="D99" s="83">
        <v>0.35099999999999998</v>
      </c>
      <c r="E99" s="83">
        <v>0.376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515</v>
      </c>
      <c r="B100" s="83" t="s">
        <v>738</v>
      </c>
      <c r="C100" s="83">
        <v>0.08</v>
      </c>
      <c r="D100" s="83">
        <v>0.51100000000000001</v>
      </c>
      <c r="E100" s="83">
        <v>0.55300000000000005</v>
      </c>
      <c r="F100" s="83">
        <v>55.74</v>
      </c>
      <c r="G100" s="83">
        <v>0</v>
      </c>
      <c r="H100" s="83">
        <v>90</v>
      </c>
      <c r="I100" s="83" t="s">
        <v>489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516</v>
      </c>
      <c r="B101" s="83" t="s">
        <v>738</v>
      </c>
      <c r="C101" s="83">
        <v>0.08</v>
      </c>
      <c r="D101" s="83">
        <v>0.51100000000000001</v>
      </c>
      <c r="E101" s="83">
        <v>0.55300000000000005</v>
      </c>
      <c r="F101" s="83">
        <v>104.05</v>
      </c>
      <c r="G101" s="83">
        <v>270</v>
      </c>
      <c r="H101" s="83">
        <v>90</v>
      </c>
      <c r="I101" s="83" t="s">
        <v>495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530</v>
      </c>
      <c r="B102" s="83" t="s">
        <v>738</v>
      </c>
      <c r="C102" s="83">
        <v>0.08</v>
      </c>
      <c r="D102" s="83">
        <v>0.51100000000000001</v>
      </c>
      <c r="E102" s="83">
        <v>0.55300000000000005</v>
      </c>
      <c r="F102" s="83">
        <v>13.94</v>
      </c>
      <c r="G102" s="83">
        <v>0</v>
      </c>
      <c r="H102" s="83">
        <v>90</v>
      </c>
      <c r="I102" s="83" t="s">
        <v>489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531</v>
      </c>
      <c r="B103" s="83" t="s">
        <v>738</v>
      </c>
      <c r="C103" s="83">
        <v>0.08</v>
      </c>
      <c r="D103" s="83">
        <v>0.51100000000000001</v>
      </c>
      <c r="E103" s="83">
        <v>0.55300000000000005</v>
      </c>
      <c r="F103" s="83">
        <v>26.01</v>
      </c>
      <c r="G103" s="83">
        <v>270</v>
      </c>
      <c r="H103" s="83">
        <v>90</v>
      </c>
      <c r="I103" s="83" t="s">
        <v>495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532</v>
      </c>
      <c r="B104" s="83" t="s">
        <v>739</v>
      </c>
      <c r="C104" s="83">
        <v>0.3</v>
      </c>
      <c r="D104" s="83">
        <v>0.35099999999999998</v>
      </c>
      <c r="E104" s="83">
        <v>0.376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517</v>
      </c>
      <c r="B105" s="83" t="s">
        <v>738</v>
      </c>
      <c r="C105" s="83">
        <v>0.08</v>
      </c>
      <c r="D105" s="83">
        <v>0.51100000000000001</v>
      </c>
      <c r="E105" s="83">
        <v>0.55300000000000005</v>
      </c>
      <c r="F105" s="83">
        <v>847.14</v>
      </c>
      <c r="G105" s="83">
        <v>180</v>
      </c>
      <c r="H105" s="83">
        <v>90</v>
      </c>
      <c r="I105" s="83" t="s">
        <v>493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533</v>
      </c>
      <c r="B106" s="83" t="s">
        <v>738</v>
      </c>
      <c r="C106" s="83">
        <v>0.08</v>
      </c>
      <c r="D106" s="83">
        <v>0.51100000000000001</v>
      </c>
      <c r="E106" s="83">
        <v>0.55300000000000005</v>
      </c>
      <c r="F106" s="83">
        <v>183.96</v>
      </c>
      <c r="G106" s="83">
        <v>180</v>
      </c>
      <c r="H106" s="83">
        <v>90</v>
      </c>
      <c r="I106" s="83" t="s">
        <v>493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534</v>
      </c>
      <c r="B107" s="83" t="s">
        <v>739</v>
      </c>
      <c r="C107" s="83">
        <v>0.3</v>
      </c>
      <c r="D107" s="83">
        <v>0.35099999999999998</v>
      </c>
      <c r="E107" s="83">
        <v>0.376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518</v>
      </c>
      <c r="B108" s="83" t="s">
        <v>738</v>
      </c>
      <c r="C108" s="83">
        <v>0.08</v>
      </c>
      <c r="D108" s="83">
        <v>0.51100000000000001</v>
      </c>
      <c r="E108" s="83">
        <v>0.55300000000000005</v>
      </c>
      <c r="F108" s="83">
        <v>847.37</v>
      </c>
      <c r="G108" s="83">
        <v>0</v>
      </c>
      <c r="H108" s="83">
        <v>90</v>
      </c>
      <c r="I108" s="83" t="s">
        <v>489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519</v>
      </c>
      <c r="B109" s="83" t="s">
        <v>738</v>
      </c>
      <c r="C109" s="83">
        <v>0.08</v>
      </c>
      <c r="D109" s="83">
        <v>0.51100000000000001</v>
      </c>
      <c r="E109" s="83">
        <v>0.55300000000000005</v>
      </c>
      <c r="F109" s="83">
        <v>104.06</v>
      </c>
      <c r="G109" s="83">
        <v>90</v>
      </c>
      <c r="H109" s="83">
        <v>90</v>
      </c>
      <c r="I109" s="83" t="s">
        <v>491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520</v>
      </c>
      <c r="B110" s="83" t="s">
        <v>738</v>
      </c>
      <c r="C110" s="83">
        <v>0.08</v>
      </c>
      <c r="D110" s="83">
        <v>0.51100000000000001</v>
      </c>
      <c r="E110" s="83">
        <v>0.55300000000000005</v>
      </c>
      <c r="F110" s="83">
        <v>55.74</v>
      </c>
      <c r="G110" s="83">
        <v>180</v>
      </c>
      <c r="H110" s="83">
        <v>90</v>
      </c>
      <c r="I110" s="83" t="s">
        <v>493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522</v>
      </c>
      <c r="B111" s="83" t="s">
        <v>738</v>
      </c>
      <c r="C111" s="83">
        <v>0.08</v>
      </c>
      <c r="D111" s="83">
        <v>0.51100000000000001</v>
      </c>
      <c r="E111" s="83">
        <v>0.55300000000000005</v>
      </c>
      <c r="F111" s="83">
        <v>104.05</v>
      </c>
      <c r="G111" s="83">
        <v>90</v>
      </c>
      <c r="H111" s="83">
        <v>90</v>
      </c>
      <c r="I111" s="83" t="s">
        <v>491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521</v>
      </c>
      <c r="B112" s="83" t="s">
        <v>738</v>
      </c>
      <c r="C112" s="83">
        <v>0.08</v>
      </c>
      <c r="D112" s="83">
        <v>0.51100000000000001</v>
      </c>
      <c r="E112" s="83">
        <v>0.55300000000000005</v>
      </c>
      <c r="F112" s="83">
        <v>55.74</v>
      </c>
      <c r="G112" s="83">
        <v>0</v>
      </c>
      <c r="H112" s="83">
        <v>90</v>
      </c>
      <c r="I112" s="83" t="s">
        <v>489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502</v>
      </c>
      <c r="B113" s="83" t="s">
        <v>740</v>
      </c>
      <c r="C113" s="83">
        <v>0.08</v>
      </c>
      <c r="D113" s="83">
        <v>0.69799999999999995</v>
      </c>
      <c r="E113" s="83">
        <v>0.78</v>
      </c>
      <c r="F113" s="83">
        <v>36.229999999999997</v>
      </c>
      <c r="G113" s="83">
        <v>0</v>
      </c>
      <c r="H113" s="83">
        <v>90</v>
      </c>
      <c r="I113" s="83" t="s">
        <v>489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177</v>
      </c>
      <c r="C115" s="83" t="s">
        <v>548</v>
      </c>
      <c r="D115" s="83" t="s">
        <v>549</v>
      </c>
      <c r="E115" s="83" t="s">
        <v>550</v>
      </c>
      <c r="F115" s="83" t="s">
        <v>172</v>
      </c>
      <c r="G115" s="83" t="s">
        <v>551</v>
      </c>
      <c r="H115" s="83" t="s">
        <v>552</v>
      </c>
      <c r="I115" s="83" t="s">
        <v>553</v>
      </c>
      <c r="J115" s="83" t="s">
        <v>484</v>
      </c>
      <c r="K115" s="83" t="s">
        <v>486</v>
      </c>
      <c r="L115"/>
      <c r="M115"/>
      <c r="N115"/>
      <c r="O115"/>
      <c r="P115"/>
      <c r="Q115"/>
      <c r="R115"/>
      <c r="S115"/>
    </row>
    <row r="116" spans="1:19">
      <c r="A116" s="83" t="s">
        <v>577</v>
      </c>
      <c r="B116" s="83" t="s">
        <v>741</v>
      </c>
      <c r="C116" s="83">
        <v>32.21</v>
      </c>
      <c r="D116" s="83">
        <v>32.21</v>
      </c>
      <c r="E116" s="83">
        <v>3.2410000000000001</v>
      </c>
      <c r="F116" s="83">
        <v>0.38500000000000001</v>
      </c>
      <c r="G116" s="83">
        <v>0.30499999999999999</v>
      </c>
      <c r="H116" s="83" t="s">
        <v>555</v>
      </c>
      <c r="I116" s="83" t="s">
        <v>535</v>
      </c>
      <c r="J116" s="83">
        <v>0</v>
      </c>
      <c r="K116" s="83" t="s">
        <v>489</v>
      </c>
      <c r="L116"/>
      <c r="M116"/>
      <c r="N116"/>
      <c r="O116"/>
      <c r="P116"/>
      <c r="Q116"/>
      <c r="R116"/>
      <c r="S116"/>
    </row>
    <row r="117" spans="1:19">
      <c r="A117" s="83" t="s">
        <v>556</v>
      </c>
      <c r="B117" s="83" t="s">
        <v>741</v>
      </c>
      <c r="C117" s="83">
        <v>65.62</v>
      </c>
      <c r="D117" s="83">
        <v>65.62</v>
      </c>
      <c r="E117" s="83">
        <v>3.2410000000000001</v>
      </c>
      <c r="F117" s="83">
        <v>0.38500000000000001</v>
      </c>
      <c r="G117" s="83">
        <v>0.30499999999999999</v>
      </c>
      <c r="H117" s="83" t="s">
        <v>555</v>
      </c>
      <c r="I117" s="83" t="s">
        <v>506</v>
      </c>
      <c r="J117" s="83">
        <v>180</v>
      </c>
      <c r="K117" s="83" t="s">
        <v>493</v>
      </c>
      <c r="L117"/>
      <c r="M117"/>
      <c r="N117"/>
      <c r="O117"/>
      <c r="P117"/>
      <c r="Q117"/>
      <c r="R117"/>
      <c r="S117"/>
    </row>
    <row r="118" spans="1:19">
      <c r="A118" s="83" t="s">
        <v>568</v>
      </c>
      <c r="B118" s="83" t="s">
        <v>741</v>
      </c>
      <c r="C118" s="83">
        <v>5.82</v>
      </c>
      <c r="D118" s="83">
        <v>23.29</v>
      </c>
      <c r="E118" s="83">
        <v>3.2410000000000001</v>
      </c>
      <c r="F118" s="83">
        <v>0.38500000000000001</v>
      </c>
      <c r="G118" s="83">
        <v>0.30499999999999999</v>
      </c>
      <c r="H118" s="83" t="s">
        <v>555</v>
      </c>
      <c r="I118" s="83" t="s">
        <v>523</v>
      </c>
      <c r="J118" s="83">
        <v>0</v>
      </c>
      <c r="K118" s="83" t="s">
        <v>489</v>
      </c>
      <c r="L118"/>
      <c r="M118"/>
      <c r="N118"/>
      <c r="O118"/>
      <c r="P118"/>
      <c r="Q118"/>
      <c r="R118"/>
      <c r="S118"/>
    </row>
    <row r="119" spans="1:19">
      <c r="A119" s="83" t="s">
        <v>570</v>
      </c>
      <c r="B119" s="83" t="s">
        <v>741</v>
      </c>
      <c r="C119" s="83">
        <v>2.15</v>
      </c>
      <c r="D119" s="83">
        <v>8.58</v>
      </c>
      <c r="E119" s="83">
        <v>3.2410000000000001</v>
      </c>
      <c r="F119" s="83">
        <v>0.38500000000000001</v>
      </c>
      <c r="G119" s="83">
        <v>0.30499999999999999</v>
      </c>
      <c r="H119" s="83" t="s">
        <v>555</v>
      </c>
      <c r="I119" s="83" t="s">
        <v>525</v>
      </c>
      <c r="J119" s="83">
        <v>180</v>
      </c>
      <c r="K119" s="83" t="s">
        <v>493</v>
      </c>
      <c r="L119"/>
      <c r="M119"/>
      <c r="N119"/>
      <c r="O119"/>
      <c r="P119"/>
      <c r="Q119"/>
      <c r="R119"/>
      <c r="S119"/>
    </row>
    <row r="120" spans="1:19">
      <c r="A120" s="83" t="s">
        <v>569</v>
      </c>
      <c r="B120" s="83" t="s">
        <v>741</v>
      </c>
      <c r="C120" s="83">
        <v>2.15</v>
      </c>
      <c r="D120" s="83">
        <v>8.59</v>
      </c>
      <c r="E120" s="83">
        <v>3.2410000000000001</v>
      </c>
      <c r="F120" s="83">
        <v>0.38500000000000001</v>
      </c>
      <c r="G120" s="83">
        <v>0.30499999999999999</v>
      </c>
      <c r="H120" s="83" t="s">
        <v>555</v>
      </c>
      <c r="I120" s="83" t="s">
        <v>524</v>
      </c>
      <c r="J120" s="83">
        <v>0</v>
      </c>
      <c r="K120" s="83" t="s">
        <v>489</v>
      </c>
      <c r="L120"/>
      <c r="M120"/>
      <c r="N120"/>
      <c r="O120"/>
      <c r="P120"/>
      <c r="Q120"/>
      <c r="R120"/>
      <c r="S120"/>
    </row>
    <row r="121" spans="1:19">
      <c r="A121" s="83" t="s">
        <v>571</v>
      </c>
      <c r="B121" s="83" t="s">
        <v>741</v>
      </c>
      <c r="C121" s="83">
        <v>5.82</v>
      </c>
      <c r="D121" s="83">
        <v>23.29</v>
      </c>
      <c r="E121" s="83">
        <v>3.2410000000000001</v>
      </c>
      <c r="F121" s="83">
        <v>0.38500000000000001</v>
      </c>
      <c r="G121" s="83">
        <v>0.30499999999999999</v>
      </c>
      <c r="H121" s="83" t="s">
        <v>555</v>
      </c>
      <c r="I121" s="83" t="s">
        <v>526</v>
      </c>
      <c r="J121" s="83">
        <v>180</v>
      </c>
      <c r="K121" s="83" t="s">
        <v>493</v>
      </c>
      <c r="L121"/>
      <c r="M121"/>
      <c r="N121"/>
      <c r="O121"/>
      <c r="P121"/>
      <c r="Q121"/>
      <c r="R121"/>
      <c r="S121"/>
    </row>
    <row r="122" spans="1:19">
      <c r="A122" s="83" t="s">
        <v>582</v>
      </c>
      <c r="B122" s="83" t="s">
        <v>741</v>
      </c>
      <c r="C122" s="83">
        <v>5.83</v>
      </c>
      <c r="D122" s="83">
        <v>5.83</v>
      </c>
      <c r="E122" s="83">
        <v>3.2410000000000001</v>
      </c>
      <c r="F122" s="83">
        <v>0.38500000000000001</v>
      </c>
      <c r="G122" s="83">
        <v>0.30499999999999999</v>
      </c>
      <c r="H122" s="83" t="s">
        <v>555</v>
      </c>
      <c r="I122" s="83" t="s">
        <v>543</v>
      </c>
      <c r="J122" s="83">
        <v>0</v>
      </c>
      <c r="K122" s="83" t="s">
        <v>489</v>
      </c>
      <c r="L122"/>
      <c r="M122"/>
      <c r="N122"/>
      <c r="O122"/>
      <c r="P122"/>
      <c r="Q122"/>
      <c r="R122"/>
      <c r="S122"/>
    </row>
    <row r="123" spans="1:19">
      <c r="A123" s="83" t="s">
        <v>583</v>
      </c>
      <c r="B123" s="83" t="s">
        <v>741</v>
      </c>
      <c r="C123" s="83">
        <v>5.21</v>
      </c>
      <c r="D123" s="83">
        <v>5.21</v>
      </c>
      <c r="E123" s="83">
        <v>3.2410000000000001</v>
      </c>
      <c r="F123" s="83">
        <v>0.38500000000000001</v>
      </c>
      <c r="G123" s="83">
        <v>0.30499999999999999</v>
      </c>
      <c r="H123" s="83" t="s">
        <v>555</v>
      </c>
      <c r="I123" s="83" t="s">
        <v>544</v>
      </c>
      <c r="J123" s="83">
        <v>0</v>
      </c>
      <c r="K123" s="83" t="s">
        <v>489</v>
      </c>
      <c r="L123"/>
      <c r="M123"/>
      <c r="N123"/>
      <c r="O123"/>
      <c r="P123"/>
      <c r="Q123"/>
      <c r="R123"/>
      <c r="S123"/>
    </row>
    <row r="124" spans="1:19">
      <c r="A124" s="83" t="s">
        <v>584</v>
      </c>
      <c r="B124" s="83" t="s">
        <v>741</v>
      </c>
      <c r="C124" s="83">
        <v>17.18</v>
      </c>
      <c r="D124" s="83">
        <v>17.18</v>
      </c>
      <c r="E124" s="83">
        <v>3.2410000000000001</v>
      </c>
      <c r="F124" s="83">
        <v>0.38500000000000001</v>
      </c>
      <c r="G124" s="83">
        <v>0.30499999999999999</v>
      </c>
      <c r="H124" s="83" t="s">
        <v>555</v>
      </c>
      <c r="I124" s="83" t="s">
        <v>545</v>
      </c>
      <c r="J124" s="83">
        <v>180</v>
      </c>
      <c r="K124" s="83" t="s">
        <v>493</v>
      </c>
      <c r="L124"/>
      <c r="M124"/>
      <c r="N124"/>
      <c r="O124"/>
      <c r="P124"/>
      <c r="Q124"/>
      <c r="R124"/>
      <c r="S124"/>
    </row>
    <row r="125" spans="1:19">
      <c r="A125" s="83" t="s">
        <v>578</v>
      </c>
      <c r="B125" s="83" t="s">
        <v>741</v>
      </c>
      <c r="C125" s="83">
        <v>32.21</v>
      </c>
      <c r="D125" s="83">
        <v>32.21</v>
      </c>
      <c r="E125" s="83">
        <v>3.2410000000000001</v>
      </c>
      <c r="F125" s="83">
        <v>0.38500000000000001</v>
      </c>
      <c r="G125" s="83">
        <v>0.30499999999999999</v>
      </c>
      <c r="H125" s="83" t="s">
        <v>555</v>
      </c>
      <c r="I125" s="83" t="s">
        <v>537</v>
      </c>
      <c r="J125" s="83">
        <v>0</v>
      </c>
      <c r="K125" s="83" t="s">
        <v>489</v>
      </c>
      <c r="L125"/>
      <c r="M125"/>
      <c r="N125"/>
      <c r="O125"/>
      <c r="P125"/>
      <c r="Q125"/>
      <c r="R125"/>
      <c r="S125"/>
    </row>
    <row r="126" spans="1:19">
      <c r="A126" s="83" t="s">
        <v>581</v>
      </c>
      <c r="B126" s="83" t="s">
        <v>741</v>
      </c>
      <c r="C126" s="83">
        <v>4.5999999999999996</v>
      </c>
      <c r="D126" s="83">
        <v>4.5999999999999996</v>
      </c>
      <c r="E126" s="83">
        <v>3.2410000000000001</v>
      </c>
      <c r="F126" s="83">
        <v>0.38500000000000001</v>
      </c>
      <c r="G126" s="83">
        <v>0.30499999999999999</v>
      </c>
      <c r="H126" s="83" t="s">
        <v>555</v>
      </c>
      <c r="I126" s="83" t="s">
        <v>541</v>
      </c>
      <c r="J126" s="83">
        <v>180</v>
      </c>
      <c r="K126" s="83" t="s">
        <v>493</v>
      </c>
      <c r="L126"/>
      <c r="M126"/>
      <c r="N126"/>
      <c r="O126"/>
      <c r="P126"/>
      <c r="Q126"/>
      <c r="R126"/>
      <c r="S126"/>
    </row>
    <row r="127" spans="1:19">
      <c r="A127" s="83" t="s">
        <v>580</v>
      </c>
      <c r="B127" s="83" t="s">
        <v>741</v>
      </c>
      <c r="C127" s="83">
        <v>17.18</v>
      </c>
      <c r="D127" s="83">
        <v>17.18</v>
      </c>
      <c r="E127" s="83">
        <v>3.2410000000000001</v>
      </c>
      <c r="F127" s="83">
        <v>0.38500000000000001</v>
      </c>
      <c r="G127" s="83">
        <v>0.30499999999999999</v>
      </c>
      <c r="H127" s="83" t="s">
        <v>555</v>
      </c>
      <c r="I127" s="83" t="s">
        <v>540</v>
      </c>
      <c r="J127" s="83">
        <v>90</v>
      </c>
      <c r="K127" s="83" t="s">
        <v>491</v>
      </c>
      <c r="L127"/>
      <c r="M127"/>
      <c r="N127"/>
      <c r="O127"/>
      <c r="P127"/>
      <c r="Q127"/>
      <c r="R127"/>
      <c r="S127"/>
    </row>
    <row r="128" spans="1:19">
      <c r="A128" s="83" t="s">
        <v>579</v>
      </c>
      <c r="B128" s="83" t="s">
        <v>741</v>
      </c>
      <c r="C128" s="83">
        <v>4.5999999999999996</v>
      </c>
      <c r="D128" s="83">
        <v>4.5999999999999996</v>
      </c>
      <c r="E128" s="83">
        <v>3.2410000000000001</v>
      </c>
      <c r="F128" s="83">
        <v>0.38500000000000001</v>
      </c>
      <c r="G128" s="83">
        <v>0.30499999999999999</v>
      </c>
      <c r="H128" s="83" t="s">
        <v>555</v>
      </c>
      <c r="I128" s="83" t="s">
        <v>539</v>
      </c>
      <c r="J128" s="83">
        <v>0</v>
      </c>
      <c r="K128" s="83" t="s">
        <v>489</v>
      </c>
      <c r="L128"/>
      <c r="M128"/>
      <c r="N128"/>
      <c r="O128"/>
      <c r="P128"/>
      <c r="Q128"/>
      <c r="R128"/>
      <c r="S128"/>
    </row>
    <row r="129" spans="1:19">
      <c r="A129" s="83" t="s">
        <v>557</v>
      </c>
      <c r="B129" s="83" t="s">
        <v>741</v>
      </c>
      <c r="C129" s="83">
        <v>85.24</v>
      </c>
      <c r="D129" s="83">
        <v>85.24</v>
      </c>
      <c r="E129" s="83">
        <v>3.2410000000000001</v>
      </c>
      <c r="F129" s="83">
        <v>0.38500000000000001</v>
      </c>
      <c r="G129" s="83">
        <v>0.30499999999999999</v>
      </c>
      <c r="H129" s="83" t="s">
        <v>555</v>
      </c>
      <c r="I129" s="83" t="s">
        <v>510</v>
      </c>
      <c r="J129" s="83">
        <v>180</v>
      </c>
      <c r="K129" s="83" t="s">
        <v>493</v>
      </c>
      <c r="L129"/>
      <c r="M129"/>
      <c r="N129"/>
      <c r="O129"/>
      <c r="P129"/>
      <c r="Q129"/>
      <c r="R129"/>
      <c r="S129"/>
    </row>
    <row r="130" spans="1:19">
      <c r="A130" s="83" t="s">
        <v>554</v>
      </c>
      <c r="B130" s="83" t="s">
        <v>741</v>
      </c>
      <c r="C130" s="83">
        <v>23.3</v>
      </c>
      <c r="D130" s="83">
        <v>23.3</v>
      </c>
      <c r="E130" s="83">
        <v>3.2410000000000001</v>
      </c>
      <c r="F130" s="83">
        <v>0.38500000000000001</v>
      </c>
      <c r="G130" s="83">
        <v>0.30499999999999999</v>
      </c>
      <c r="H130" s="83" t="s">
        <v>555</v>
      </c>
      <c r="I130" s="83" t="s">
        <v>497</v>
      </c>
      <c r="J130" s="83">
        <v>180</v>
      </c>
      <c r="K130" s="83" t="s">
        <v>493</v>
      </c>
      <c r="L130"/>
      <c r="M130"/>
      <c r="N130"/>
      <c r="O130"/>
      <c r="P130"/>
      <c r="Q130"/>
      <c r="R130"/>
      <c r="S130"/>
    </row>
    <row r="131" spans="1:19">
      <c r="A131" s="83" t="s">
        <v>558</v>
      </c>
      <c r="B131" s="83" t="s">
        <v>742</v>
      </c>
      <c r="C131" s="83">
        <v>4.5999999999999996</v>
      </c>
      <c r="D131" s="83">
        <v>18.39</v>
      </c>
      <c r="E131" s="83">
        <v>3.8079999999999998</v>
      </c>
      <c r="F131" s="83">
        <v>0.38900000000000001</v>
      </c>
      <c r="G131" s="83">
        <v>0.27400000000000002</v>
      </c>
      <c r="H131" s="83" t="s">
        <v>555</v>
      </c>
      <c r="I131" s="83" t="s">
        <v>513</v>
      </c>
      <c r="J131" s="83">
        <v>180</v>
      </c>
      <c r="K131" s="83" t="s">
        <v>493</v>
      </c>
      <c r="L131"/>
      <c r="M131"/>
      <c r="N131"/>
      <c r="O131"/>
      <c r="P131"/>
      <c r="Q131"/>
      <c r="R131"/>
      <c r="S131"/>
    </row>
    <row r="132" spans="1:19">
      <c r="A132" s="83" t="s">
        <v>559</v>
      </c>
      <c r="B132" s="83" t="s">
        <v>742</v>
      </c>
      <c r="C132" s="83">
        <v>8.58</v>
      </c>
      <c r="D132" s="83">
        <v>34.33</v>
      </c>
      <c r="E132" s="83">
        <v>3.8079999999999998</v>
      </c>
      <c r="F132" s="83">
        <v>0.38900000000000001</v>
      </c>
      <c r="G132" s="83">
        <v>0.27400000000000002</v>
      </c>
      <c r="H132" s="83" t="s">
        <v>555</v>
      </c>
      <c r="I132" s="83" t="s">
        <v>514</v>
      </c>
      <c r="J132" s="83">
        <v>270</v>
      </c>
      <c r="K132" s="83" t="s">
        <v>495</v>
      </c>
      <c r="L132"/>
      <c r="M132"/>
      <c r="N132"/>
      <c r="O132"/>
      <c r="P132"/>
      <c r="Q132"/>
      <c r="R132"/>
      <c r="S132"/>
    </row>
    <row r="133" spans="1:19">
      <c r="A133" s="83" t="s">
        <v>572</v>
      </c>
      <c r="B133" s="83" t="s">
        <v>742</v>
      </c>
      <c r="C133" s="83">
        <v>4.5999999999999996</v>
      </c>
      <c r="D133" s="83">
        <v>4.5999999999999996</v>
      </c>
      <c r="E133" s="83">
        <v>3.8079999999999998</v>
      </c>
      <c r="F133" s="83">
        <v>0.38900000000000001</v>
      </c>
      <c r="G133" s="83">
        <v>0.27400000000000002</v>
      </c>
      <c r="H133" s="83" t="s">
        <v>555</v>
      </c>
      <c r="I133" s="83" t="s">
        <v>527</v>
      </c>
      <c r="J133" s="83">
        <v>180</v>
      </c>
      <c r="K133" s="83" t="s">
        <v>493</v>
      </c>
      <c r="L133"/>
      <c r="M133"/>
      <c r="N133"/>
      <c r="O133"/>
      <c r="P133"/>
      <c r="Q133"/>
      <c r="R133"/>
      <c r="S133"/>
    </row>
    <row r="134" spans="1:19">
      <c r="A134" s="83" t="s">
        <v>573</v>
      </c>
      <c r="B134" s="83" t="s">
        <v>742</v>
      </c>
      <c r="C134" s="83">
        <v>8.59</v>
      </c>
      <c r="D134" s="83">
        <v>8.59</v>
      </c>
      <c r="E134" s="83">
        <v>3.8079999999999998</v>
      </c>
      <c r="F134" s="83">
        <v>0.38900000000000001</v>
      </c>
      <c r="G134" s="83">
        <v>0.27400000000000002</v>
      </c>
      <c r="H134" s="83" t="s">
        <v>555</v>
      </c>
      <c r="I134" s="83" t="s">
        <v>528</v>
      </c>
      <c r="J134" s="83">
        <v>270</v>
      </c>
      <c r="K134" s="83" t="s">
        <v>495</v>
      </c>
      <c r="L134"/>
      <c r="M134"/>
      <c r="N134"/>
      <c r="O134"/>
      <c r="P134"/>
      <c r="Q134"/>
      <c r="R134"/>
      <c r="S134"/>
    </row>
    <row r="135" spans="1:19">
      <c r="A135" s="83" t="s">
        <v>560</v>
      </c>
      <c r="B135" s="83" t="s">
        <v>742</v>
      </c>
      <c r="C135" s="83">
        <v>4.5999999999999996</v>
      </c>
      <c r="D135" s="83">
        <v>18.39</v>
      </c>
      <c r="E135" s="83">
        <v>3.8079999999999998</v>
      </c>
      <c r="F135" s="83">
        <v>0.38900000000000001</v>
      </c>
      <c r="G135" s="83">
        <v>0.27400000000000002</v>
      </c>
      <c r="H135" s="83" t="s">
        <v>555</v>
      </c>
      <c r="I135" s="83" t="s">
        <v>515</v>
      </c>
      <c r="J135" s="83">
        <v>0</v>
      </c>
      <c r="K135" s="83" t="s">
        <v>489</v>
      </c>
      <c r="L135"/>
      <c r="M135"/>
      <c r="N135"/>
      <c r="O135"/>
      <c r="P135"/>
      <c r="Q135"/>
      <c r="R135"/>
      <c r="S135"/>
    </row>
    <row r="136" spans="1:19">
      <c r="A136" s="83" t="s">
        <v>561</v>
      </c>
      <c r="B136" s="83" t="s">
        <v>742</v>
      </c>
      <c r="C136" s="83">
        <v>8.58</v>
      </c>
      <c r="D136" s="83">
        <v>34.33</v>
      </c>
      <c r="E136" s="83">
        <v>3.8079999999999998</v>
      </c>
      <c r="F136" s="83">
        <v>0.38900000000000001</v>
      </c>
      <c r="G136" s="83">
        <v>0.27400000000000002</v>
      </c>
      <c r="H136" s="83" t="s">
        <v>555</v>
      </c>
      <c r="I136" s="83" t="s">
        <v>516</v>
      </c>
      <c r="J136" s="83">
        <v>270</v>
      </c>
      <c r="K136" s="83" t="s">
        <v>495</v>
      </c>
      <c r="L136"/>
      <c r="M136"/>
      <c r="N136"/>
      <c r="O136"/>
      <c r="P136"/>
      <c r="Q136"/>
      <c r="R136"/>
      <c r="S136"/>
    </row>
    <row r="137" spans="1:19">
      <c r="A137" s="83" t="s">
        <v>574</v>
      </c>
      <c r="B137" s="83" t="s">
        <v>742</v>
      </c>
      <c r="C137" s="83">
        <v>4.5999999999999996</v>
      </c>
      <c r="D137" s="83">
        <v>4.5999999999999996</v>
      </c>
      <c r="E137" s="83">
        <v>3.8079999999999998</v>
      </c>
      <c r="F137" s="83">
        <v>0.38900000000000001</v>
      </c>
      <c r="G137" s="83">
        <v>0.27400000000000002</v>
      </c>
      <c r="H137" s="83" t="s">
        <v>555</v>
      </c>
      <c r="I137" s="83" t="s">
        <v>530</v>
      </c>
      <c r="J137" s="83">
        <v>0</v>
      </c>
      <c r="K137" s="83" t="s">
        <v>489</v>
      </c>
      <c r="L137"/>
      <c r="M137"/>
      <c r="N137"/>
      <c r="O137"/>
      <c r="P137"/>
      <c r="Q137"/>
      <c r="R137"/>
      <c r="S137"/>
    </row>
    <row r="138" spans="1:19">
      <c r="A138" s="83" t="s">
        <v>575</v>
      </c>
      <c r="B138" s="83" t="s">
        <v>742</v>
      </c>
      <c r="C138" s="83">
        <v>8.59</v>
      </c>
      <c r="D138" s="83">
        <v>8.59</v>
      </c>
      <c r="E138" s="83">
        <v>3.8079999999999998</v>
      </c>
      <c r="F138" s="83">
        <v>0.38900000000000001</v>
      </c>
      <c r="G138" s="83">
        <v>0.27400000000000002</v>
      </c>
      <c r="H138" s="83" t="s">
        <v>555</v>
      </c>
      <c r="I138" s="83" t="s">
        <v>531</v>
      </c>
      <c r="J138" s="83">
        <v>270</v>
      </c>
      <c r="K138" s="83" t="s">
        <v>495</v>
      </c>
      <c r="L138"/>
      <c r="M138"/>
      <c r="N138"/>
      <c r="O138"/>
      <c r="P138"/>
      <c r="Q138"/>
      <c r="R138"/>
      <c r="S138"/>
    </row>
    <row r="139" spans="1:19">
      <c r="A139" s="83" t="s">
        <v>562</v>
      </c>
      <c r="B139" s="83" t="s">
        <v>742</v>
      </c>
      <c r="C139" s="83">
        <v>3.68</v>
      </c>
      <c r="D139" s="83">
        <v>279.51</v>
      </c>
      <c r="E139" s="83">
        <v>3.8079999999999998</v>
      </c>
      <c r="F139" s="83">
        <v>0.38900000000000001</v>
      </c>
      <c r="G139" s="83">
        <v>0.27400000000000002</v>
      </c>
      <c r="H139" s="83" t="s">
        <v>555</v>
      </c>
      <c r="I139" s="83" t="s">
        <v>517</v>
      </c>
      <c r="J139" s="83">
        <v>180</v>
      </c>
      <c r="K139" s="83" t="s">
        <v>493</v>
      </c>
      <c r="L139"/>
      <c r="M139"/>
      <c r="N139"/>
      <c r="O139"/>
      <c r="P139"/>
      <c r="Q139"/>
      <c r="R139"/>
      <c r="S139"/>
    </row>
    <row r="140" spans="1:19">
      <c r="A140" s="83" t="s">
        <v>576</v>
      </c>
      <c r="B140" s="83" t="s">
        <v>742</v>
      </c>
      <c r="C140" s="83">
        <v>6.75</v>
      </c>
      <c r="D140" s="83">
        <v>60.74</v>
      </c>
      <c r="E140" s="83">
        <v>3.8079999999999998</v>
      </c>
      <c r="F140" s="83">
        <v>0.38900000000000001</v>
      </c>
      <c r="G140" s="83">
        <v>0.27400000000000002</v>
      </c>
      <c r="H140" s="83" t="s">
        <v>555</v>
      </c>
      <c r="I140" s="83" t="s">
        <v>533</v>
      </c>
      <c r="J140" s="83">
        <v>180</v>
      </c>
      <c r="K140" s="83" t="s">
        <v>493</v>
      </c>
      <c r="L140"/>
      <c r="M140"/>
      <c r="N140"/>
      <c r="O140"/>
      <c r="P140"/>
      <c r="Q140"/>
      <c r="R140"/>
      <c r="S140"/>
    </row>
    <row r="141" spans="1:19">
      <c r="A141" s="83" t="s">
        <v>563</v>
      </c>
      <c r="B141" s="83" t="s">
        <v>742</v>
      </c>
      <c r="C141" s="83">
        <v>3.68</v>
      </c>
      <c r="D141" s="83">
        <v>279.60000000000002</v>
      </c>
      <c r="E141" s="83">
        <v>3.8079999999999998</v>
      </c>
      <c r="F141" s="83">
        <v>0.38900000000000001</v>
      </c>
      <c r="G141" s="83">
        <v>0.27400000000000002</v>
      </c>
      <c r="H141" s="83" t="s">
        <v>555</v>
      </c>
      <c r="I141" s="83" t="s">
        <v>518</v>
      </c>
      <c r="J141" s="83">
        <v>0</v>
      </c>
      <c r="K141" s="83" t="s">
        <v>489</v>
      </c>
      <c r="L141"/>
      <c r="M141"/>
      <c r="N141"/>
      <c r="O141"/>
      <c r="P141"/>
      <c r="Q141"/>
      <c r="R141"/>
      <c r="S141"/>
    </row>
    <row r="142" spans="1:19">
      <c r="A142" s="83" t="s">
        <v>564</v>
      </c>
      <c r="B142" s="83" t="s">
        <v>742</v>
      </c>
      <c r="C142" s="83">
        <v>8.58</v>
      </c>
      <c r="D142" s="83">
        <v>34.33</v>
      </c>
      <c r="E142" s="83">
        <v>3.8079999999999998</v>
      </c>
      <c r="F142" s="83">
        <v>0.38900000000000001</v>
      </c>
      <c r="G142" s="83">
        <v>0.27400000000000002</v>
      </c>
      <c r="H142" s="83" t="s">
        <v>555</v>
      </c>
      <c r="I142" s="83" t="s">
        <v>519</v>
      </c>
      <c r="J142" s="83">
        <v>90</v>
      </c>
      <c r="K142" s="83" t="s">
        <v>491</v>
      </c>
      <c r="L142"/>
      <c r="M142"/>
      <c r="N142"/>
      <c r="O142"/>
      <c r="P142"/>
      <c r="Q142"/>
      <c r="R142"/>
      <c r="S142"/>
    </row>
    <row r="143" spans="1:19">
      <c r="A143" s="83" t="s">
        <v>565</v>
      </c>
      <c r="B143" s="83" t="s">
        <v>742</v>
      </c>
      <c r="C143" s="83">
        <v>4.5999999999999996</v>
      </c>
      <c r="D143" s="83">
        <v>18.39</v>
      </c>
      <c r="E143" s="83">
        <v>3.8079999999999998</v>
      </c>
      <c r="F143" s="83">
        <v>0.38900000000000001</v>
      </c>
      <c r="G143" s="83">
        <v>0.27400000000000002</v>
      </c>
      <c r="H143" s="83" t="s">
        <v>555</v>
      </c>
      <c r="I143" s="83" t="s">
        <v>520</v>
      </c>
      <c r="J143" s="83">
        <v>180</v>
      </c>
      <c r="K143" s="83" t="s">
        <v>493</v>
      </c>
      <c r="L143"/>
      <c r="M143"/>
      <c r="N143"/>
      <c r="O143"/>
      <c r="P143"/>
      <c r="Q143"/>
      <c r="R143"/>
      <c r="S143"/>
    </row>
    <row r="144" spans="1:19">
      <c r="A144" s="83" t="s">
        <v>567</v>
      </c>
      <c r="B144" s="83" t="s">
        <v>742</v>
      </c>
      <c r="C144" s="83">
        <v>8.58</v>
      </c>
      <c r="D144" s="83">
        <v>34.33</v>
      </c>
      <c r="E144" s="83">
        <v>3.8079999999999998</v>
      </c>
      <c r="F144" s="83">
        <v>0.38900000000000001</v>
      </c>
      <c r="G144" s="83">
        <v>0.27400000000000002</v>
      </c>
      <c r="H144" s="83" t="s">
        <v>555</v>
      </c>
      <c r="I144" s="83" t="s">
        <v>522</v>
      </c>
      <c r="J144" s="83">
        <v>90</v>
      </c>
      <c r="K144" s="83" t="s">
        <v>491</v>
      </c>
      <c r="L144"/>
      <c r="M144"/>
      <c r="N144"/>
      <c r="O144"/>
      <c r="P144"/>
      <c r="Q144"/>
      <c r="R144"/>
      <c r="S144"/>
    </row>
    <row r="145" spans="1:19">
      <c r="A145" s="83" t="s">
        <v>566</v>
      </c>
      <c r="B145" s="83" t="s">
        <v>742</v>
      </c>
      <c r="C145" s="83">
        <v>4.5999999999999996</v>
      </c>
      <c r="D145" s="83">
        <v>18.39</v>
      </c>
      <c r="E145" s="83">
        <v>3.8079999999999998</v>
      </c>
      <c r="F145" s="83">
        <v>0.38900000000000001</v>
      </c>
      <c r="G145" s="83">
        <v>0.27400000000000002</v>
      </c>
      <c r="H145" s="83" t="s">
        <v>555</v>
      </c>
      <c r="I145" s="83" t="s">
        <v>521</v>
      </c>
      <c r="J145" s="83">
        <v>0</v>
      </c>
      <c r="K145" s="83" t="s">
        <v>489</v>
      </c>
      <c r="L145"/>
      <c r="M145"/>
      <c r="N145"/>
      <c r="O145"/>
      <c r="P145"/>
      <c r="Q145"/>
      <c r="R145"/>
      <c r="S145"/>
    </row>
    <row r="146" spans="1:19">
      <c r="A146" s="83" t="s">
        <v>585</v>
      </c>
      <c r="B146" s="83"/>
      <c r="C146" s="83"/>
      <c r="D146" s="83">
        <v>1214.08</v>
      </c>
      <c r="E146" s="83">
        <v>3.64</v>
      </c>
      <c r="F146" s="83">
        <v>0.38800000000000001</v>
      </c>
      <c r="G146" s="83">
        <v>0.28299999999999997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586</v>
      </c>
      <c r="B147" s="83"/>
      <c r="C147" s="83"/>
      <c r="D147" s="83">
        <v>432.93</v>
      </c>
      <c r="E147" s="83">
        <v>3.66</v>
      </c>
      <c r="F147" s="83">
        <v>0.38800000000000001</v>
      </c>
      <c r="G147" s="83">
        <v>0.28199999999999997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587</v>
      </c>
      <c r="B148" s="83"/>
      <c r="C148" s="83"/>
      <c r="D148" s="83">
        <v>781.15</v>
      </c>
      <c r="E148" s="83">
        <v>3.63</v>
      </c>
      <c r="F148" s="83">
        <v>0.38800000000000001</v>
      </c>
      <c r="G148" s="83">
        <v>0.28399999999999997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242</v>
      </c>
      <c r="C150" s="83" t="s">
        <v>588</v>
      </c>
      <c r="D150" s="83" t="s">
        <v>589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590</v>
      </c>
      <c r="B151" s="83" t="s">
        <v>591</v>
      </c>
      <c r="C151" s="83">
        <v>3136138.02</v>
      </c>
      <c r="D151" s="83">
        <v>5.5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592</v>
      </c>
      <c r="B152" s="83" t="s">
        <v>593</v>
      </c>
      <c r="C152" s="83">
        <v>4011374.01</v>
      </c>
      <c r="D152" s="83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242</v>
      </c>
      <c r="C154" s="83" t="s">
        <v>594</v>
      </c>
      <c r="D154" s="83" t="s">
        <v>595</v>
      </c>
      <c r="E154" s="83" t="s">
        <v>596</v>
      </c>
      <c r="F154" s="83" t="s">
        <v>597</v>
      </c>
      <c r="G154" s="83" t="s">
        <v>589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598</v>
      </c>
      <c r="B155" s="83" t="s">
        <v>599</v>
      </c>
      <c r="C155" s="83">
        <v>30550.45</v>
      </c>
      <c r="D155" s="83">
        <v>21222.63</v>
      </c>
      <c r="E155" s="83">
        <v>9327.82</v>
      </c>
      <c r="F155" s="83">
        <v>0.69</v>
      </c>
      <c r="G155" s="83" t="s">
        <v>600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606</v>
      </c>
      <c r="B156" s="83" t="s">
        <v>599</v>
      </c>
      <c r="C156" s="83">
        <v>8361.59</v>
      </c>
      <c r="D156" s="83">
        <v>5840.02</v>
      </c>
      <c r="E156" s="83">
        <v>2521.5700000000002</v>
      </c>
      <c r="F156" s="83">
        <v>0.7</v>
      </c>
      <c r="G156" s="83" t="s">
        <v>600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601</v>
      </c>
      <c r="B157" s="83" t="s">
        <v>599</v>
      </c>
      <c r="C157" s="83">
        <v>30133.040000000001</v>
      </c>
      <c r="D157" s="83">
        <v>20925.740000000002</v>
      </c>
      <c r="E157" s="83">
        <v>9207.2900000000009</v>
      </c>
      <c r="F157" s="83">
        <v>0.69</v>
      </c>
      <c r="G157" s="83" t="s">
        <v>600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607</v>
      </c>
      <c r="B158" s="83" t="s">
        <v>599</v>
      </c>
      <c r="C158" s="83">
        <v>8275.5</v>
      </c>
      <c r="D158" s="83">
        <v>5778.66</v>
      </c>
      <c r="E158" s="83">
        <v>2496.83</v>
      </c>
      <c r="F158" s="83">
        <v>0.7</v>
      </c>
      <c r="G158" s="83" t="s">
        <v>600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602</v>
      </c>
      <c r="B159" s="83" t="s">
        <v>599</v>
      </c>
      <c r="C159" s="83">
        <v>677490.23</v>
      </c>
      <c r="D159" s="83">
        <v>425361.55</v>
      </c>
      <c r="E159" s="83">
        <v>252128.69</v>
      </c>
      <c r="F159" s="83">
        <v>0.63</v>
      </c>
      <c r="G159" s="83" t="s">
        <v>600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608</v>
      </c>
      <c r="B160" s="83" t="s">
        <v>599</v>
      </c>
      <c r="C160" s="83">
        <v>40763.519999999997</v>
      </c>
      <c r="D160" s="83">
        <v>25482.880000000001</v>
      </c>
      <c r="E160" s="83">
        <v>15280.65</v>
      </c>
      <c r="F160" s="83">
        <v>0.63</v>
      </c>
      <c r="G160" s="83" t="s">
        <v>600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603</v>
      </c>
      <c r="B161" s="83" t="s">
        <v>599</v>
      </c>
      <c r="C161" s="83">
        <v>677490.23</v>
      </c>
      <c r="D161" s="83">
        <v>425361.55</v>
      </c>
      <c r="E161" s="83">
        <v>252128.69</v>
      </c>
      <c r="F161" s="83">
        <v>0.63</v>
      </c>
      <c r="G161" s="83" t="s">
        <v>600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604</v>
      </c>
      <c r="B162" s="83" t="s">
        <v>599</v>
      </c>
      <c r="C162" s="83">
        <v>24729.32</v>
      </c>
      <c r="D162" s="83">
        <v>17164.34</v>
      </c>
      <c r="E162" s="83">
        <v>7564.98</v>
      </c>
      <c r="F162" s="83">
        <v>0.69</v>
      </c>
      <c r="G162" s="83" t="s">
        <v>600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605</v>
      </c>
      <c r="B163" s="83" t="s">
        <v>599</v>
      </c>
      <c r="C163" s="83">
        <v>24751.84</v>
      </c>
      <c r="D163" s="83">
        <v>17114.3</v>
      </c>
      <c r="E163" s="83">
        <v>7637.54</v>
      </c>
      <c r="F163" s="83">
        <v>0.69</v>
      </c>
      <c r="G163" s="83" t="s">
        <v>600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610</v>
      </c>
      <c r="B164" s="83" t="s">
        <v>599</v>
      </c>
      <c r="C164" s="83">
        <v>78548.850000000006</v>
      </c>
      <c r="D164" s="83">
        <v>49354.64</v>
      </c>
      <c r="E164" s="83">
        <v>29194.21</v>
      </c>
      <c r="F164" s="83">
        <v>0.63</v>
      </c>
      <c r="G164" s="83" t="s">
        <v>600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611</v>
      </c>
      <c r="B165" s="83" t="s">
        <v>599</v>
      </c>
      <c r="C165" s="83">
        <v>5263.28</v>
      </c>
      <c r="D165" s="83">
        <v>3290.07</v>
      </c>
      <c r="E165" s="83">
        <v>1973.22</v>
      </c>
      <c r="F165" s="83">
        <v>0.63</v>
      </c>
      <c r="G165" s="83" t="s">
        <v>600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609</v>
      </c>
      <c r="B166" s="83" t="s">
        <v>599</v>
      </c>
      <c r="C166" s="83">
        <v>664255.30000000005</v>
      </c>
      <c r="D166" s="83">
        <v>442229.35</v>
      </c>
      <c r="E166" s="83">
        <v>222025.95</v>
      </c>
      <c r="F166" s="83">
        <v>0.67</v>
      </c>
      <c r="G166" s="83" t="s">
        <v>600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242</v>
      </c>
      <c r="C168" s="83" t="s">
        <v>594</v>
      </c>
      <c r="D168" s="83" t="s">
        <v>589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631</v>
      </c>
      <c r="B169" s="83" t="s">
        <v>613</v>
      </c>
      <c r="C169" s="83">
        <v>36465.17</v>
      </c>
      <c r="D169" s="83" t="s">
        <v>600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612</v>
      </c>
      <c r="B170" s="83" t="s">
        <v>613</v>
      </c>
      <c r="C170" s="83">
        <v>42064.46</v>
      </c>
      <c r="D170" s="83" t="s">
        <v>600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619</v>
      </c>
      <c r="B171" s="83" t="s">
        <v>613</v>
      </c>
      <c r="C171" s="83">
        <v>17107.62</v>
      </c>
      <c r="D171" s="83" t="s">
        <v>600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627</v>
      </c>
      <c r="B172" s="83" t="s">
        <v>613</v>
      </c>
      <c r="C172" s="83">
        <v>3340.33</v>
      </c>
      <c r="D172" s="83" t="s">
        <v>600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634</v>
      </c>
      <c r="B173" s="83" t="s">
        <v>613</v>
      </c>
      <c r="C173" s="83">
        <v>3398.37</v>
      </c>
      <c r="D173" s="83" t="s">
        <v>600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877</v>
      </c>
      <c r="B174" s="83" t="s">
        <v>878</v>
      </c>
      <c r="C174" s="83">
        <v>16185.31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632</v>
      </c>
      <c r="B175" s="83" t="s">
        <v>613</v>
      </c>
      <c r="C175" s="83">
        <v>37552.83</v>
      </c>
      <c r="D175" s="83" t="s">
        <v>600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633</v>
      </c>
      <c r="B176" s="83" t="s">
        <v>613</v>
      </c>
      <c r="C176" s="83">
        <v>16807.240000000002</v>
      </c>
      <c r="D176" s="83" t="s">
        <v>600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618</v>
      </c>
      <c r="B177" s="83" t="s">
        <v>613</v>
      </c>
      <c r="C177" s="83">
        <v>46549.17</v>
      </c>
      <c r="D177" s="83" t="s">
        <v>600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620</v>
      </c>
      <c r="B178" s="83" t="s">
        <v>613</v>
      </c>
      <c r="C178" s="83">
        <v>83632.289999999994</v>
      </c>
      <c r="D178" s="83" t="s">
        <v>600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616</v>
      </c>
      <c r="B179" s="83" t="s">
        <v>613</v>
      </c>
      <c r="C179" s="83">
        <v>884.74</v>
      </c>
      <c r="D179" s="83" t="s">
        <v>600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614</v>
      </c>
      <c r="B180" s="83" t="s">
        <v>613</v>
      </c>
      <c r="C180" s="83">
        <v>4631.63</v>
      </c>
      <c r="D180" s="83" t="s">
        <v>600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615</v>
      </c>
      <c r="B181" s="83" t="s">
        <v>613</v>
      </c>
      <c r="C181" s="83">
        <v>5343.02</v>
      </c>
      <c r="D181" s="83" t="s">
        <v>600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621</v>
      </c>
      <c r="B182" s="83" t="s">
        <v>613</v>
      </c>
      <c r="C182" s="83">
        <v>17299.099999999999</v>
      </c>
      <c r="D182" s="83" t="s">
        <v>600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628</v>
      </c>
      <c r="B183" s="83" t="s">
        <v>613</v>
      </c>
      <c r="C183" s="83">
        <v>4778.88</v>
      </c>
      <c r="D183" s="83" t="s">
        <v>600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622</v>
      </c>
      <c r="B184" s="83" t="s">
        <v>613</v>
      </c>
      <c r="C184" s="83">
        <v>17271.09</v>
      </c>
      <c r="D184" s="83" t="s">
        <v>600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629</v>
      </c>
      <c r="B185" s="83" t="s">
        <v>613</v>
      </c>
      <c r="C185" s="83">
        <v>4778.8</v>
      </c>
      <c r="D185" s="83" t="s">
        <v>600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623</v>
      </c>
      <c r="B186" s="83" t="s">
        <v>613</v>
      </c>
      <c r="C186" s="83">
        <v>952901.87</v>
      </c>
      <c r="D186" s="83" t="s">
        <v>600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630</v>
      </c>
      <c r="B187" s="83" t="s">
        <v>613</v>
      </c>
      <c r="C187" s="83">
        <v>54448.27</v>
      </c>
      <c r="D187" s="83" t="s">
        <v>600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624</v>
      </c>
      <c r="B188" s="83" t="s">
        <v>613</v>
      </c>
      <c r="C188" s="83">
        <v>952901.87</v>
      </c>
      <c r="D188" s="83" t="s">
        <v>600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625</v>
      </c>
      <c r="B189" s="83" t="s">
        <v>613</v>
      </c>
      <c r="C189" s="83">
        <v>15970.35</v>
      </c>
      <c r="D189" s="83" t="s">
        <v>600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626</v>
      </c>
      <c r="B190" s="83" t="s">
        <v>613</v>
      </c>
      <c r="C190" s="83">
        <v>16932.009999999998</v>
      </c>
      <c r="D190" s="83" t="s">
        <v>600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617</v>
      </c>
      <c r="B191" s="83" t="s">
        <v>613</v>
      </c>
      <c r="C191" s="83">
        <v>604.94000000000005</v>
      </c>
      <c r="D191" s="83" t="s">
        <v>600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636</v>
      </c>
      <c r="B192" s="83" t="s">
        <v>613</v>
      </c>
      <c r="C192" s="83">
        <v>69468.240000000005</v>
      </c>
      <c r="D192" s="83" t="s">
        <v>600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637</v>
      </c>
      <c r="B193" s="83" t="s">
        <v>613</v>
      </c>
      <c r="C193" s="83">
        <v>4548.5200000000004</v>
      </c>
      <c r="D193" s="83" t="s">
        <v>600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635</v>
      </c>
      <c r="B194" s="83" t="s">
        <v>613</v>
      </c>
      <c r="C194" s="83">
        <v>339437.15</v>
      </c>
      <c r="D194" s="83" t="s">
        <v>600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242</v>
      </c>
      <c r="C196" s="83" t="s">
        <v>638</v>
      </c>
      <c r="D196" s="83" t="s">
        <v>639</v>
      </c>
      <c r="E196" s="83" t="s">
        <v>640</v>
      </c>
      <c r="F196" s="83" t="s">
        <v>641</v>
      </c>
      <c r="G196" s="83" t="s">
        <v>642</v>
      </c>
      <c r="H196" s="83" t="s">
        <v>643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879</v>
      </c>
      <c r="B197" s="83" t="s">
        <v>648</v>
      </c>
      <c r="C197" s="83">
        <v>0.54</v>
      </c>
      <c r="D197" s="83">
        <v>50</v>
      </c>
      <c r="E197" s="83">
        <v>0.4</v>
      </c>
      <c r="F197" s="83">
        <v>37.74</v>
      </c>
      <c r="G197" s="83">
        <v>1</v>
      </c>
      <c r="H197" s="83" t="s">
        <v>880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658</v>
      </c>
      <c r="B198" s="83" t="s">
        <v>645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659</v>
      </c>
      <c r="B199" s="83" t="s">
        <v>645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644</v>
      </c>
      <c r="B200" s="83" t="s">
        <v>645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647</v>
      </c>
      <c r="B201" s="83" t="s">
        <v>648</v>
      </c>
      <c r="C201" s="83">
        <v>0.52</v>
      </c>
      <c r="D201" s="83">
        <v>331</v>
      </c>
      <c r="E201" s="83">
        <v>1.27</v>
      </c>
      <c r="F201" s="83">
        <v>807.95</v>
      </c>
      <c r="G201" s="83">
        <v>1</v>
      </c>
      <c r="H201" s="83" t="s">
        <v>649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655</v>
      </c>
      <c r="B202" s="83" t="s">
        <v>648</v>
      </c>
      <c r="C202" s="83">
        <v>0.52</v>
      </c>
      <c r="D202" s="83">
        <v>331</v>
      </c>
      <c r="E202" s="83">
        <v>0.35</v>
      </c>
      <c r="F202" s="83">
        <v>223.7</v>
      </c>
      <c r="G202" s="83">
        <v>1</v>
      </c>
      <c r="H202" s="83" t="s">
        <v>649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650</v>
      </c>
      <c r="B203" s="83" t="s">
        <v>648</v>
      </c>
      <c r="C203" s="83">
        <v>0.52</v>
      </c>
      <c r="D203" s="83">
        <v>331</v>
      </c>
      <c r="E203" s="83">
        <v>1.25</v>
      </c>
      <c r="F203" s="83">
        <v>796.34</v>
      </c>
      <c r="G203" s="83">
        <v>1</v>
      </c>
      <c r="H203" s="83" t="s">
        <v>649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656</v>
      </c>
      <c r="B204" s="83" t="s">
        <v>648</v>
      </c>
      <c r="C204" s="83">
        <v>0.52</v>
      </c>
      <c r="D204" s="83">
        <v>331</v>
      </c>
      <c r="E204" s="83">
        <v>0.35</v>
      </c>
      <c r="F204" s="83">
        <v>221.3</v>
      </c>
      <c r="G204" s="83">
        <v>1</v>
      </c>
      <c r="H204" s="83" t="s">
        <v>649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651</v>
      </c>
      <c r="B205" s="83" t="s">
        <v>648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657</v>
      </c>
      <c r="B206" s="83" t="s">
        <v>648</v>
      </c>
      <c r="C206" s="83">
        <v>0.52</v>
      </c>
      <c r="D206" s="83">
        <v>331</v>
      </c>
      <c r="E206" s="83">
        <v>1.21</v>
      </c>
      <c r="F206" s="83">
        <v>768.12</v>
      </c>
      <c r="G206" s="83">
        <v>1</v>
      </c>
      <c r="H206" s="83" t="s">
        <v>649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652</v>
      </c>
      <c r="B207" s="83" t="s">
        <v>648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653</v>
      </c>
      <c r="B208" s="83" t="s">
        <v>648</v>
      </c>
      <c r="C208" s="83">
        <v>0.52</v>
      </c>
      <c r="D208" s="83">
        <v>331</v>
      </c>
      <c r="E208" s="83">
        <v>1.03</v>
      </c>
      <c r="F208" s="83">
        <v>653.89</v>
      </c>
      <c r="G208" s="83">
        <v>1</v>
      </c>
      <c r="H208" s="83" t="s">
        <v>649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654</v>
      </c>
      <c r="B209" s="83" t="s">
        <v>648</v>
      </c>
      <c r="C209" s="83">
        <v>0.52</v>
      </c>
      <c r="D209" s="83">
        <v>331</v>
      </c>
      <c r="E209" s="83">
        <v>1.02</v>
      </c>
      <c r="F209" s="83">
        <v>649.39</v>
      </c>
      <c r="G209" s="83">
        <v>1</v>
      </c>
      <c r="H209" s="83" t="s">
        <v>649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663</v>
      </c>
      <c r="B210" s="83" t="s">
        <v>648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662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664</v>
      </c>
      <c r="B211" s="83" t="s">
        <v>648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662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660</v>
      </c>
      <c r="B212" s="83" t="s">
        <v>661</v>
      </c>
      <c r="C212" s="83">
        <v>0.61</v>
      </c>
      <c r="D212" s="83">
        <v>1017.59</v>
      </c>
      <c r="E212" s="83">
        <v>35.380000000000003</v>
      </c>
      <c r="F212" s="83">
        <v>58861.37</v>
      </c>
      <c r="G212" s="83">
        <v>1</v>
      </c>
      <c r="H212" s="83" t="s">
        <v>662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242</v>
      </c>
      <c r="C214" s="83" t="s">
        <v>665</v>
      </c>
      <c r="D214" s="83" t="s">
        <v>666</v>
      </c>
      <c r="E214" s="83" t="s">
        <v>667</v>
      </c>
      <c r="F214" s="83" t="s">
        <v>668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673</v>
      </c>
      <c r="B215" s="83" t="s">
        <v>670</v>
      </c>
      <c r="C215" s="83" t="s">
        <v>671</v>
      </c>
      <c r="D215" s="83">
        <v>179352</v>
      </c>
      <c r="E215" s="83">
        <v>28738.36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672</v>
      </c>
      <c r="B216" s="83" t="s">
        <v>670</v>
      </c>
      <c r="C216" s="83" t="s">
        <v>671</v>
      </c>
      <c r="D216" s="83">
        <v>179352</v>
      </c>
      <c r="E216" s="83">
        <v>22088.33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669</v>
      </c>
      <c r="B217" s="83" t="s">
        <v>670</v>
      </c>
      <c r="C217" s="83" t="s">
        <v>671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242</v>
      </c>
      <c r="C219" s="83" t="s">
        <v>674</v>
      </c>
      <c r="D219" s="83" t="s">
        <v>675</v>
      </c>
      <c r="E219" s="83" t="s">
        <v>676</v>
      </c>
      <c r="F219" s="83" t="s">
        <v>677</v>
      </c>
      <c r="G219" s="83" t="s">
        <v>678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679</v>
      </c>
      <c r="B220" s="83" t="s">
        <v>680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681</v>
      </c>
      <c r="C222" s="83" t="s">
        <v>682</v>
      </c>
      <c r="D222" s="83" t="s">
        <v>683</v>
      </c>
      <c r="E222" s="83" t="s">
        <v>684</v>
      </c>
      <c r="F222" s="83" t="s">
        <v>685</v>
      </c>
      <c r="G222" s="83" t="s">
        <v>686</v>
      </c>
      <c r="H222" s="83" t="s">
        <v>687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688</v>
      </c>
      <c r="B223" s="83">
        <v>247335.15909999999</v>
      </c>
      <c r="C223" s="83">
        <v>377.18400000000003</v>
      </c>
      <c r="D223" s="83">
        <v>916.28399999999999</v>
      </c>
      <c r="E223" s="83">
        <v>0</v>
      </c>
      <c r="F223" s="83">
        <v>2.8999999999999998E-3</v>
      </c>
      <c r="G223" s="83">
        <v>210844.02350000001</v>
      </c>
      <c r="H223" s="83">
        <v>100200.6226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689</v>
      </c>
      <c r="B224" s="83">
        <v>219185.52189999999</v>
      </c>
      <c r="C224" s="83">
        <v>336.89260000000002</v>
      </c>
      <c r="D224" s="83">
        <v>827.80550000000005</v>
      </c>
      <c r="E224" s="83">
        <v>0</v>
      </c>
      <c r="F224" s="83">
        <v>2.5999999999999999E-3</v>
      </c>
      <c r="G224" s="83">
        <v>190489.4958</v>
      </c>
      <c r="H224" s="83">
        <v>89048.699900000007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690</v>
      </c>
      <c r="B225" s="83">
        <v>234473.34529999999</v>
      </c>
      <c r="C225" s="83">
        <v>366.34429999999998</v>
      </c>
      <c r="D225" s="83">
        <v>921.23599999999999</v>
      </c>
      <c r="E225" s="83">
        <v>0</v>
      </c>
      <c r="F225" s="83">
        <v>2.8999999999999998E-3</v>
      </c>
      <c r="G225" s="83">
        <v>212000.35680000001</v>
      </c>
      <c r="H225" s="83">
        <v>95828.961200000005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691</v>
      </c>
      <c r="B226" s="83">
        <v>214252.00940000001</v>
      </c>
      <c r="C226" s="83">
        <v>345.3075</v>
      </c>
      <c r="D226" s="83">
        <v>905.0752</v>
      </c>
      <c r="E226" s="83">
        <v>0</v>
      </c>
      <c r="F226" s="83">
        <v>2.8E-3</v>
      </c>
      <c r="G226" s="83">
        <v>208300.42869999999</v>
      </c>
      <c r="H226" s="83">
        <v>88573.9139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390</v>
      </c>
      <c r="B227" s="83">
        <v>222054.43369999999</v>
      </c>
      <c r="C227" s="83">
        <v>367.44909999999999</v>
      </c>
      <c r="D227" s="83">
        <v>995.38440000000003</v>
      </c>
      <c r="E227" s="83">
        <v>0</v>
      </c>
      <c r="F227" s="83">
        <v>3.0999999999999999E-3</v>
      </c>
      <c r="G227" s="83">
        <v>229100.92540000001</v>
      </c>
      <c r="H227" s="83">
        <v>92714.180399999997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692</v>
      </c>
      <c r="B228" s="83">
        <v>226815.0098</v>
      </c>
      <c r="C228" s="83">
        <v>382.21190000000001</v>
      </c>
      <c r="D228" s="83">
        <v>1057.9987000000001</v>
      </c>
      <c r="E228" s="83">
        <v>0</v>
      </c>
      <c r="F228" s="83">
        <v>3.3E-3</v>
      </c>
      <c r="G228" s="83">
        <v>243523.33360000001</v>
      </c>
      <c r="H228" s="83">
        <v>95360.149399999995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693</v>
      </c>
      <c r="B229" s="83">
        <v>243180.91010000001</v>
      </c>
      <c r="C229" s="83">
        <v>413.43869999999998</v>
      </c>
      <c r="D229" s="83">
        <v>1156.2090000000001</v>
      </c>
      <c r="E229" s="83">
        <v>0</v>
      </c>
      <c r="F229" s="83">
        <v>3.5999999999999999E-3</v>
      </c>
      <c r="G229" s="83">
        <v>266134.31670000002</v>
      </c>
      <c r="H229" s="83">
        <v>102589.6971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694</v>
      </c>
      <c r="B230" s="83">
        <v>237929.83720000001</v>
      </c>
      <c r="C230" s="83">
        <v>404.54919999999998</v>
      </c>
      <c r="D230" s="83">
        <v>1131.4702</v>
      </c>
      <c r="E230" s="83">
        <v>0</v>
      </c>
      <c r="F230" s="83">
        <v>3.5000000000000001E-3</v>
      </c>
      <c r="G230" s="83">
        <v>260440.03080000001</v>
      </c>
      <c r="H230" s="83">
        <v>100378.07799999999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695</v>
      </c>
      <c r="B231" s="83">
        <v>215799.6624</v>
      </c>
      <c r="C231" s="83">
        <v>363.8956</v>
      </c>
      <c r="D231" s="83">
        <v>1008.0914</v>
      </c>
      <c r="E231" s="83">
        <v>0</v>
      </c>
      <c r="F231" s="83">
        <v>3.0999999999999999E-3</v>
      </c>
      <c r="G231" s="83">
        <v>232036.37469999999</v>
      </c>
      <c r="H231" s="83">
        <v>90752.473299999998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696</v>
      </c>
      <c r="B232" s="83">
        <v>216091.85560000001</v>
      </c>
      <c r="C232" s="83">
        <v>356.6189</v>
      </c>
      <c r="D232" s="83">
        <v>962.88040000000001</v>
      </c>
      <c r="E232" s="83">
        <v>0</v>
      </c>
      <c r="F232" s="83">
        <v>3.0000000000000001E-3</v>
      </c>
      <c r="G232" s="83">
        <v>221618.1704</v>
      </c>
      <c r="H232" s="83">
        <v>90132.507599999997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697</v>
      </c>
      <c r="B233" s="83">
        <v>218107.9829</v>
      </c>
      <c r="C233" s="83">
        <v>347.62619999999998</v>
      </c>
      <c r="D233" s="83">
        <v>898.00919999999996</v>
      </c>
      <c r="E233" s="83">
        <v>0</v>
      </c>
      <c r="F233" s="83">
        <v>2.8E-3</v>
      </c>
      <c r="G233" s="83">
        <v>206667.65590000001</v>
      </c>
      <c r="H233" s="83">
        <v>89795.520499999999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698</v>
      </c>
      <c r="B234" s="83">
        <v>241266.47210000001</v>
      </c>
      <c r="C234" s="83">
        <v>371.41550000000001</v>
      </c>
      <c r="D234" s="83">
        <v>914.70050000000003</v>
      </c>
      <c r="E234" s="83">
        <v>0</v>
      </c>
      <c r="F234" s="83">
        <v>2.8999999999999998E-3</v>
      </c>
      <c r="G234" s="83">
        <v>210486.35159999999</v>
      </c>
      <c r="H234" s="83">
        <v>98075.388200000001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699</v>
      </c>
      <c r="B236" s="84">
        <v>2736490</v>
      </c>
      <c r="C236" s="83">
        <v>4432.9335000000001</v>
      </c>
      <c r="D236" s="83">
        <v>11695.1446</v>
      </c>
      <c r="E236" s="83">
        <v>0</v>
      </c>
      <c r="F236" s="83">
        <v>3.6499999999999998E-2</v>
      </c>
      <c r="G236" s="84">
        <v>2691640</v>
      </c>
      <c r="H236" s="84">
        <v>1133450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700</v>
      </c>
      <c r="B237" s="83">
        <v>214252.00940000001</v>
      </c>
      <c r="C237" s="83">
        <v>336.89260000000002</v>
      </c>
      <c r="D237" s="83">
        <v>827.80550000000005</v>
      </c>
      <c r="E237" s="83">
        <v>0</v>
      </c>
      <c r="F237" s="83">
        <v>2.5999999999999999E-3</v>
      </c>
      <c r="G237" s="83">
        <v>190489.4958</v>
      </c>
      <c r="H237" s="83">
        <v>88573.9139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701</v>
      </c>
      <c r="B238" s="83">
        <v>247335.15909999999</v>
      </c>
      <c r="C238" s="83">
        <v>413.43869999999998</v>
      </c>
      <c r="D238" s="83">
        <v>1156.2090000000001</v>
      </c>
      <c r="E238" s="83">
        <v>0</v>
      </c>
      <c r="F238" s="83">
        <v>3.5999999999999999E-3</v>
      </c>
      <c r="G238" s="83">
        <v>266134.31670000002</v>
      </c>
      <c r="H238" s="83">
        <v>102589.6971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702</v>
      </c>
      <c r="C240" s="83" t="s">
        <v>703</v>
      </c>
      <c r="D240" s="83" t="s">
        <v>704</v>
      </c>
      <c r="E240" s="83" t="s">
        <v>705</v>
      </c>
      <c r="F240" s="83" t="s">
        <v>706</v>
      </c>
      <c r="G240" s="83" t="s">
        <v>707</v>
      </c>
      <c r="H240" s="83" t="s">
        <v>708</v>
      </c>
      <c r="I240" s="83" t="s">
        <v>709</v>
      </c>
      <c r="J240" s="83" t="s">
        <v>710</v>
      </c>
      <c r="K240" s="83" t="s">
        <v>711</v>
      </c>
      <c r="L240" s="83" t="s">
        <v>712</v>
      </c>
      <c r="M240" s="83" t="s">
        <v>713</v>
      </c>
      <c r="N240" s="83" t="s">
        <v>714</v>
      </c>
      <c r="O240" s="83" t="s">
        <v>715</v>
      </c>
      <c r="P240" s="83" t="s">
        <v>716</v>
      </c>
      <c r="Q240" s="83" t="s">
        <v>717</v>
      </c>
      <c r="R240" s="83" t="s">
        <v>718</v>
      </c>
      <c r="S240" s="83" t="s">
        <v>719</v>
      </c>
    </row>
    <row r="241" spans="1:19">
      <c r="A241" s="83" t="s">
        <v>688</v>
      </c>
      <c r="B241" s="84">
        <v>489248000000</v>
      </c>
      <c r="C241" s="83">
        <v>308385.68</v>
      </c>
      <c r="D241" s="83" t="s">
        <v>831</v>
      </c>
      <c r="E241" s="83">
        <v>115409.094</v>
      </c>
      <c r="F241" s="83">
        <v>92719.3</v>
      </c>
      <c r="G241" s="83">
        <v>36157.824999999997</v>
      </c>
      <c r="H241" s="83">
        <v>0</v>
      </c>
      <c r="I241" s="83">
        <v>7871.9210000000003</v>
      </c>
      <c r="J241" s="83">
        <v>3472</v>
      </c>
      <c r="K241" s="83">
        <v>1754.7180000000001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2112.0320000000002</v>
      </c>
      <c r="R241" s="83">
        <v>0</v>
      </c>
      <c r="S241" s="83">
        <v>0</v>
      </c>
    </row>
    <row r="242" spans="1:19">
      <c r="A242" s="83" t="s">
        <v>689</v>
      </c>
      <c r="B242" s="84">
        <v>442017000000</v>
      </c>
      <c r="C242" s="83">
        <v>308047.92300000001</v>
      </c>
      <c r="D242" s="83" t="s">
        <v>832</v>
      </c>
      <c r="E242" s="83">
        <v>115409.094</v>
      </c>
      <c r="F242" s="83">
        <v>92719.3</v>
      </c>
      <c r="G242" s="83">
        <v>36157.824999999997</v>
      </c>
      <c r="H242" s="83">
        <v>0</v>
      </c>
      <c r="I242" s="83">
        <v>7424.4889999999996</v>
      </c>
      <c r="J242" s="83">
        <v>3472</v>
      </c>
      <c r="K242" s="83">
        <v>1452.1010000000001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2524.3220000000001</v>
      </c>
      <c r="R242" s="83">
        <v>0</v>
      </c>
      <c r="S242" s="83">
        <v>0</v>
      </c>
    </row>
    <row r="243" spans="1:19">
      <c r="A243" s="83" t="s">
        <v>690</v>
      </c>
      <c r="B243" s="84">
        <v>491931000000</v>
      </c>
      <c r="C243" s="83">
        <v>321876.29100000003</v>
      </c>
      <c r="D243" s="83" t="s">
        <v>833</v>
      </c>
      <c r="E243" s="83">
        <v>115409.094</v>
      </c>
      <c r="F243" s="83">
        <v>92719.3</v>
      </c>
      <c r="G243" s="83">
        <v>36157.972999999998</v>
      </c>
      <c r="H243" s="83">
        <v>0</v>
      </c>
      <c r="I243" s="83">
        <v>20648.838</v>
      </c>
      <c r="J243" s="83">
        <v>3472</v>
      </c>
      <c r="K243" s="83">
        <v>2266.9589999999998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2313.337</v>
      </c>
      <c r="R243" s="83">
        <v>0</v>
      </c>
      <c r="S243" s="83">
        <v>0</v>
      </c>
    </row>
    <row r="244" spans="1:19">
      <c r="A244" s="83" t="s">
        <v>691</v>
      </c>
      <c r="B244" s="84">
        <v>483345000000</v>
      </c>
      <c r="C244" s="83">
        <v>317233.326</v>
      </c>
      <c r="D244" s="83" t="s">
        <v>887</v>
      </c>
      <c r="E244" s="83">
        <v>115409.094</v>
      </c>
      <c r="F244" s="83">
        <v>92719.3</v>
      </c>
      <c r="G244" s="83">
        <v>36272.567000000003</v>
      </c>
      <c r="H244" s="83">
        <v>0</v>
      </c>
      <c r="I244" s="83">
        <v>16082.012000000001</v>
      </c>
      <c r="J244" s="83">
        <v>3472</v>
      </c>
      <c r="K244" s="83">
        <v>2126.2280000000001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2263.3339999999998</v>
      </c>
      <c r="R244" s="83">
        <v>0</v>
      </c>
      <c r="S244" s="83">
        <v>0</v>
      </c>
    </row>
    <row r="245" spans="1:19">
      <c r="A245" s="83" t="s">
        <v>390</v>
      </c>
      <c r="B245" s="84">
        <v>531611000000</v>
      </c>
      <c r="C245" s="83">
        <v>346375.43900000001</v>
      </c>
      <c r="D245" s="83" t="s">
        <v>888</v>
      </c>
      <c r="E245" s="83">
        <v>115409.094</v>
      </c>
      <c r="F245" s="83">
        <v>92719.3</v>
      </c>
      <c r="G245" s="83">
        <v>36403.677000000003</v>
      </c>
      <c r="H245" s="83">
        <v>0</v>
      </c>
      <c r="I245" s="83">
        <v>43056.529000000002</v>
      </c>
      <c r="J245" s="83">
        <v>3472</v>
      </c>
      <c r="K245" s="83">
        <v>3977.509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2448.5390000000002</v>
      </c>
      <c r="R245" s="83">
        <v>0</v>
      </c>
      <c r="S245" s="83">
        <v>0</v>
      </c>
    </row>
    <row r="246" spans="1:19">
      <c r="A246" s="83" t="s">
        <v>692</v>
      </c>
      <c r="B246" s="84">
        <v>565078000000</v>
      </c>
      <c r="C246" s="83">
        <v>380121.42499999999</v>
      </c>
      <c r="D246" s="83" t="s">
        <v>834</v>
      </c>
      <c r="E246" s="83">
        <v>115409.094</v>
      </c>
      <c r="F246" s="83">
        <v>92719.3</v>
      </c>
      <c r="G246" s="83">
        <v>36432.241000000002</v>
      </c>
      <c r="H246" s="83">
        <v>0</v>
      </c>
      <c r="I246" s="83">
        <v>74963.588000000003</v>
      </c>
      <c r="J246" s="83">
        <v>3472</v>
      </c>
      <c r="K246" s="83">
        <v>5191.25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3045.1610000000001</v>
      </c>
      <c r="R246" s="83">
        <v>0</v>
      </c>
      <c r="S246" s="83">
        <v>0</v>
      </c>
    </row>
    <row r="247" spans="1:19">
      <c r="A247" s="83" t="s">
        <v>693</v>
      </c>
      <c r="B247" s="84">
        <v>617545000000</v>
      </c>
      <c r="C247" s="83">
        <v>399903.36700000003</v>
      </c>
      <c r="D247" s="83" t="s">
        <v>835</v>
      </c>
      <c r="E247" s="83">
        <v>115409.094</v>
      </c>
      <c r="F247" s="83">
        <v>92719.3</v>
      </c>
      <c r="G247" s="83">
        <v>36695.565999999999</v>
      </c>
      <c r="H247" s="83">
        <v>0</v>
      </c>
      <c r="I247" s="83">
        <v>93990.707999999999</v>
      </c>
      <c r="J247" s="83">
        <v>3472</v>
      </c>
      <c r="K247" s="83">
        <v>6203.2550000000001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2524.654</v>
      </c>
      <c r="R247" s="83">
        <v>0</v>
      </c>
      <c r="S247" s="83">
        <v>0</v>
      </c>
    </row>
    <row r="248" spans="1:19">
      <c r="A248" s="83" t="s">
        <v>694</v>
      </c>
      <c r="B248" s="84">
        <v>604331000000</v>
      </c>
      <c r="C248" s="83">
        <v>418850.47</v>
      </c>
      <c r="D248" s="83" t="s">
        <v>802</v>
      </c>
      <c r="E248" s="83">
        <v>115409.094</v>
      </c>
      <c r="F248" s="83">
        <v>92719.3</v>
      </c>
      <c r="G248" s="83">
        <v>36708.661</v>
      </c>
      <c r="H248" s="83">
        <v>0</v>
      </c>
      <c r="I248" s="83">
        <v>111907.81600000001</v>
      </c>
      <c r="J248" s="83">
        <v>3472</v>
      </c>
      <c r="K248" s="83">
        <v>7202.0010000000002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2542.8069999999998</v>
      </c>
      <c r="R248" s="83">
        <v>0</v>
      </c>
      <c r="S248" s="83">
        <v>0</v>
      </c>
    </row>
    <row r="249" spans="1:19">
      <c r="A249" s="83" t="s">
        <v>695</v>
      </c>
      <c r="B249" s="84">
        <v>538423000000</v>
      </c>
      <c r="C249" s="83">
        <v>366876.28200000001</v>
      </c>
      <c r="D249" s="83" t="s">
        <v>836</v>
      </c>
      <c r="E249" s="83">
        <v>115409.094</v>
      </c>
      <c r="F249" s="83">
        <v>92719.3</v>
      </c>
      <c r="G249" s="83">
        <v>36522.432999999997</v>
      </c>
      <c r="H249" s="83">
        <v>0</v>
      </c>
      <c r="I249" s="83">
        <v>62659.182999999997</v>
      </c>
      <c r="J249" s="83">
        <v>3472</v>
      </c>
      <c r="K249" s="83">
        <v>4245.8410000000003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2959.6410000000001</v>
      </c>
      <c r="R249" s="83">
        <v>0</v>
      </c>
      <c r="S249" s="83">
        <v>0</v>
      </c>
    </row>
    <row r="250" spans="1:19">
      <c r="A250" s="83" t="s">
        <v>696</v>
      </c>
      <c r="B250" s="84">
        <v>514248000000</v>
      </c>
      <c r="C250" s="83">
        <v>338879.76</v>
      </c>
      <c r="D250" s="83" t="s">
        <v>768</v>
      </c>
      <c r="E250" s="83">
        <v>115409.094</v>
      </c>
      <c r="F250" s="83">
        <v>92719.3</v>
      </c>
      <c r="G250" s="83">
        <v>36175.383000000002</v>
      </c>
      <c r="H250" s="83">
        <v>0</v>
      </c>
      <c r="I250" s="83">
        <v>36414.343999999997</v>
      </c>
      <c r="J250" s="83">
        <v>3472</v>
      </c>
      <c r="K250" s="83">
        <v>2930.848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2870</v>
      </c>
      <c r="R250" s="83">
        <v>0</v>
      </c>
      <c r="S250" s="83">
        <v>0</v>
      </c>
    </row>
    <row r="251" spans="1:19">
      <c r="A251" s="83" t="s">
        <v>697</v>
      </c>
      <c r="B251" s="84">
        <v>479557000000</v>
      </c>
      <c r="C251" s="83">
        <v>336107.576</v>
      </c>
      <c r="D251" s="83" t="s">
        <v>737</v>
      </c>
      <c r="E251" s="83">
        <v>115409.094</v>
      </c>
      <c r="F251" s="83">
        <v>92719.3</v>
      </c>
      <c r="G251" s="83">
        <v>36193</v>
      </c>
      <c r="H251" s="83">
        <v>0</v>
      </c>
      <c r="I251" s="83">
        <v>33677.097999999998</v>
      </c>
      <c r="J251" s="83">
        <v>3472</v>
      </c>
      <c r="K251" s="83">
        <v>2820.069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2928.2240000000002</v>
      </c>
      <c r="R251" s="83">
        <v>0</v>
      </c>
      <c r="S251" s="83">
        <v>0</v>
      </c>
    </row>
    <row r="252" spans="1:19">
      <c r="A252" s="83" t="s">
        <v>698</v>
      </c>
      <c r="B252" s="84">
        <v>488418000000</v>
      </c>
      <c r="C252" s="83">
        <v>308583.05300000001</v>
      </c>
      <c r="D252" s="83" t="s">
        <v>736</v>
      </c>
      <c r="E252" s="83">
        <v>115409.094</v>
      </c>
      <c r="F252" s="83">
        <v>92719.3</v>
      </c>
      <c r="G252" s="83">
        <v>36157.824999999997</v>
      </c>
      <c r="H252" s="83">
        <v>0</v>
      </c>
      <c r="I252" s="83">
        <v>7949.4070000000002</v>
      </c>
      <c r="J252" s="83">
        <v>3472</v>
      </c>
      <c r="K252" s="83">
        <v>1458.835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2527.8009999999999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699</v>
      </c>
      <c r="B254" s="84">
        <v>6245750000000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700</v>
      </c>
      <c r="B255" s="84">
        <v>442017000000</v>
      </c>
      <c r="C255" s="83">
        <v>308047.92300000001</v>
      </c>
      <c r="D255" s="83"/>
      <c r="E255" s="83">
        <v>115409.094</v>
      </c>
      <c r="F255" s="83">
        <v>92719.3</v>
      </c>
      <c r="G255" s="83">
        <v>36157.824999999997</v>
      </c>
      <c r="H255" s="83">
        <v>0</v>
      </c>
      <c r="I255" s="83">
        <v>7424.4889999999996</v>
      </c>
      <c r="J255" s="83">
        <v>3472</v>
      </c>
      <c r="K255" s="83">
        <v>1452.1010000000001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2112.0320000000002</v>
      </c>
      <c r="R255" s="83">
        <v>0</v>
      </c>
      <c r="S255" s="83">
        <v>0</v>
      </c>
    </row>
    <row r="256" spans="1:19">
      <c r="A256" s="83" t="s">
        <v>701</v>
      </c>
      <c r="B256" s="84">
        <v>617545000000</v>
      </c>
      <c r="C256" s="83">
        <v>418850.47</v>
      </c>
      <c r="D256" s="83"/>
      <c r="E256" s="83">
        <v>115409.094</v>
      </c>
      <c r="F256" s="83">
        <v>92719.3</v>
      </c>
      <c r="G256" s="83">
        <v>36708.661</v>
      </c>
      <c r="H256" s="83">
        <v>0</v>
      </c>
      <c r="I256" s="83">
        <v>111907.81600000001</v>
      </c>
      <c r="J256" s="83">
        <v>3472</v>
      </c>
      <c r="K256" s="83">
        <v>7202.0010000000002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3045.1610000000001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722</v>
      </c>
      <c r="C258" s="83" t="s">
        <v>723</v>
      </c>
      <c r="D258" s="83" t="s">
        <v>132</v>
      </c>
      <c r="E258" s="83" t="s">
        <v>288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724</v>
      </c>
      <c r="B259" s="83">
        <v>168063.24</v>
      </c>
      <c r="C259" s="83">
        <v>102093.37</v>
      </c>
      <c r="D259" s="83">
        <v>0</v>
      </c>
      <c r="E259" s="83">
        <v>270156.61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725</v>
      </c>
      <c r="B260" s="83">
        <v>14.81</v>
      </c>
      <c r="C260" s="83">
        <v>9</v>
      </c>
      <c r="D260" s="83">
        <v>0</v>
      </c>
      <c r="E260" s="83">
        <v>23.81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726</v>
      </c>
      <c r="B261" s="83">
        <v>14.81</v>
      </c>
      <c r="C261" s="83">
        <v>9</v>
      </c>
      <c r="D261" s="83">
        <v>0</v>
      </c>
      <c r="E261" s="83">
        <v>23.81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274"/>
  <sheetViews>
    <sheetView workbookViewId="0"/>
  </sheetViews>
  <sheetFormatPr defaultRowHeight="10.5"/>
  <cols>
    <col min="1" max="1" width="47.1640625" style="73" customWidth="1"/>
    <col min="2" max="2" width="32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432</v>
      </c>
      <c r="C1" s="83" t="s">
        <v>433</v>
      </c>
      <c r="D1" s="83" t="s">
        <v>434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435</v>
      </c>
      <c r="B2" s="83">
        <v>16814.93</v>
      </c>
      <c r="C2" s="83">
        <v>1482.11</v>
      </c>
      <c r="D2" s="83">
        <v>1482.11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436</v>
      </c>
      <c r="B3" s="83">
        <v>16814.93</v>
      </c>
      <c r="C3" s="83">
        <v>1482.11</v>
      </c>
      <c r="D3" s="83">
        <v>1482.11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437</v>
      </c>
      <c r="B4" s="83">
        <v>32054.19</v>
      </c>
      <c r="C4" s="83">
        <v>2825.33</v>
      </c>
      <c r="D4" s="83">
        <v>2825.33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438</v>
      </c>
      <c r="B5" s="83">
        <v>32054.19</v>
      </c>
      <c r="C5" s="83">
        <v>2825.33</v>
      </c>
      <c r="D5" s="83">
        <v>2825.33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440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441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442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443</v>
      </c>
      <c r="C12" s="83" t="s">
        <v>444</v>
      </c>
      <c r="D12" s="83" t="s">
        <v>445</v>
      </c>
      <c r="E12" s="83" t="s">
        <v>446</v>
      </c>
      <c r="F12" s="83" t="s">
        <v>447</v>
      </c>
      <c r="G12" s="83" t="s">
        <v>448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197</v>
      </c>
      <c r="B13" s="83">
        <v>0.52</v>
      </c>
      <c r="C13" s="83">
        <v>2341.42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198</v>
      </c>
      <c r="B14" s="83">
        <v>474.39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206</v>
      </c>
      <c r="B15" s="83">
        <v>1453.36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207</v>
      </c>
      <c r="B16" s="83">
        <v>54.51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208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209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210</v>
      </c>
      <c r="B19" s="83">
        <v>1136.3499999999999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211</v>
      </c>
      <c r="B20" s="83">
        <v>61.29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212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213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192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214</v>
      </c>
      <c r="B24" s="83">
        <v>0</v>
      </c>
      <c r="C24" s="83">
        <v>7083.79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215</v>
      </c>
      <c r="B25" s="83">
        <v>70.930000000000007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216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217</v>
      </c>
      <c r="B28" s="83">
        <v>6151.07</v>
      </c>
      <c r="C28" s="83">
        <v>10663.86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439</v>
      </c>
      <c r="C30" s="83" t="s">
        <v>339</v>
      </c>
      <c r="D30" s="83" t="s">
        <v>449</v>
      </c>
      <c r="E30" s="83" t="s">
        <v>450</v>
      </c>
      <c r="F30" s="83" t="s">
        <v>451</v>
      </c>
      <c r="G30" s="83" t="s">
        <v>452</v>
      </c>
      <c r="H30" s="83" t="s">
        <v>453</v>
      </c>
      <c r="I30" s="83" t="s">
        <v>454</v>
      </c>
      <c r="J30" s="83" t="s">
        <v>455</v>
      </c>
      <c r="K30"/>
      <c r="L30"/>
      <c r="M30"/>
      <c r="N30"/>
      <c r="O30"/>
      <c r="P30"/>
      <c r="Q30"/>
      <c r="R30"/>
      <c r="S30"/>
    </row>
    <row r="31" spans="1:19">
      <c r="A31" s="83" t="s">
        <v>474</v>
      </c>
      <c r="B31" s="83">
        <v>331.66</v>
      </c>
      <c r="C31" s="83" t="s">
        <v>287</v>
      </c>
      <c r="D31" s="83">
        <v>1010.89</v>
      </c>
      <c r="E31" s="83">
        <v>1</v>
      </c>
      <c r="F31" s="83">
        <v>97.55</v>
      </c>
      <c r="G31" s="83">
        <v>32.21</v>
      </c>
      <c r="H31" s="83">
        <v>13.99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456</v>
      </c>
      <c r="B32" s="83">
        <v>1978.83</v>
      </c>
      <c r="C32" s="83" t="s">
        <v>287</v>
      </c>
      <c r="D32" s="83">
        <v>4826.41</v>
      </c>
      <c r="E32" s="83">
        <v>1</v>
      </c>
      <c r="F32" s="83">
        <v>0</v>
      </c>
      <c r="G32" s="83">
        <v>0</v>
      </c>
      <c r="H32" s="83">
        <v>10.76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462</v>
      </c>
      <c r="B33" s="83">
        <v>188.86</v>
      </c>
      <c r="C33" s="83" t="s">
        <v>287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13.99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470</v>
      </c>
      <c r="B34" s="83">
        <v>389.4</v>
      </c>
      <c r="C34" s="83" t="s">
        <v>287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5.38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477</v>
      </c>
      <c r="B35" s="83">
        <v>412.12</v>
      </c>
      <c r="C35" s="83" t="s">
        <v>287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5.38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475</v>
      </c>
      <c r="B36" s="83">
        <v>331.66</v>
      </c>
      <c r="C36" s="83" t="s">
        <v>287</v>
      </c>
      <c r="D36" s="83">
        <v>1010.89</v>
      </c>
      <c r="E36" s="83">
        <v>1</v>
      </c>
      <c r="F36" s="83">
        <v>97.55</v>
      </c>
      <c r="G36" s="83">
        <v>32.21</v>
      </c>
      <c r="H36" s="83">
        <v>13.99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476</v>
      </c>
      <c r="B37" s="83">
        <v>103.3</v>
      </c>
      <c r="C37" s="83" t="s">
        <v>287</v>
      </c>
      <c r="D37" s="83">
        <v>314.87</v>
      </c>
      <c r="E37" s="83">
        <v>1</v>
      </c>
      <c r="F37" s="83">
        <v>87.33</v>
      </c>
      <c r="G37" s="83">
        <v>26.38</v>
      </c>
      <c r="H37" s="83">
        <v>12.91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461</v>
      </c>
      <c r="B38" s="83">
        <v>78.040000000000006</v>
      </c>
      <c r="C38" s="83" t="s">
        <v>287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6.46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463</v>
      </c>
      <c r="B39" s="83">
        <v>1308.19</v>
      </c>
      <c r="C39" s="83" t="s">
        <v>287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11.84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459</v>
      </c>
      <c r="B40" s="83">
        <v>164.24</v>
      </c>
      <c r="C40" s="83" t="s">
        <v>287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16.14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457</v>
      </c>
      <c r="B41" s="83">
        <v>67.069999999999993</v>
      </c>
      <c r="C41" s="83" t="s">
        <v>287</v>
      </c>
      <c r="D41" s="83">
        <v>265.76</v>
      </c>
      <c r="E41" s="83">
        <v>1</v>
      </c>
      <c r="F41" s="83">
        <v>68.84</v>
      </c>
      <c r="G41" s="83">
        <v>23.3</v>
      </c>
      <c r="H41" s="83">
        <v>16.14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458</v>
      </c>
      <c r="B42" s="83">
        <v>77.67</v>
      </c>
      <c r="C42" s="83" t="s">
        <v>287</v>
      </c>
      <c r="D42" s="83">
        <v>307.76</v>
      </c>
      <c r="E42" s="83">
        <v>1</v>
      </c>
      <c r="F42" s="83">
        <v>26.57</v>
      </c>
      <c r="G42" s="83">
        <v>0</v>
      </c>
      <c r="H42" s="83">
        <v>16.14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464</v>
      </c>
      <c r="B43" s="83">
        <v>39.020000000000003</v>
      </c>
      <c r="C43" s="83" t="s">
        <v>287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11.84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471</v>
      </c>
      <c r="B44" s="83">
        <v>39.020000000000003</v>
      </c>
      <c r="C44" s="83" t="s">
        <v>287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11.84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465</v>
      </c>
      <c r="B45" s="83">
        <v>39.020000000000003</v>
      </c>
      <c r="C45" s="83" t="s">
        <v>287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11.84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472</v>
      </c>
      <c r="B46" s="83">
        <v>39.020000000000003</v>
      </c>
      <c r="C46" s="83" t="s">
        <v>287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11.84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466</v>
      </c>
      <c r="B47" s="83">
        <v>24.52</v>
      </c>
      <c r="C47" s="83" t="s">
        <v>287</v>
      </c>
      <c r="D47" s="83">
        <v>74.75</v>
      </c>
      <c r="E47" s="83">
        <v>76</v>
      </c>
      <c r="F47" s="83">
        <v>11.15</v>
      </c>
      <c r="G47" s="83">
        <v>3.68</v>
      </c>
      <c r="H47" s="83">
        <v>11.84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473</v>
      </c>
      <c r="B48" s="83">
        <v>24.53</v>
      </c>
      <c r="C48" s="83" t="s">
        <v>287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11.84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467</v>
      </c>
      <c r="B49" s="83">
        <v>24.53</v>
      </c>
      <c r="C49" s="83" t="s">
        <v>287</v>
      </c>
      <c r="D49" s="83">
        <v>74.77</v>
      </c>
      <c r="E49" s="83">
        <v>76</v>
      </c>
      <c r="F49" s="83">
        <v>11.15</v>
      </c>
      <c r="G49" s="83">
        <v>3.68</v>
      </c>
      <c r="H49" s="83">
        <v>11.84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468</v>
      </c>
      <c r="B50" s="83">
        <v>39.020000000000003</v>
      </c>
      <c r="C50" s="83" t="s">
        <v>287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11.84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469</v>
      </c>
      <c r="B51" s="83">
        <v>39.020000000000003</v>
      </c>
      <c r="C51" s="83" t="s">
        <v>287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11.84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460</v>
      </c>
      <c r="B52" s="83">
        <v>94.76</v>
      </c>
      <c r="C52" s="83" t="s">
        <v>287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9.68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288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10.763400000000001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478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10.763400000000001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479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177</v>
      </c>
      <c r="C57" s="83" t="s">
        <v>480</v>
      </c>
      <c r="D57" s="83" t="s">
        <v>481</v>
      </c>
      <c r="E57" s="83" t="s">
        <v>482</v>
      </c>
      <c r="F57" s="83" t="s">
        <v>483</v>
      </c>
      <c r="G57" s="83" t="s">
        <v>484</v>
      </c>
      <c r="H57" s="83" t="s">
        <v>485</v>
      </c>
      <c r="I57" s="83" t="s">
        <v>486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535</v>
      </c>
      <c r="B58" s="83" t="s">
        <v>738</v>
      </c>
      <c r="C58" s="83">
        <v>0.08</v>
      </c>
      <c r="D58" s="83">
        <v>0.51100000000000001</v>
      </c>
      <c r="E58" s="83">
        <v>0.55300000000000005</v>
      </c>
      <c r="F58" s="83">
        <v>97.55</v>
      </c>
      <c r="G58" s="83">
        <v>0</v>
      </c>
      <c r="H58" s="83">
        <v>90</v>
      </c>
      <c r="I58" s="83" t="s">
        <v>489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536</v>
      </c>
      <c r="B59" s="83" t="s">
        <v>739</v>
      </c>
      <c r="C59" s="83">
        <v>0.3</v>
      </c>
      <c r="D59" s="83">
        <v>0.35099999999999998</v>
      </c>
      <c r="E59" s="83">
        <v>0.376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490</v>
      </c>
      <c r="B60" s="83" t="s">
        <v>488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491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487</v>
      </c>
      <c r="B61" s="83" t="s">
        <v>488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489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492</v>
      </c>
      <c r="B62" s="83" t="s">
        <v>488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493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494</v>
      </c>
      <c r="B63" s="83" t="s">
        <v>488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495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496</v>
      </c>
      <c r="B64" s="83" t="s">
        <v>488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505</v>
      </c>
      <c r="B65" s="83" t="s">
        <v>740</v>
      </c>
      <c r="C65" s="83">
        <v>0.08</v>
      </c>
      <c r="D65" s="83">
        <v>0.69799999999999995</v>
      </c>
      <c r="E65" s="83">
        <v>0.78</v>
      </c>
      <c r="F65" s="83">
        <v>22.95</v>
      </c>
      <c r="G65" s="83">
        <v>90</v>
      </c>
      <c r="H65" s="83">
        <v>90</v>
      </c>
      <c r="I65" s="83" t="s">
        <v>491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506</v>
      </c>
      <c r="B66" s="83" t="s">
        <v>740</v>
      </c>
      <c r="C66" s="83">
        <v>0.08</v>
      </c>
      <c r="D66" s="83">
        <v>0.69799999999999995</v>
      </c>
      <c r="E66" s="83">
        <v>0.78</v>
      </c>
      <c r="F66" s="83">
        <v>129.22999999999999</v>
      </c>
      <c r="G66" s="83">
        <v>180</v>
      </c>
      <c r="H66" s="83">
        <v>90</v>
      </c>
      <c r="I66" s="83" t="s">
        <v>493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507</v>
      </c>
      <c r="B67" s="83" t="s">
        <v>739</v>
      </c>
      <c r="C67" s="83">
        <v>0.3</v>
      </c>
      <c r="D67" s="83">
        <v>0.35099999999999998</v>
      </c>
      <c r="E67" s="83">
        <v>0.376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523</v>
      </c>
      <c r="B68" s="83" t="s">
        <v>738</v>
      </c>
      <c r="C68" s="83">
        <v>0.08</v>
      </c>
      <c r="D68" s="83">
        <v>0.51100000000000001</v>
      </c>
      <c r="E68" s="83">
        <v>0.55300000000000005</v>
      </c>
      <c r="F68" s="83">
        <v>70.599999999999994</v>
      </c>
      <c r="G68" s="83">
        <v>0</v>
      </c>
      <c r="H68" s="83">
        <v>90</v>
      </c>
      <c r="I68" s="83" t="s">
        <v>489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525</v>
      </c>
      <c r="B69" s="83" t="s">
        <v>738</v>
      </c>
      <c r="C69" s="83">
        <v>0.08</v>
      </c>
      <c r="D69" s="83">
        <v>0.51100000000000001</v>
      </c>
      <c r="E69" s="83">
        <v>0.55300000000000005</v>
      </c>
      <c r="F69" s="83">
        <v>26.02</v>
      </c>
      <c r="G69" s="83">
        <v>180</v>
      </c>
      <c r="H69" s="83">
        <v>90</v>
      </c>
      <c r="I69" s="83" t="s">
        <v>493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524</v>
      </c>
      <c r="B70" s="83" t="s">
        <v>738</v>
      </c>
      <c r="C70" s="83">
        <v>0.08</v>
      </c>
      <c r="D70" s="83">
        <v>0.51100000000000001</v>
      </c>
      <c r="E70" s="83">
        <v>0.55300000000000005</v>
      </c>
      <c r="F70" s="83">
        <v>26.01</v>
      </c>
      <c r="G70" s="83">
        <v>0</v>
      </c>
      <c r="H70" s="83">
        <v>90</v>
      </c>
      <c r="I70" s="83" t="s">
        <v>489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526</v>
      </c>
      <c r="B71" s="83" t="s">
        <v>738</v>
      </c>
      <c r="C71" s="83">
        <v>0.08</v>
      </c>
      <c r="D71" s="83">
        <v>0.51100000000000001</v>
      </c>
      <c r="E71" s="83">
        <v>0.55300000000000005</v>
      </c>
      <c r="F71" s="83">
        <v>70.599999999999994</v>
      </c>
      <c r="G71" s="83">
        <v>180</v>
      </c>
      <c r="H71" s="83">
        <v>90</v>
      </c>
      <c r="I71" s="83" t="s">
        <v>493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543</v>
      </c>
      <c r="B72" s="83" t="s">
        <v>738</v>
      </c>
      <c r="C72" s="83">
        <v>0.08</v>
      </c>
      <c r="D72" s="83">
        <v>0.51100000000000001</v>
      </c>
      <c r="E72" s="83">
        <v>0.55300000000000005</v>
      </c>
      <c r="F72" s="83">
        <v>17.649999999999999</v>
      </c>
      <c r="G72" s="83">
        <v>0</v>
      </c>
      <c r="H72" s="83">
        <v>90</v>
      </c>
      <c r="I72" s="83" t="s">
        <v>489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544</v>
      </c>
      <c r="B73" s="83" t="s">
        <v>738</v>
      </c>
      <c r="C73" s="83">
        <v>0.08</v>
      </c>
      <c r="D73" s="83">
        <v>0.51100000000000001</v>
      </c>
      <c r="E73" s="83">
        <v>0.55300000000000005</v>
      </c>
      <c r="F73" s="83">
        <v>15.79</v>
      </c>
      <c r="G73" s="83">
        <v>0</v>
      </c>
      <c r="H73" s="83">
        <v>90</v>
      </c>
      <c r="I73" s="83" t="s">
        <v>489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545</v>
      </c>
      <c r="B74" s="83" t="s">
        <v>738</v>
      </c>
      <c r="C74" s="83">
        <v>0.08</v>
      </c>
      <c r="D74" s="83">
        <v>0.51100000000000001</v>
      </c>
      <c r="E74" s="83">
        <v>0.55300000000000005</v>
      </c>
      <c r="F74" s="83">
        <v>52.03</v>
      </c>
      <c r="G74" s="83">
        <v>180</v>
      </c>
      <c r="H74" s="83">
        <v>90</v>
      </c>
      <c r="I74" s="83" t="s">
        <v>493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546</v>
      </c>
      <c r="B75" s="83" t="s">
        <v>739</v>
      </c>
      <c r="C75" s="83">
        <v>0.3</v>
      </c>
      <c r="D75" s="83">
        <v>0.35099999999999998</v>
      </c>
      <c r="E75" s="83">
        <v>0.376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547</v>
      </c>
      <c r="B76" s="83" t="s">
        <v>739</v>
      </c>
      <c r="C76" s="83">
        <v>0.3</v>
      </c>
      <c r="D76" s="83">
        <v>0.35099999999999998</v>
      </c>
      <c r="E76" s="83">
        <v>0.376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537</v>
      </c>
      <c r="B77" s="83" t="s">
        <v>738</v>
      </c>
      <c r="C77" s="83">
        <v>0.08</v>
      </c>
      <c r="D77" s="83">
        <v>0.51100000000000001</v>
      </c>
      <c r="E77" s="83">
        <v>0.55300000000000005</v>
      </c>
      <c r="F77" s="83">
        <v>97.55</v>
      </c>
      <c r="G77" s="83">
        <v>0</v>
      </c>
      <c r="H77" s="83">
        <v>90</v>
      </c>
      <c r="I77" s="83" t="s">
        <v>489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538</v>
      </c>
      <c r="B78" s="83" t="s">
        <v>739</v>
      </c>
      <c r="C78" s="83">
        <v>0.3</v>
      </c>
      <c r="D78" s="83">
        <v>0.35099999999999998</v>
      </c>
      <c r="E78" s="83">
        <v>0.376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541</v>
      </c>
      <c r="B79" s="83" t="s">
        <v>738</v>
      </c>
      <c r="C79" s="83">
        <v>0.08</v>
      </c>
      <c r="D79" s="83">
        <v>0.51100000000000001</v>
      </c>
      <c r="E79" s="83">
        <v>0.55300000000000005</v>
      </c>
      <c r="F79" s="83">
        <v>13.94</v>
      </c>
      <c r="G79" s="83">
        <v>180</v>
      </c>
      <c r="H79" s="83">
        <v>90</v>
      </c>
      <c r="I79" s="83" t="s">
        <v>493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540</v>
      </c>
      <c r="B80" s="83" t="s">
        <v>738</v>
      </c>
      <c r="C80" s="83">
        <v>0.08</v>
      </c>
      <c r="D80" s="83">
        <v>0.51100000000000001</v>
      </c>
      <c r="E80" s="83">
        <v>0.55300000000000005</v>
      </c>
      <c r="F80" s="83">
        <v>52.03</v>
      </c>
      <c r="G80" s="83">
        <v>90</v>
      </c>
      <c r="H80" s="83">
        <v>90</v>
      </c>
      <c r="I80" s="83" t="s">
        <v>491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539</v>
      </c>
      <c r="B81" s="83" t="s">
        <v>738</v>
      </c>
      <c r="C81" s="83">
        <v>0.08</v>
      </c>
      <c r="D81" s="83">
        <v>0.51100000000000001</v>
      </c>
      <c r="E81" s="83">
        <v>0.55300000000000005</v>
      </c>
      <c r="F81" s="83">
        <v>21.37</v>
      </c>
      <c r="G81" s="83">
        <v>0</v>
      </c>
      <c r="H81" s="83">
        <v>90</v>
      </c>
      <c r="I81" s="83" t="s">
        <v>489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542</v>
      </c>
      <c r="B82" s="83" t="s">
        <v>739</v>
      </c>
      <c r="C82" s="83">
        <v>0.3</v>
      </c>
      <c r="D82" s="83">
        <v>0.35099999999999998</v>
      </c>
      <c r="E82" s="83">
        <v>0.376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504</v>
      </c>
      <c r="B83" s="83" t="s">
        <v>740</v>
      </c>
      <c r="C83" s="83">
        <v>0.08</v>
      </c>
      <c r="D83" s="83">
        <v>0.69799999999999995</v>
      </c>
      <c r="E83" s="83">
        <v>0.78</v>
      </c>
      <c r="F83" s="83">
        <v>67.63</v>
      </c>
      <c r="G83" s="83">
        <v>90</v>
      </c>
      <c r="H83" s="83">
        <v>90</v>
      </c>
      <c r="I83" s="83" t="s">
        <v>491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503</v>
      </c>
      <c r="B84" s="83" t="s">
        <v>740</v>
      </c>
      <c r="C84" s="83">
        <v>0.08</v>
      </c>
      <c r="D84" s="83">
        <v>0.69799999999999995</v>
      </c>
      <c r="E84" s="83">
        <v>0.78</v>
      </c>
      <c r="F84" s="83">
        <v>18.12</v>
      </c>
      <c r="G84" s="83">
        <v>0</v>
      </c>
      <c r="H84" s="83">
        <v>90</v>
      </c>
      <c r="I84" s="83" t="s">
        <v>489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508</v>
      </c>
      <c r="B85" s="83" t="s">
        <v>740</v>
      </c>
      <c r="C85" s="83">
        <v>0.08</v>
      </c>
      <c r="D85" s="83">
        <v>0.69799999999999995</v>
      </c>
      <c r="E85" s="83">
        <v>0.78</v>
      </c>
      <c r="F85" s="83">
        <v>213.77</v>
      </c>
      <c r="G85" s="83">
        <v>0</v>
      </c>
      <c r="H85" s="83">
        <v>90</v>
      </c>
      <c r="I85" s="83" t="s">
        <v>489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510</v>
      </c>
      <c r="B86" s="83" t="s">
        <v>740</v>
      </c>
      <c r="C86" s="83">
        <v>0.08</v>
      </c>
      <c r="D86" s="83">
        <v>0.69799999999999995</v>
      </c>
      <c r="E86" s="83">
        <v>0.78</v>
      </c>
      <c r="F86" s="83">
        <v>167.88</v>
      </c>
      <c r="G86" s="83">
        <v>180</v>
      </c>
      <c r="H86" s="83">
        <v>90</v>
      </c>
      <c r="I86" s="83" t="s">
        <v>493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511</v>
      </c>
      <c r="B87" s="83" t="s">
        <v>740</v>
      </c>
      <c r="C87" s="83">
        <v>0.08</v>
      </c>
      <c r="D87" s="83">
        <v>0.69799999999999995</v>
      </c>
      <c r="E87" s="83">
        <v>0.78</v>
      </c>
      <c r="F87" s="83">
        <v>41.06</v>
      </c>
      <c r="G87" s="83">
        <v>270</v>
      </c>
      <c r="H87" s="83">
        <v>90</v>
      </c>
      <c r="I87" s="83" t="s">
        <v>495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509</v>
      </c>
      <c r="B88" s="83" t="s">
        <v>740</v>
      </c>
      <c r="C88" s="83">
        <v>0.08</v>
      </c>
      <c r="D88" s="83">
        <v>0.69799999999999995</v>
      </c>
      <c r="E88" s="83">
        <v>0.78</v>
      </c>
      <c r="F88" s="83">
        <v>12.08</v>
      </c>
      <c r="G88" s="83">
        <v>0</v>
      </c>
      <c r="H88" s="83">
        <v>90</v>
      </c>
      <c r="I88" s="83" t="s">
        <v>489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512</v>
      </c>
      <c r="B89" s="83" t="s">
        <v>739</v>
      </c>
      <c r="C89" s="83">
        <v>0.3</v>
      </c>
      <c r="D89" s="83">
        <v>0.35099999999999998</v>
      </c>
      <c r="E89" s="83">
        <v>0.376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501</v>
      </c>
      <c r="B90" s="83" t="s">
        <v>740</v>
      </c>
      <c r="C90" s="83">
        <v>0.08</v>
      </c>
      <c r="D90" s="83">
        <v>0.69799999999999995</v>
      </c>
      <c r="E90" s="83">
        <v>0.78</v>
      </c>
      <c r="F90" s="83">
        <v>62.8</v>
      </c>
      <c r="G90" s="83">
        <v>0</v>
      </c>
      <c r="H90" s="83">
        <v>90</v>
      </c>
      <c r="I90" s="83" t="s">
        <v>489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497</v>
      </c>
      <c r="B91" s="83" t="s">
        <v>740</v>
      </c>
      <c r="C91" s="83">
        <v>0.08</v>
      </c>
      <c r="D91" s="83">
        <v>0.69799999999999995</v>
      </c>
      <c r="E91" s="83">
        <v>0.78</v>
      </c>
      <c r="F91" s="83">
        <v>45.89</v>
      </c>
      <c r="G91" s="83">
        <v>180</v>
      </c>
      <c r="H91" s="83">
        <v>90</v>
      </c>
      <c r="I91" s="83" t="s">
        <v>493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498</v>
      </c>
      <c r="B92" s="83" t="s">
        <v>740</v>
      </c>
      <c r="C92" s="83">
        <v>0.08</v>
      </c>
      <c r="D92" s="83">
        <v>0.69799999999999995</v>
      </c>
      <c r="E92" s="83">
        <v>0.78</v>
      </c>
      <c r="F92" s="83">
        <v>22.95</v>
      </c>
      <c r="G92" s="83">
        <v>270</v>
      </c>
      <c r="H92" s="83">
        <v>90</v>
      </c>
      <c r="I92" s="83" t="s">
        <v>495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499</v>
      </c>
      <c r="B93" s="83" t="s">
        <v>739</v>
      </c>
      <c r="C93" s="83">
        <v>0.3</v>
      </c>
      <c r="D93" s="83">
        <v>0.35099999999999998</v>
      </c>
      <c r="E93" s="83">
        <v>0.376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500</v>
      </c>
      <c r="B94" s="83" t="s">
        <v>740</v>
      </c>
      <c r="C94" s="83">
        <v>0.08</v>
      </c>
      <c r="D94" s="83">
        <v>0.69799999999999995</v>
      </c>
      <c r="E94" s="83">
        <v>0.78</v>
      </c>
      <c r="F94" s="83">
        <v>26.57</v>
      </c>
      <c r="G94" s="83">
        <v>270</v>
      </c>
      <c r="H94" s="83">
        <v>90</v>
      </c>
      <c r="I94" s="83" t="s">
        <v>495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513</v>
      </c>
      <c r="B95" s="83" t="s">
        <v>738</v>
      </c>
      <c r="C95" s="83">
        <v>0.08</v>
      </c>
      <c r="D95" s="83">
        <v>0.51100000000000001</v>
      </c>
      <c r="E95" s="83">
        <v>0.55300000000000005</v>
      </c>
      <c r="F95" s="83">
        <v>55.74</v>
      </c>
      <c r="G95" s="83">
        <v>180</v>
      </c>
      <c r="H95" s="83">
        <v>90</v>
      </c>
      <c r="I95" s="83" t="s">
        <v>493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514</v>
      </c>
      <c r="B96" s="83" t="s">
        <v>738</v>
      </c>
      <c r="C96" s="83">
        <v>0.08</v>
      </c>
      <c r="D96" s="83">
        <v>0.51100000000000001</v>
      </c>
      <c r="E96" s="83">
        <v>0.55300000000000005</v>
      </c>
      <c r="F96" s="83">
        <v>104.06</v>
      </c>
      <c r="G96" s="83">
        <v>270</v>
      </c>
      <c r="H96" s="83">
        <v>90</v>
      </c>
      <c r="I96" s="83" t="s">
        <v>495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527</v>
      </c>
      <c r="B97" s="83" t="s">
        <v>738</v>
      </c>
      <c r="C97" s="83">
        <v>0.08</v>
      </c>
      <c r="D97" s="83">
        <v>0.51100000000000001</v>
      </c>
      <c r="E97" s="83">
        <v>0.55300000000000005</v>
      </c>
      <c r="F97" s="83">
        <v>13.94</v>
      </c>
      <c r="G97" s="83">
        <v>180</v>
      </c>
      <c r="H97" s="83">
        <v>90</v>
      </c>
      <c r="I97" s="83" t="s">
        <v>493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528</v>
      </c>
      <c r="B98" s="83" t="s">
        <v>738</v>
      </c>
      <c r="C98" s="83">
        <v>0.08</v>
      </c>
      <c r="D98" s="83">
        <v>0.51100000000000001</v>
      </c>
      <c r="E98" s="83">
        <v>0.55300000000000005</v>
      </c>
      <c r="F98" s="83">
        <v>26.01</v>
      </c>
      <c r="G98" s="83">
        <v>270</v>
      </c>
      <c r="H98" s="83">
        <v>90</v>
      </c>
      <c r="I98" s="83" t="s">
        <v>495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529</v>
      </c>
      <c r="B99" s="83" t="s">
        <v>739</v>
      </c>
      <c r="C99" s="83">
        <v>0.3</v>
      </c>
      <c r="D99" s="83">
        <v>0.35099999999999998</v>
      </c>
      <c r="E99" s="83">
        <v>0.376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515</v>
      </c>
      <c r="B100" s="83" t="s">
        <v>738</v>
      </c>
      <c r="C100" s="83">
        <v>0.08</v>
      </c>
      <c r="D100" s="83">
        <v>0.51100000000000001</v>
      </c>
      <c r="E100" s="83">
        <v>0.55300000000000005</v>
      </c>
      <c r="F100" s="83">
        <v>55.74</v>
      </c>
      <c r="G100" s="83">
        <v>0</v>
      </c>
      <c r="H100" s="83">
        <v>90</v>
      </c>
      <c r="I100" s="83" t="s">
        <v>489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516</v>
      </c>
      <c r="B101" s="83" t="s">
        <v>738</v>
      </c>
      <c r="C101" s="83">
        <v>0.08</v>
      </c>
      <c r="D101" s="83">
        <v>0.51100000000000001</v>
      </c>
      <c r="E101" s="83">
        <v>0.55300000000000005</v>
      </c>
      <c r="F101" s="83">
        <v>104.05</v>
      </c>
      <c r="G101" s="83">
        <v>270</v>
      </c>
      <c r="H101" s="83">
        <v>90</v>
      </c>
      <c r="I101" s="83" t="s">
        <v>495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530</v>
      </c>
      <c r="B102" s="83" t="s">
        <v>738</v>
      </c>
      <c r="C102" s="83">
        <v>0.08</v>
      </c>
      <c r="D102" s="83">
        <v>0.51100000000000001</v>
      </c>
      <c r="E102" s="83">
        <v>0.55300000000000005</v>
      </c>
      <c r="F102" s="83">
        <v>13.94</v>
      </c>
      <c r="G102" s="83">
        <v>0</v>
      </c>
      <c r="H102" s="83">
        <v>90</v>
      </c>
      <c r="I102" s="83" t="s">
        <v>489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531</v>
      </c>
      <c r="B103" s="83" t="s">
        <v>738</v>
      </c>
      <c r="C103" s="83">
        <v>0.08</v>
      </c>
      <c r="D103" s="83">
        <v>0.51100000000000001</v>
      </c>
      <c r="E103" s="83">
        <v>0.55300000000000005</v>
      </c>
      <c r="F103" s="83">
        <v>26.01</v>
      </c>
      <c r="G103" s="83">
        <v>270</v>
      </c>
      <c r="H103" s="83">
        <v>90</v>
      </c>
      <c r="I103" s="83" t="s">
        <v>495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532</v>
      </c>
      <c r="B104" s="83" t="s">
        <v>739</v>
      </c>
      <c r="C104" s="83">
        <v>0.3</v>
      </c>
      <c r="D104" s="83">
        <v>0.35099999999999998</v>
      </c>
      <c r="E104" s="83">
        <v>0.376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517</v>
      </c>
      <c r="B105" s="83" t="s">
        <v>738</v>
      </c>
      <c r="C105" s="83">
        <v>0.08</v>
      </c>
      <c r="D105" s="83">
        <v>0.51100000000000001</v>
      </c>
      <c r="E105" s="83">
        <v>0.55300000000000005</v>
      </c>
      <c r="F105" s="83">
        <v>847.14</v>
      </c>
      <c r="G105" s="83">
        <v>180</v>
      </c>
      <c r="H105" s="83">
        <v>90</v>
      </c>
      <c r="I105" s="83" t="s">
        <v>493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533</v>
      </c>
      <c r="B106" s="83" t="s">
        <v>738</v>
      </c>
      <c r="C106" s="83">
        <v>0.08</v>
      </c>
      <c r="D106" s="83">
        <v>0.51100000000000001</v>
      </c>
      <c r="E106" s="83">
        <v>0.55300000000000005</v>
      </c>
      <c r="F106" s="83">
        <v>183.96</v>
      </c>
      <c r="G106" s="83">
        <v>180</v>
      </c>
      <c r="H106" s="83">
        <v>90</v>
      </c>
      <c r="I106" s="83" t="s">
        <v>493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534</v>
      </c>
      <c r="B107" s="83" t="s">
        <v>739</v>
      </c>
      <c r="C107" s="83">
        <v>0.3</v>
      </c>
      <c r="D107" s="83">
        <v>0.35099999999999998</v>
      </c>
      <c r="E107" s="83">
        <v>0.376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518</v>
      </c>
      <c r="B108" s="83" t="s">
        <v>738</v>
      </c>
      <c r="C108" s="83">
        <v>0.08</v>
      </c>
      <c r="D108" s="83">
        <v>0.51100000000000001</v>
      </c>
      <c r="E108" s="83">
        <v>0.55300000000000005</v>
      </c>
      <c r="F108" s="83">
        <v>847.37</v>
      </c>
      <c r="G108" s="83">
        <v>0</v>
      </c>
      <c r="H108" s="83">
        <v>90</v>
      </c>
      <c r="I108" s="83" t="s">
        <v>489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519</v>
      </c>
      <c r="B109" s="83" t="s">
        <v>738</v>
      </c>
      <c r="C109" s="83">
        <v>0.08</v>
      </c>
      <c r="D109" s="83">
        <v>0.51100000000000001</v>
      </c>
      <c r="E109" s="83">
        <v>0.55300000000000005</v>
      </c>
      <c r="F109" s="83">
        <v>104.06</v>
      </c>
      <c r="G109" s="83">
        <v>90</v>
      </c>
      <c r="H109" s="83">
        <v>90</v>
      </c>
      <c r="I109" s="83" t="s">
        <v>491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520</v>
      </c>
      <c r="B110" s="83" t="s">
        <v>738</v>
      </c>
      <c r="C110" s="83">
        <v>0.08</v>
      </c>
      <c r="D110" s="83">
        <v>0.51100000000000001</v>
      </c>
      <c r="E110" s="83">
        <v>0.55300000000000005</v>
      </c>
      <c r="F110" s="83">
        <v>55.74</v>
      </c>
      <c r="G110" s="83">
        <v>180</v>
      </c>
      <c r="H110" s="83">
        <v>90</v>
      </c>
      <c r="I110" s="83" t="s">
        <v>493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522</v>
      </c>
      <c r="B111" s="83" t="s">
        <v>738</v>
      </c>
      <c r="C111" s="83">
        <v>0.08</v>
      </c>
      <c r="D111" s="83">
        <v>0.51100000000000001</v>
      </c>
      <c r="E111" s="83">
        <v>0.55300000000000005</v>
      </c>
      <c r="F111" s="83">
        <v>104.05</v>
      </c>
      <c r="G111" s="83">
        <v>90</v>
      </c>
      <c r="H111" s="83">
        <v>90</v>
      </c>
      <c r="I111" s="83" t="s">
        <v>491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521</v>
      </c>
      <c r="B112" s="83" t="s">
        <v>738</v>
      </c>
      <c r="C112" s="83">
        <v>0.08</v>
      </c>
      <c r="D112" s="83">
        <v>0.51100000000000001</v>
      </c>
      <c r="E112" s="83">
        <v>0.55300000000000005</v>
      </c>
      <c r="F112" s="83">
        <v>55.74</v>
      </c>
      <c r="G112" s="83">
        <v>0</v>
      </c>
      <c r="H112" s="83">
        <v>90</v>
      </c>
      <c r="I112" s="83" t="s">
        <v>489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502</v>
      </c>
      <c r="B113" s="83" t="s">
        <v>740</v>
      </c>
      <c r="C113" s="83">
        <v>0.08</v>
      </c>
      <c r="D113" s="83">
        <v>0.69799999999999995</v>
      </c>
      <c r="E113" s="83">
        <v>0.78</v>
      </c>
      <c r="F113" s="83">
        <v>36.229999999999997</v>
      </c>
      <c r="G113" s="83">
        <v>0</v>
      </c>
      <c r="H113" s="83">
        <v>90</v>
      </c>
      <c r="I113" s="83" t="s">
        <v>489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177</v>
      </c>
      <c r="C115" s="83" t="s">
        <v>548</v>
      </c>
      <c r="D115" s="83" t="s">
        <v>549</v>
      </c>
      <c r="E115" s="83" t="s">
        <v>550</v>
      </c>
      <c r="F115" s="83" t="s">
        <v>172</v>
      </c>
      <c r="G115" s="83" t="s">
        <v>551</v>
      </c>
      <c r="H115" s="83" t="s">
        <v>552</v>
      </c>
      <c r="I115" s="83" t="s">
        <v>553</v>
      </c>
      <c r="J115" s="83" t="s">
        <v>484</v>
      </c>
      <c r="K115" s="83" t="s">
        <v>486</v>
      </c>
      <c r="L115"/>
      <c r="M115"/>
      <c r="N115"/>
      <c r="O115"/>
      <c r="P115"/>
      <c r="Q115"/>
      <c r="R115"/>
      <c r="S115"/>
    </row>
    <row r="116" spans="1:19">
      <c r="A116" s="83" t="s">
        <v>577</v>
      </c>
      <c r="B116" s="83" t="s">
        <v>741</v>
      </c>
      <c r="C116" s="83">
        <v>32.21</v>
      </c>
      <c r="D116" s="83">
        <v>32.21</v>
      </c>
      <c r="E116" s="83">
        <v>3.2410000000000001</v>
      </c>
      <c r="F116" s="83">
        <v>0.38500000000000001</v>
      </c>
      <c r="G116" s="83">
        <v>0.30499999999999999</v>
      </c>
      <c r="H116" s="83" t="s">
        <v>555</v>
      </c>
      <c r="I116" s="83" t="s">
        <v>535</v>
      </c>
      <c r="J116" s="83">
        <v>0</v>
      </c>
      <c r="K116" s="83" t="s">
        <v>489</v>
      </c>
      <c r="L116"/>
      <c r="M116"/>
      <c r="N116"/>
      <c r="O116"/>
      <c r="P116"/>
      <c r="Q116"/>
      <c r="R116"/>
      <c r="S116"/>
    </row>
    <row r="117" spans="1:19">
      <c r="A117" s="83" t="s">
        <v>556</v>
      </c>
      <c r="B117" s="83" t="s">
        <v>741</v>
      </c>
      <c r="C117" s="83">
        <v>65.62</v>
      </c>
      <c r="D117" s="83">
        <v>65.62</v>
      </c>
      <c r="E117" s="83">
        <v>3.2410000000000001</v>
      </c>
      <c r="F117" s="83">
        <v>0.38500000000000001</v>
      </c>
      <c r="G117" s="83">
        <v>0.30499999999999999</v>
      </c>
      <c r="H117" s="83" t="s">
        <v>555</v>
      </c>
      <c r="I117" s="83" t="s">
        <v>506</v>
      </c>
      <c r="J117" s="83">
        <v>180</v>
      </c>
      <c r="K117" s="83" t="s">
        <v>493</v>
      </c>
      <c r="L117"/>
      <c r="M117"/>
      <c r="N117"/>
      <c r="O117"/>
      <c r="P117"/>
      <c r="Q117"/>
      <c r="R117"/>
      <c r="S117"/>
    </row>
    <row r="118" spans="1:19">
      <c r="A118" s="83" t="s">
        <v>568</v>
      </c>
      <c r="B118" s="83" t="s">
        <v>741</v>
      </c>
      <c r="C118" s="83">
        <v>5.82</v>
      </c>
      <c r="D118" s="83">
        <v>23.29</v>
      </c>
      <c r="E118" s="83">
        <v>3.2410000000000001</v>
      </c>
      <c r="F118" s="83">
        <v>0.38500000000000001</v>
      </c>
      <c r="G118" s="83">
        <v>0.30499999999999999</v>
      </c>
      <c r="H118" s="83" t="s">
        <v>555</v>
      </c>
      <c r="I118" s="83" t="s">
        <v>523</v>
      </c>
      <c r="J118" s="83">
        <v>0</v>
      </c>
      <c r="K118" s="83" t="s">
        <v>489</v>
      </c>
      <c r="L118"/>
      <c r="M118"/>
      <c r="N118"/>
      <c r="O118"/>
      <c r="P118"/>
      <c r="Q118"/>
      <c r="R118"/>
      <c r="S118"/>
    </row>
    <row r="119" spans="1:19">
      <c r="A119" s="83" t="s">
        <v>570</v>
      </c>
      <c r="B119" s="83" t="s">
        <v>741</v>
      </c>
      <c r="C119" s="83">
        <v>2.15</v>
      </c>
      <c r="D119" s="83">
        <v>8.58</v>
      </c>
      <c r="E119" s="83">
        <v>3.2410000000000001</v>
      </c>
      <c r="F119" s="83">
        <v>0.38500000000000001</v>
      </c>
      <c r="G119" s="83">
        <v>0.30499999999999999</v>
      </c>
      <c r="H119" s="83" t="s">
        <v>555</v>
      </c>
      <c r="I119" s="83" t="s">
        <v>525</v>
      </c>
      <c r="J119" s="83">
        <v>180</v>
      </c>
      <c r="K119" s="83" t="s">
        <v>493</v>
      </c>
      <c r="L119"/>
      <c r="M119"/>
      <c r="N119"/>
      <c r="O119"/>
      <c r="P119"/>
      <c r="Q119"/>
      <c r="R119"/>
      <c r="S119"/>
    </row>
    <row r="120" spans="1:19">
      <c r="A120" s="83" t="s">
        <v>569</v>
      </c>
      <c r="B120" s="83" t="s">
        <v>741</v>
      </c>
      <c r="C120" s="83">
        <v>2.15</v>
      </c>
      <c r="D120" s="83">
        <v>8.59</v>
      </c>
      <c r="E120" s="83">
        <v>3.2410000000000001</v>
      </c>
      <c r="F120" s="83">
        <v>0.38500000000000001</v>
      </c>
      <c r="G120" s="83">
        <v>0.30499999999999999</v>
      </c>
      <c r="H120" s="83" t="s">
        <v>555</v>
      </c>
      <c r="I120" s="83" t="s">
        <v>524</v>
      </c>
      <c r="J120" s="83">
        <v>0</v>
      </c>
      <c r="K120" s="83" t="s">
        <v>489</v>
      </c>
      <c r="L120"/>
      <c r="M120"/>
      <c r="N120"/>
      <c r="O120"/>
      <c r="P120"/>
      <c r="Q120"/>
      <c r="R120"/>
      <c r="S120"/>
    </row>
    <row r="121" spans="1:19">
      <c r="A121" s="83" t="s">
        <v>571</v>
      </c>
      <c r="B121" s="83" t="s">
        <v>741</v>
      </c>
      <c r="C121" s="83">
        <v>5.82</v>
      </c>
      <c r="D121" s="83">
        <v>23.29</v>
      </c>
      <c r="E121" s="83">
        <v>3.2410000000000001</v>
      </c>
      <c r="F121" s="83">
        <v>0.38500000000000001</v>
      </c>
      <c r="G121" s="83">
        <v>0.30499999999999999</v>
      </c>
      <c r="H121" s="83" t="s">
        <v>555</v>
      </c>
      <c r="I121" s="83" t="s">
        <v>526</v>
      </c>
      <c r="J121" s="83">
        <v>180</v>
      </c>
      <c r="K121" s="83" t="s">
        <v>493</v>
      </c>
      <c r="L121"/>
      <c r="M121"/>
      <c r="N121"/>
      <c r="O121"/>
      <c r="P121"/>
      <c r="Q121"/>
      <c r="R121"/>
      <c r="S121"/>
    </row>
    <row r="122" spans="1:19">
      <c r="A122" s="83" t="s">
        <v>582</v>
      </c>
      <c r="B122" s="83" t="s">
        <v>741</v>
      </c>
      <c r="C122" s="83">
        <v>5.83</v>
      </c>
      <c r="D122" s="83">
        <v>5.83</v>
      </c>
      <c r="E122" s="83">
        <v>3.2410000000000001</v>
      </c>
      <c r="F122" s="83">
        <v>0.38500000000000001</v>
      </c>
      <c r="G122" s="83">
        <v>0.30499999999999999</v>
      </c>
      <c r="H122" s="83" t="s">
        <v>555</v>
      </c>
      <c r="I122" s="83" t="s">
        <v>543</v>
      </c>
      <c r="J122" s="83">
        <v>0</v>
      </c>
      <c r="K122" s="83" t="s">
        <v>489</v>
      </c>
      <c r="L122"/>
      <c r="M122"/>
      <c r="N122"/>
      <c r="O122"/>
      <c r="P122"/>
      <c r="Q122"/>
      <c r="R122"/>
      <c r="S122"/>
    </row>
    <row r="123" spans="1:19">
      <c r="A123" s="83" t="s">
        <v>583</v>
      </c>
      <c r="B123" s="83" t="s">
        <v>741</v>
      </c>
      <c r="C123" s="83">
        <v>5.21</v>
      </c>
      <c r="D123" s="83">
        <v>5.21</v>
      </c>
      <c r="E123" s="83">
        <v>3.2410000000000001</v>
      </c>
      <c r="F123" s="83">
        <v>0.38500000000000001</v>
      </c>
      <c r="G123" s="83">
        <v>0.30499999999999999</v>
      </c>
      <c r="H123" s="83" t="s">
        <v>555</v>
      </c>
      <c r="I123" s="83" t="s">
        <v>544</v>
      </c>
      <c r="J123" s="83">
        <v>0</v>
      </c>
      <c r="K123" s="83" t="s">
        <v>489</v>
      </c>
      <c r="L123"/>
      <c r="M123"/>
      <c r="N123"/>
      <c r="O123"/>
      <c r="P123"/>
      <c r="Q123"/>
      <c r="R123"/>
      <c r="S123"/>
    </row>
    <row r="124" spans="1:19">
      <c r="A124" s="83" t="s">
        <v>584</v>
      </c>
      <c r="B124" s="83" t="s">
        <v>741</v>
      </c>
      <c r="C124" s="83">
        <v>17.18</v>
      </c>
      <c r="D124" s="83">
        <v>17.18</v>
      </c>
      <c r="E124" s="83">
        <v>3.2410000000000001</v>
      </c>
      <c r="F124" s="83">
        <v>0.38500000000000001</v>
      </c>
      <c r="G124" s="83">
        <v>0.30499999999999999</v>
      </c>
      <c r="H124" s="83" t="s">
        <v>555</v>
      </c>
      <c r="I124" s="83" t="s">
        <v>545</v>
      </c>
      <c r="J124" s="83">
        <v>180</v>
      </c>
      <c r="K124" s="83" t="s">
        <v>493</v>
      </c>
      <c r="L124"/>
      <c r="M124"/>
      <c r="N124"/>
      <c r="O124"/>
      <c r="P124"/>
      <c r="Q124"/>
      <c r="R124"/>
      <c r="S124"/>
    </row>
    <row r="125" spans="1:19">
      <c r="A125" s="83" t="s">
        <v>578</v>
      </c>
      <c r="B125" s="83" t="s">
        <v>741</v>
      </c>
      <c r="C125" s="83">
        <v>32.21</v>
      </c>
      <c r="D125" s="83">
        <v>32.21</v>
      </c>
      <c r="E125" s="83">
        <v>3.2410000000000001</v>
      </c>
      <c r="F125" s="83">
        <v>0.38500000000000001</v>
      </c>
      <c r="G125" s="83">
        <v>0.30499999999999999</v>
      </c>
      <c r="H125" s="83" t="s">
        <v>555</v>
      </c>
      <c r="I125" s="83" t="s">
        <v>537</v>
      </c>
      <c r="J125" s="83">
        <v>0</v>
      </c>
      <c r="K125" s="83" t="s">
        <v>489</v>
      </c>
      <c r="L125"/>
      <c r="M125"/>
      <c r="N125"/>
      <c r="O125"/>
      <c r="P125"/>
      <c r="Q125"/>
      <c r="R125"/>
      <c r="S125"/>
    </row>
    <row r="126" spans="1:19">
      <c r="A126" s="83" t="s">
        <v>581</v>
      </c>
      <c r="B126" s="83" t="s">
        <v>741</v>
      </c>
      <c r="C126" s="83">
        <v>4.5999999999999996</v>
      </c>
      <c r="D126" s="83">
        <v>4.5999999999999996</v>
      </c>
      <c r="E126" s="83">
        <v>3.2410000000000001</v>
      </c>
      <c r="F126" s="83">
        <v>0.38500000000000001</v>
      </c>
      <c r="G126" s="83">
        <v>0.30499999999999999</v>
      </c>
      <c r="H126" s="83" t="s">
        <v>555</v>
      </c>
      <c r="I126" s="83" t="s">
        <v>541</v>
      </c>
      <c r="J126" s="83">
        <v>180</v>
      </c>
      <c r="K126" s="83" t="s">
        <v>493</v>
      </c>
      <c r="L126"/>
      <c r="M126"/>
      <c r="N126"/>
      <c r="O126"/>
      <c r="P126"/>
      <c r="Q126"/>
      <c r="R126"/>
      <c r="S126"/>
    </row>
    <row r="127" spans="1:19">
      <c r="A127" s="83" t="s">
        <v>580</v>
      </c>
      <c r="B127" s="83" t="s">
        <v>741</v>
      </c>
      <c r="C127" s="83">
        <v>17.18</v>
      </c>
      <c r="D127" s="83">
        <v>17.18</v>
      </c>
      <c r="E127" s="83">
        <v>3.2410000000000001</v>
      </c>
      <c r="F127" s="83">
        <v>0.38500000000000001</v>
      </c>
      <c r="G127" s="83">
        <v>0.30499999999999999</v>
      </c>
      <c r="H127" s="83" t="s">
        <v>555</v>
      </c>
      <c r="I127" s="83" t="s">
        <v>540</v>
      </c>
      <c r="J127" s="83">
        <v>90</v>
      </c>
      <c r="K127" s="83" t="s">
        <v>491</v>
      </c>
      <c r="L127"/>
      <c r="M127"/>
      <c r="N127"/>
      <c r="O127"/>
      <c r="P127"/>
      <c r="Q127"/>
      <c r="R127"/>
      <c r="S127"/>
    </row>
    <row r="128" spans="1:19">
      <c r="A128" s="83" t="s">
        <v>579</v>
      </c>
      <c r="B128" s="83" t="s">
        <v>741</v>
      </c>
      <c r="C128" s="83">
        <v>4.5999999999999996</v>
      </c>
      <c r="D128" s="83">
        <v>4.5999999999999996</v>
      </c>
      <c r="E128" s="83">
        <v>3.2410000000000001</v>
      </c>
      <c r="F128" s="83">
        <v>0.38500000000000001</v>
      </c>
      <c r="G128" s="83">
        <v>0.30499999999999999</v>
      </c>
      <c r="H128" s="83" t="s">
        <v>555</v>
      </c>
      <c r="I128" s="83" t="s">
        <v>539</v>
      </c>
      <c r="J128" s="83">
        <v>0</v>
      </c>
      <c r="K128" s="83" t="s">
        <v>489</v>
      </c>
      <c r="L128"/>
      <c r="M128"/>
      <c r="N128"/>
      <c r="O128"/>
      <c r="P128"/>
      <c r="Q128"/>
      <c r="R128"/>
      <c r="S128"/>
    </row>
    <row r="129" spans="1:19">
      <c r="A129" s="83" t="s">
        <v>557</v>
      </c>
      <c r="B129" s="83" t="s">
        <v>741</v>
      </c>
      <c r="C129" s="83">
        <v>85.24</v>
      </c>
      <c r="D129" s="83">
        <v>85.24</v>
      </c>
      <c r="E129" s="83">
        <v>3.2410000000000001</v>
      </c>
      <c r="F129" s="83">
        <v>0.38500000000000001</v>
      </c>
      <c r="G129" s="83">
        <v>0.30499999999999999</v>
      </c>
      <c r="H129" s="83" t="s">
        <v>555</v>
      </c>
      <c r="I129" s="83" t="s">
        <v>510</v>
      </c>
      <c r="J129" s="83">
        <v>180</v>
      </c>
      <c r="K129" s="83" t="s">
        <v>493</v>
      </c>
      <c r="L129"/>
      <c r="M129"/>
      <c r="N129"/>
      <c r="O129"/>
      <c r="P129"/>
      <c r="Q129"/>
      <c r="R129"/>
      <c r="S129"/>
    </row>
    <row r="130" spans="1:19">
      <c r="A130" s="83" t="s">
        <v>554</v>
      </c>
      <c r="B130" s="83" t="s">
        <v>741</v>
      </c>
      <c r="C130" s="83">
        <v>23.3</v>
      </c>
      <c r="D130" s="83">
        <v>23.3</v>
      </c>
      <c r="E130" s="83">
        <v>3.2410000000000001</v>
      </c>
      <c r="F130" s="83">
        <v>0.38500000000000001</v>
      </c>
      <c r="G130" s="83">
        <v>0.30499999999999999</v>
      </c>
      <c r="H130" s="83" t="s">
        <v>555</v>
      </c>
      <c r="I130" s="83" t="s">
        <v>497</v>
      </c>
      <c r="J130" s="83">
        <v>180</v>
      </c>
      <c r="K130" s="83" t="s">
        <v>493</v>
      </c>
      <c r="L130"/>
      <c r="M130"/>
      <c r="N130"/>
      <c r="O130"/>
      <c r="P130"/>
      <c r="Q130"/>
      <c r="R130"/>
      <c r="S130"/>
    </row>
    <row r="131" spans="1:19">
      <c r="A131" s="83" t="s">
        <v>558</v>
      </c>
      <c r="B131" s="83" t="s">
        <v>742</v>
      </c>
      <c r="C131" s="83">
        <v>4.5999999999999996</v>
      </c>
      <c r="D131" s="83">
        <v>18.39</v>
      </c>
      <c r="E131" s="83">
        <v>3.8079999999999998</v>
      </c>
      <c r="F131" s="83">
        <v>0.38900000000000001</v>
      </c>
      <c r="G131" s="83">
        <v>0.27400000000000002</v>
      </c>
      <c r="H131" s="83" t="s">
        <v>555</v>
      </c>
      <c r="I131" s="83" t="s">
        <v>513</v>
      </c>
      <c r="J131" s="83">
        <v>180</v>
      </c>
      <c r="K131" s="83" t="s">
        <v>493</v>
      </c>
      <c r="L131"/>
      <c r="M131"/>
      <c r="N131"/>
      <c r="O131"/>
      <c r="P131"/>
      <c r="Q131"/>
      <c r="R131"/>
      <c r="S131"/>
    </row>
    <row r="132" spans="1:19">
      <c r="A132" s="83" t="s">
        <v>559</v>
      </c>
      <c r="B132" s="83" t="s">
        <v>742</v>
      </c>
      <c r="C132" s="83">
        <v>8.58</v>
      </c>
      <c r="D132" s="83">
        <v>34.33</v>
      </c>
      <c r="E132" s="83">
        <v>3.8079999999999998</v>
      </c>
      <c r="F132" s="83">
        <v>0.38900000000000001</v>
      </c>
      <c r="G132" s="83">
        <v>0.27400000000000002</v>
      </c>
      <c r="H132" s="83" t="s">
        <v>555</v>
      </c>
      <c r="I132" s="83" t="s">
        <v>514</v>
      </c>
      <c r="J132" s="83">
        <v>270</v>
      </c>
      <c r="K132" s="83" t="s">
        <v>495</v>
      </c>
      <c r="L132"/>
      <c r="M132"/>
      <c r="N132"/>
      <c r="O132"/>
      <c r="P132"/>
      <c r="Q132"/>
      <c r="R132"/>
      <c r="S132"/>
    </row>
    <row r="133" spans="1:19">
      <c r="A133" s="83" t="s">
        <v>572</v>
      </c>
      <c r="B133" s="83" t="s">
        <v>742</v>
      </c>
      <c r="C133" s="83">
        <v>4.5999999999999996</v>
      </c>
      <c r="D133" s="83">
        <v>4.5999999999999996</v>
      </c>
      <c r="E133" s="83">
        <v>3.8079999999999998</v>
      </c>
      <c r="F133" s="83">
        <v>0.38900000000000001</v>
      </c>
      <c r="G133" s="83">
        <v>0.27400000000000002</v>
      </c>
      <c r="H133" s="83" t="s">
        <v>555</v>
      </c>
      <c r="I133" s="83" t="s">
        <v>527</v>
      </c>
      <c r="J133" s="83">
        <v>180</v>
      </c>
      <c r="K133" s="83" t="s">
        <v>493</v>
      </c>
      <c r="L133"/>
      <c r="M133"/>
      <c r="N133"/>
      <c r="O133"/>
      <c r="P133"/>
      <c r="Q133"/>
      <c r="R133"/>
      <c r="S133"/>
    </row>
    <row r="134" spans="1:19">
      <c r="A134" s="83" t="s">
        <v>573</v>
      </c>
      <c r="B134" s="83" t="s">
        <v>742</v>
      </c>
      <c r="C134" s="83">
        <v>8.59</v>
      </c>
      <c r="D134" s="83">
        <v>8.59</v>
      </c>
      <c r="E134" s="83">
        <v>3.8079999999999998</v>
      </c>
      <c r="F134" s="83">
        <v>0.38900000000000001</v>
      </c>
      <c r="G134" s="83">
        <v>0.27400000000000002</v>
      </c>
      <c r="H134" s="83" t="s">
        <v>555</v>
      </c>
      <c r="I134" s="83" t="s">
        <v>528</v>
      </c>
      <c r="J134" s="83">
        <v>270</v>
      </c>
      <c r="K134" s="83" t="s">
        <v>495</v>
      </c>
      <c r="L134"/>
      <c r="M134"/>
      <c r="N134"/>
      <c r="O134"/>
      <c r="P134"/>
      <c r="Q134"/>
      <c r="R134"/>
      <c r="S134"/>
    </row>
    <row r="135" spans="1:19">
      <c r="A135" s="83" t="s">
        <v>560</v>
      </c>
      <c r="B135" s="83" t="s">
        <v>742</v>
      </c>
      <c r="C135" s="83">
        <v>4.5999999999999996</v>
      </c>
      <c r="D135" s="83">
        <v>18.39</v>
      </c>
      <c r="E135" s="83">
        <v>3.8079999999999998</v>
      </c>
      <c r="F135" s="83">
        <v>0.38900000000000001</v>
      </c>
      <c r="G135" s="83">
        <v>0.27400000000000002</v>
      </c>
      <c r="H135" s="83" t="s">
        <v>555</v>
      </c>
      <c r="I135" s="83" t="s">
        <v>515</v>
      </c>
      <c r="J135" s="83">
        <v>0</v>
      </c>
      <c r="K135" s="83" t="s">
        <v>489</v>
      </c>
      <c r="L135"/>
      <c r="M135"/>
      <c r="N135"/>
      <c r="O135"/>
      <c r="P135"/>
      <c r="Q135"/>
      <c r="R135"/>
      <c r="S135"/>
    </row>
    <row r="136" spans="1:19">
      <c r="A136" s="83" t="s">
        <v>561</v>
      </c>
      <c r="B136" s="83" t="s">
        <v>742</v>
      </c>
      <c r="C136" s="83">
        <v>8.58</v>
      </c>
      <c r="D136" s="83">
        <v>34.33</v>
      </c>
      <c r="E136" s="83">
        <v>3.8079999999999998</v>
      </c>
      <c r="F136" s="83">
        <v>0.38900000000000001</v>
      </c>
      <c r="G136" s="83">
        <v>0.27400000000000002</v>
      </c>
      <c r="H136" s="83" t="s">
        <v>555</v>
      </c>
      <c r="I136" s="83" t="s">
        <v>516</v>
      </c>
      <c r="J136" s="83">
        <v>270</v>
      </c>
      <c r="K136" s="83" t="s">
        <v>495</v>
      </c>
      <c r="L136"/>
      <c r="M136"/>
      <c r="N136"/>
      <c r="O136"/>
      <c r="P136"/>
      <c r="Q136"/>
      <c r="R136"/>
      <c r="S136"/>
    </row>
    <row r="137" spans="1:19">
      <c r="A137" s="83" t="s">
        <v>574</v>
      </c>
      <c r="B137" s="83" t="s">
        <v>742</v>
      </c>
      <c r="C137" s="83">
        <v>4.5999999999999996</v>
      </c>
      <c r="D137" s="83">
        <v>4.5999999999999996</v>
      </c>
      <c r="E137" s="83">
        <v>3.8079999999999998</v>
      </c>
      <c r="F137" s="83">
        <v>0.38900000000000001</v>
      </c>
      <c r="G137" s="83">
        <v>0.27400000000000002</v>
      </c>
      <c r="H137" s="83" t="s">
        <v>555</v>
      </c>
      <c r="I137" s="83" t="s">
        <v>530</v>
      </c>
      <c r="J137" s="83">
        <v>0</v>
      </c>
      <c r="K137" s="83" t="s">
        <v>489</v>
      </c>
      <c r="L137"/>
      <c r="M137"/>
      <c r="N137"/>
      <c r="O137"/>
      <c r="P137"/>
      <c r="Q137"/>
      <c r="R137"/>
      <c r="S137"/>
    </row>
    <row r="138" spans="1:19">
      <c r="A138" s="83" t="s">
        <v>575</v>
      </c>
      <c r="B138" s="83" t="s">
        <v>742</v>
      </c>
      <c r="C138" s="83">
        <v>8.59</v>
      </c>
      <c r="D138" s="83">
        <v>8.59</v>
      </c>
      <c r="E138" s="83">
        <v>3.8079999999999998</v>
      </c>
      <c r="F138" s="83">
        <v>0.38900000000000001</v>
      </c>
      <c r="G138" s="83">
        <v>0.27400000000000002</v>
      </c>
      <c r="H138" s="83" t="s">
        <v>555</v>
      </c>
      <c r="I138" s="83" t="s">
        <v>531</v>
      </c>
      <c r="J138" s="83">
        <v>270</v>
      </c>
      <c r="K138" s="83" t="s">
        <v>495</v>
      </c>
      <c r="L138"/>
      <c r="M138"/>
      <c r="N138"/>
      <c r="O138"/>
      <c r="P138"/>
      <c r="Q138"/>
      <c r="R138"/>
      <c r="S138"/>
    </row>
    <row r="139" spans="1:19">
      <c r="A139" s="83" t="s">
        <v>562</v>
      </c>
      <c r="B139" s="83" t="s">
        <v>742</v>
      </c>
      <c r="C139" s="83">
        <v>3.68</v>
      </c>
      <c r="D139" s="83">
        <v>279.51</v>
      </c>
      <c r="E139" s="83">
        <v>3.8079999999999998</v>
      </c>
      <c r="F139" s="83">
        <v>0.38900000000000001</v>
      </c>
      <c r="G139" s="83">
        <v>0.27400000000000002</v>
      </c>
      <c r="H139" s="83" t="s">
        <v>555</v>
      </c>
      <c r="I139" s="83" t="s">
        <v>517</v>
      </c>
      <c r="J139" s="83">
        <v>180</v>
      </c>
      <c r="K139" s="83" t="s">
        <v>493</v>
      </c>
      <c r="L139"/>
      <c r="M139"/>
      <c r="N139"/>
      <c r="O139"/>
      <c r="P139"/>
      <c r="Q139"/>
      <c r="R139"/>
      <c r="S139"/>
    </row>
    <row r="140" spans="1:19">
      <c r="A140" s="83" t="s">
        <v>576</v>
      </c>
      <c r="B140" s="83" t="s">
        <v>742</v>
      </c>
      <c r="C140" s="83">
        <v>6.75</v>
      </c>
      <c r="D140" s="83">
        <v>60.74</v>
      </c>
      <c r="E140" s="83">
        <v>3.8079999999999998</v>
      </c>
      <c r="F140" s="83">
        <v>0.38900000000000001</v>
      </c>
      <c r="G140" s="83">
        <v>0.27400000000000002</v>
      </c>
      <c r="H140" s="83" t="s">
        <v>555</v>
      </c>
      <c r="I140" s="83" t="s">
        <v>533</v>
      </c>
      <c r="J140" s="83">
        <v>180</v>
      </c>
      <c r="K140" s="83" t="s">
        <v>493</v>
      </c>
      <c r="L140"/>
      <c r="M140"/>
      <c r="N140"/>
      <c r="O140"/>
      <c r="P140"/>
      <c r="Q140"/>
      <c r="R140"/>
      <c r="S140"/>
    </row>
    <row r="141" spans="1:19">
      <c r="A141" s="83" t="s">
        <v>563</v>
      </c>
      <c r="B141" s="83" t="s">
        <v>742</v>
      </c>
      <c r="C141" s="83">
        <v>3.68</v>
      </c>
      <c r="D141" s="83">
        <v>279.60000000000002</v>
      </c>
      <c r="E141" s="83">
        <v>3.8079999999999998</v>
      </c>
      <c r="F141" s="83">
        <v>0.38900000000000001</v>
      </c>
      <c r="G141" s="83">
        <v>0.27400000000000002</v>
      </c>
      <c r="H141" s="83" t="s">
        <v>555</v>
      </c>
      <c r="I141" s="83" t="s">
        <v>518</v>
      </c>
      <c r="J141" s="83">
        <v>0</v>
      </c>
      <c r="K141" s="83" t="s">
        <v>489</v>
      </c>
      <c r="L141"/>
      <c r="M141"/>
      <c r="N141"/>
      <c r="O141"/>
      <c r="P141"/>
      <c r="Q141"/>
      <c r="R141"/>
      <c r="S141"/>
    </row>
    <row r="142" spans="1:19">
      <c r="A142" s="83" t="s">
        <v>564</v>
      </c>
      <c r="B142" s="83" t="s">
        <v>742</v>
      </c>
      <c r="C142" s="83">
        <v>8.58</v>
      </c>
      <c r="D142" s="83">
        <v>34.33</v>
      </c>
      <c r="E142" s="83">
        <v>3.8079999999999998</v>
      </c>
      <c r="F142" s="83">
        <v>0.38900000000000001</v>
      </c>
      <c r="G142" s="83">
        <v>0.27400000000000002</v>
      </c>
      <c r="H142" s="83" t="s">
        <v>555</v>
      </c>
      <c r="I142" s="83" t="s">
        <v>519</v>
      </c>
      <c r="J142" s="83">
        <v>90</v>
      </c>
      <c r="K142" s="83" t="s">
        <v>491</v>
      </c>
      <c r="L142"/>
      <c r="M142"/>
      <c r="N142"/>
      <c r="O142"/>
      <c r="P142"/>
      <c r="Q142"/>
      <c r="R142"/>
      <c r="S142"/>
    </row>
    <row r="143" spans="1:19">
      <c r="A143" s="83" t="s">
        <v>565</v>
      </c>
      <c r="B143" s="83" t="s">
        <v>742</v>
      </c>
      <c r="C143" s="83">
        <v>4.5999999999999996</v>
      </c>
      <c r="D143" s="83">
        <v>18.39</v>
      </c>
      <c r="E143" s="83">
        <v>3.8079999999999998</v>
      </c>
      <c r="F143" s="83">
        <v>0.38900000000000001</v>
      </c>
      <c r="G143" s="83">
        <v>0.27400000000000002</v>
      </c>
      <c r="H143" s="83" t="s">
        <v>555</v>
      </c>
      <c r="I143" s="83" t="s">
        <v>520</v>
      </c>
      <c r="J143" s="83">
        <v>180</v>
      </c>
      <c r="K143" s="83" t="s">
        <v>493</v>
      </c>
      <c r="L143"/>
      <c r="M143"/>
      <c r="N143"/>
      <c r="O143"/>
      <c r="P143"/>
      <c r="Q143"/>
      <c r="R143"/>
      <c r="S143"/>
    </row>
    <row r="144" spans="1:19">
      <c r="A144" s="83" t="s">
        <v>567</v>
      </c>
      <c r="B144" s="83" t="s">
        <v>742</v>
      </c>
      <c r="C144" s="83">
        <v>8.58</v>
      </c>
      <c r="D144" s="83">
        <v>34.33</v>
      </c>
      <c r="E144" s="83">
        <v>3.8079999999999998</v>
      </c>
      <c r="F144" s="83">
        <v>0.38900000000000001</v>
      </c>
      <c r="G144" s="83">
        <v>0.27400000000000002</v>
      </c>
      <c r="H144" s="83" t="s">
        <v>555</v>
      </c>
      <c r="I144" s="83" t="s">
        <v>522</v>
      </c>
      <c r="J144" s="83">
        <v>90</v>
      </c>
      <c r="K144" s="83" t="s">
        <v>491</v>
      </c>
      <c r="L144"/>
      <c r="M144"/>
      <c r="N144"/>
      <c r="O144"/>
      <c r="P144"/>
      <c r="Q144"/>
      <c r="R144"/>
      <c r="S144"/>
    </row>
    <row r="145" spans="1:19">
      <c r="A145" s="83" t="s">
        <v>566</v>
      </c>
      <c r="B145" s="83" t="s">
        <v>742</v>
      </c>
      <c r="C145" s="83">
        <v>4.5999999999999996</v>
      </c>
      <c r="D145" s="83">
        <v>18.39</v>
      </c>
      <c r="E145" s="83">
        <v>3.8079999999999998</v>
      </c>
      <c r="F145" s="83">
        <v>0.38900000000000001</v>
      </c>
      <c r="G145" s="83">
        <v>0.27400000000000002</v>
      </c>
      <c r="H145" s="83" t="s">
        <v>555</v>
      </c>
      <c r="I145" s="83" t="s">
        <v>521</v>
      </c>
      <c r="J145" s="83">
        <v>0</v>
      </c>
      <c r="K145" s="83" t="s">
        <v>489</v>
      </c>
      <c r="L145"/>
      <c r="M145"/>
      <c r="N145"/>
      <c r="O145"/>
      <c r="P145"/>
      <c r="Q145"/>
      <c r="R145"/>
      <c r="S145"/>
    </row>
    <row r="146" spans="1:19">
      <c r="A146" s="83" t="s">
        <v>585</v>
      </c>
      <c r="B146" s="83"/>
      <c r="C146" s="83"/>
      <c r="D146" s="83">
        <v>1214.08</v>
      </c>
      <c r="E146" s="83">
        <v>3.64</v>
      </c>
      <c r="F146" s="83">
        <v>0.38800000000000001</v>
      </c>
      <c r="G146" s="83">
        <v>0.28299999999999997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586</v>
      </c>
      <c r="B147" s="83"/>
      <c r="C147" s="83"/>
      <c r="D147" s="83">
        <v>432.93</v>
      </c>
      <c r="E147" s="83">
        <v>3.66</v>
      </c>
      <c r="F147" s="83">
        <v>0.38800000000000001</v>
      </c>
      <c r="G147" s="83">
        <v>0.28199999999999997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587</v>
      </c>
      <c r="B148" s="83"/>
      <c r="C148" s="83"/>
      <c r="D148" s="83">
        <v>781.15</v>
      </c>
      <c r="E148" s="83">
        <v>3.63</v>
      </c>
      <c r="F148" s="83">
        <v>0.38800000000000001</v>
      </c>
      <c r="G148" s="83">
        <v>0.28399999999999997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242</v>
      </c>
      <c r="C150" s="83" t="s">
        <v>588</v>
      </c>
      <c r="D150" s="83" t="s">
        <v>589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590</v>
      </c>
      <c r="B151" s="83" t="s">
        <v>591</v>
      </c>
      <c r="C151" s="83">
        <v>1499326.83</v>
      </c>
      <c r="D151" s="83">
        <v>5.5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592</v>
      </c>
      <c r="B152" s="83" t="s">
        <v>593</v>
      </c>
      <c r="C152" s="83">
        <v>3324500.13</v>
      </c>
      <c r="D152" s="83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242</v>
      </c>
      <c r="C154" s="83" t="s">
        <v>594</v>
      </c>
      <c r="D154" s="83" t="s">
        <v>595</v>
      </c>
      <c r="E154" s="83" t="s">
        <v>596</v>
      </c>
      <c r="F154" s="83" t="s">
        <v>597</v>
      </c>
      <c r="G154" s="83" t="s">
        <v>589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598</v>
      </c>
      <c r="B155" s="83" t="s">
        <v>599</v>
      </c>
      <c r="C155" s="83">
        <v>23330.92</v>
      </c>
      <c r="D155" s="83">
        <v>14913.73</v>
      </c>
      <c r="E155" s="83">
        <v>8417.19</v>
      </c>
      <c r="F155" s="83">
        <v>0.64</v>
      </c>
      <c r="G155" s="83" t="s">
        <v>600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606</v>
      </c>
      <c r="B156" s="83" t="s">
        <v>599</v>
      </c>
      <c r="C156" s="83">
        <v>6482.46</v>
      </c>
      <c r="D156" s="83">
        <v>4154.96</v>
      </c>
      <c r="E156" s="83">
        <v>2327.5</v>
      </c>
      <c r="F156" s="83">
        <v>0.64</v>
      </c>
      <c r="G156" s="83" t="s">
        <v>600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601</v>
      </c>
      <c r="B157" s="83" t="s">
        <v>599</v>
      </c>
      <c r="C157" s="83">
        <v>23046.54</v>
      </c>
      <c r="D157" s="83">
        <v>14729.64</v>
      </c>
      <c r="E157" s="83">
        <v>8316.9</v>
      </c>
      <c r="F157" s="83">
        <v>0.64</v>
      </c>
      <c r="G157" s="83" t="s">
        <v>600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607</v>
      </c>
      <c r="B158" s="83" t="s">
        <v>599</v>
      </c>
      <c r="C158" s="83">
        <v>6423.87</v>
      </c>
      <c r="D158" s="83">
        <v>4117.0200000000004</v>
      </c>
      <c r="E158" s="83">
        <v>2306.85</v>
      </c>
      <c r="F158" s="83">
        <v>0.64</v>
      </c>
      <c r="G158" s="83" t="s">
        <v>600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602</v>
      </c>
      <c r="B159" s="83" t="s">
        <v>599</v>
      </c>
      <c r="C159" s="83">
        <v>474406.98</v>
      </c>
      <c r="D159" s="83">
        <v>288058.67</v>
      </c>
      <c r="E159" s="83">
        <v>186348.31</v>
      </c>
      <c r="F159" s="83">
        <v>0.61</v>
      </c>
      <c r="G159" s="83" t="s">
        <v>600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608</v>
      </c>
      <c r="B160" s="83" t="s">
        <v>599</v>
      </c>
      <c r="C160" s="83">
        <v>28638.2</v>
      </c>
      <c r="D160" s="83">
        <v>16837.03</v>
      </c>
      <c r="E160" s="83">
        <v>11801.17</v>
      </c>
      <c r="F160" s="83">
        <v>0.59</v>
      </c>
      <c r="G160" s="83" t="s">
        <v>600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603</v>
      </c>
      <c r="B161" s="83" t="s">
        <v>599</v>
      </c>
      <c r="C161" s="83">
        <v>474406.98</v>
      </c>
      <c r="D161" s="83">
        <v>288058.67</v>
      </c>
      <c r="E161" s="83">
        <v>186348.31</v>
      </c>
      <c r="F161" s="83">
        <v>0.61</v>
      </c>
      <c r="G161" s="83" t="s">
        <v>600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604</v>
      </c>
      <c r="B162" s="83" t="s">
        <v>599</v>
      </c>
      <c r="C162" s="83">
        <v>17948.599999999999</v>
      </c>
      <c r="D162" s="83">
        <v>11447.03</v>
      </c>
      <c r="E162" s="83">
        <v>6501.57</v>
      </c>
      <c r="F162" s="83">
        <v>0.64</v>
      </c>
      <c r="G162" s="83" t="s">
        <v>600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605</v>
      </c>
      <c r="B163" s="83" t="s">
        <v>599</v>
      </c>
      <c r="C163" s="83">
        <v>17729.259999999998</v>
      </c>
      <c r="D163" s="83">
        <v>11284.83</v>
      </c>
      <c r="E163" s="83">
        <v>6444.43</v>
      </c>
      <c r="F163" s="83">
        <v>0.64</v>
      </c>
      <c r="G163" s="83" t="s">
        <v>600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610</v>
      </c>
      <c r="B164" s="83" t="s">
        <v>599</v>
      </c>
      <c r="C164" s="83">
        <v>54526.07</v>
      </c>
      <c r="D164" s="83">
        <v>33234.89</v>
      </c>
      <c r="E164" s="83">
        <v>21291.19</v>
      </c>
      <c r="F164" s="83">
        <v>0.61</v>
      </c>
      <c r="G164" s="83" t="s">
        <v>600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611</v>
      </c>
      <c r="B165" s="83" t="s">
        <v>599</v>
      </c>
      <c r="C165" s="83">
        <v>3571.12</v>
      </c>
      <c r="D165" s="83">
        <v>2113.38</v>
      </c>
      <c r="E165" s="83">
        <v>1457.74</v>
      </c>
      <c r="F165" s="83">
        <v>0.59</v>
      </c>
      <c r="G165" s="83" t="s">
        <v>600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609</v>
      </c>
      <c r="B166" s="83" t="s">
        <v>599</v>
      </c>
      <c r="C166" s="83">
        <v>761046.68</v>
      </c>
      <c r="D166" s="83">
        <v>475657.84</v>
      </c>
      <c r="E166" s="83">
        <v>285388.83</v>
      </c>
      <c r="F166" s="83">
        <v>0.63</v>
      </c>
      <c r="G166" s="83" t="s">
        <v>600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242</v>
      </c>
      <c r="C168" s="83" t="s">
        <v>594</v>
      </c>
      <c r="D168" s="83" t="s">
        <v>589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631</v>
      </c>
      <c r="B169" s="83" t="s">
        <v>613</v>
      </c>
      <c r="C169" s="83">
        <v>34070.370000000003</v>
      </c>
      <c r="D169" s="83" t="s">
        <v>600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612</v>
      </c>
      <c r="B170" s="83" t="s">
        <v>613</v>
      </c>
      <c r="C170" s="83">
        <v>35673.07</v>
      </c>
      <c r="D170" s="83" t="s">
        <v>600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619</v>
      </c>
      <c r="B171" s="83" t="s">
        <v>613</v>
      </c>
      <c r="C171" s="83">
        <v>14974.22</v>
      </c>
      <c r="D171" s="83" t="s">
        <v>600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627</v>
      </c>
      <c r="B172" s="83" t="s">
        <v>613</v>
      </c>
      <c r="C172" s="83">
        <v>2747.4</v>
      </c>
      <c r="D172" s="83" t="s">
        <v>600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634</v>
      </c>
      <c r="B173" s="83" t="s">
        <v>613</v>
      </c>
      <c r="C173" s="83">
        <v>3191.45</v>
      </c>
      <c r="D173" s="83" t="s">
        <v>600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877</v>
      </c>
      <c r="B174" s="83" t="s">
        <v>878</v>
      </c>
      <c r="C174" s="83">
        <v>14537.45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632</v>
      </c>
      <c r="B175" s="83" t="s">
        <v>613</v>
      </c>
      <c r="C175" s="83">
        <v>35197.879999999997</v>
      </c>
      <c r="D175" s="83" t="s">
        <v>600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633</v>
      </c>
      <c r="B176" s="83" t="s">
        <v>613</v>
      </c>
      <c r="C176" s="83">
        <v>16326</v>
      </c>
      <c r="D176" s="83" t="s">
        <v>600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618</v>
      </c>
      <c r="B177" s="83" t="s">
        <v>613</v>
      </c>
      <c r="C177" s="83">
        <v>46158</v>
      </c>
      <c r="D177" s="83" t="s">
        <v>600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620</v>
      </c>
      <c r="B178" s="83" t="s">
        <v>613</v>
      </c>
      <c r="C178" s="83">
        <v>78148.429999999993</v>
      </c>
      <c r="D178" s="83" t="s">
        <v>600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616</v>
      </c>
      <c r="B179" s="83" t="s">
        <v>613</v>
      </c>
      <c r="C179" s="83">
        <v>708.89</v>
      </c>
      <c r="D179" s="83" t="s">
        <v>600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614</v>
      </c>
      <c r="B180" s="83" t="s">
        <v>613</v>
      </c>
      <c r="C180" s="83">
        <v>3855.04</v>
      </c>
      <c r="D180" s="83" t="s">
        <v>600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615</v>
      </c>
      <c r="B181" s="83" t="s">
        <v>613</v>
      </c>
      <c r="C181" s="83">
        <v>4974.1099999999997</v>
      </c>
      <c r="D181" s="83" t="s">
        <v>600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621</v>
      </c>
      <c r="B182" s="83" t="s">
        <v>613</v>
      </c>
      <c r="C182" s="83">
        <v>15538.13</v>
      </c>
      <c r="D182" s="83" t="s">
        <v>600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628</v>
      </c>
      <c r="B183" s="83" t="s">
        <v>613</v>
      </c>
      <c r="C183" s="83">
        <v>4343.62</v>
      </c>
      <c r="D183" s="83" t="s">
        <v>600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622</v>
      </c>
      <c r="B184" s="83" t="s">
        <v>613</v>
      </c>
      <c r="C184" s="83">
        <v>15540.37</v>
      </c>
      <c r="D184" s="83" t="s">
        <v>600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629</v>
      </c>
      <c r="B185" s="83" t="s">
        <v>613</v>
      </c>
      <c r="C185" s="83">
        <v>4348.3599999999997</v>
      </c>
      <c r="D185" s="83" t="s">
        <v>600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623</v>
      </c>
      <c r="B186" s="83" t="s">
        <v>613</v>
      </c>
      <c r="C186" s="83">
        <v>789447.48</v>
      </c>
      <c r="D186" s="83" t="s">
        <v>600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630</v>
      </c>
      <c r="B187" s="83" t="s">
        <v>613</v>
      </c>
      <c r="C187" s="83">
        <v>45037.11</v>
      </c>
      <c r="D187" s="83" t="s">
        <v>600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624</v>
      </c>
      <c r="B188" s="83" t="s">
        <v>613</v>
      </c>
      <c r="C188" s="83">
        <v>789447.48</v>
      </c>
      <c r="D188" s="83" t="s">
        <v>600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625</v>
      </c>
      <c r="B189" s="83" t="s">
        <v>613</v>
      </c>
      <c r="C189" s="83">
        <v>14351.05</v>
      </c>
      <c r="D189" s="83" t="s">
        <v>600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626</v>
      </c>
      <c r="B190" s="83" t="s">
        <v>613</v>
      </c>
      <c r="C190" s="83">
        <v>15118.48</v>
      </c>
      <c r="D190" s="83" t="s">
        <v>600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617</v>
      </c>
      <c r="B191" s="83" t="s">
        <v>613</v>
      </c>
      <c r="C191" s="83">
        <v>508.11</v>
      </c>
      <c r="D191" s="83" t="s">
        <v>600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636</v>
      </c>
      <c r="B192" s="83" t="s">
        <v>613</v>
      </c>
      <c r="C192" s="83">
        <v>56417.29</v>
      </c>
      <c r="D192" s="83" t="s">
        <v>600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637</v>
      </c>
      <c r="B193" s="83" t="s">
        <v>613</v>
      </c>
      <c r="C193" s="83">
        <v>3693.99</v>
      </c>
      <c r="D193" s="83" t="s">
        <v>600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635</v>
      </c>
      <c r="B194" s="83" t="s">
        <v>613</v>
      </c>
      <c r="C194" s="83">
        <v>301762.06</v>
      </c>
      <c r="D194" s="83" t="s">
        <v>600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242</v>
      </c>
      <c r="C196" s="83" t="s">
        <v>638</v>
      </c>
      <c r="D196" s="83" t="s">
        <v>639</v>
      </c>
      <c r="E196" s="83" t="s">
        <v>640</v>
      </c>
      <c r="F196" s="83" t="s">
        <v>641</v>
      </c>
      <c r="G196" s="83" t="s">
        <v>642</v>
      </c>
      <c r="H196" s="83" t="s">
        <v>643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879</v>
      </c>
      <c r="B197" s="83" t="s">
        <v>648</v>
      </c>
      <c r="C197" s="83">
        <v>0.54</v>
      </c>
      <c r="D197" s="83">
        <v>50</v>
      </c>
      <c r="E197" s="83">
        <v>0.45</v>
      </c>
      <c r="F197" s="83">
        <v>42.2</v>
      </c>
      <c r="G197" s="83">
        <v>1</v>
      </c>
      <c r="H197" s="83" t="s">
        <v>880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658</v>
      </c>
      <c r="B198" s="83" t="s">
        <v>645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659</v>
      </c>
      <c r="B199" s="83" t="s">
        <v>645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644</v>
      </c>
      <c r="B200" s="83" t="s">
        <v>645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647</v>
      </c>
      <c r="B201" s="83" t="s">
        <v>648</v>
      </c>
      <c r="C201" s="83">
        <v>0.52</v>
      </c>
      <c r="D201" s="83">
        <v>331</v>
      </c>
      <c r="E201" s="83">
        <v>1.36</v>
      </c>
      <c r="F201" s="83">
        <v>865.86</v>
      </c>
      <c r="G201" s="83">
        <v>1</v>
      </c>
      <c r="H201" s="83" t="s">
        <v>649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655</v>
      </c>
      <c r="B202" s="83" t="s">
        <v>648</v>
      </c>
      <c r="C202" s="83">
        <v>0.52</v>
      </c>
      <c r="D202" s="83">
        <v>331</v>
      </c>
      <c r="E202" s="83">
        <v>0.38</v>
      </c>
      <c r="F202" s="83">
        <v>241.5</v>
      </c>
      <c r="G202" s="83">
        <v>1</v>
      </c>
      <c r="H202" s="83" t="s">
        <v>649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650</v>
      </c>
      <c r="B203" s="83" t="s">
        <v>648</v>
      </c>
      <c r="C203" s="83">
        <v>0.52</v>
      </c>
      <c r="D203" s="83">
        <v>331</v>
      </c>
      <c r="E203" s="83">
        <v>1.34</v>
      </c>
      <c r="F203" s="83">
        <v>855.13</v>
      </c>
      <c r="G203" s="83">
        <v>1</v>
      </c>
      <c r="H203" s="83" t="s">
        <v>649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656</v>
      </c>
      <c r="B204" s="83" t="s">
        <v>648</v>
      </c>
      <c r="C204" s="83">
        <v>0.52</v>
      </c>
      <c r="D204" s="83">
        <v>331</v>
      </c>
      <c r="E204" s="83">
        <v>0.38</v>
      </c>
      <c r="F204" s="83">
        <v>239.29</v>
      </c>
      <c r="G204" s="83">
        <v>1</v>
      </c>
      <c r="H204" s="83" t="s">
        <v>649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651</v>
      </c>
      <c r="B205" s="83" t="s">
        <v>648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657</v>
      </c>
      <c r="B206" s="83" t="s">
        <v>648</v>
      </c>
      <c r="C206" s="83">
        <v>0.52</v>
      </c>
      <c r="D206" s="83">
        <v>331</v>
      </c>
      <c r="E206" s="83">
        <v>1.2</v>
      </c>
      <c r="F206" s="83">
        <v>765.53</v>
      </c>
      <c r="G206" s="83">
        <v>1</v>
      </c>
      <c r="H206" s="83" t="s">
        <v>649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652</v>
      </c>
      <c r="B207" s="83" t="s">
        <v>648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653</v>
      </c>
      <c r="B208" s="83" t="s">
        <v>648</v>
      </c>
      <c r="C208" s="83">
        <v>0.52</v>
      </c>
      <c r="D208" s="83">
        <v>331</v>
      </c>
      <c r="E208" s="83">
        <v>1.05</v>
      </c>
      <c r="F208" s="83">
        <v>669.64</v>
      </c>
      <c r="G208" s="83">
        <v>1</v>
      </c>
      <c r="H208" s="83" t="s">
        <v>649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654</v>
      </c>
      <c r="B209" s="83" t="s">
        <v>648</v>
      </c>
      <c r="C209" s="83">
        <v>0.52</v>
      </c>
      <c r="D209" s="83">
        <v>331</v>
      </c>
      <c r="E209" s="83">
        <v>1.04</v>
      </c>
      <c r="F209" s="83">
        <v>660.09</v>
      </c>
      <c r="G209" s="83">
        <v>1</v>
      </c>
      <c r="H209" s="83" t="s">
        <v>649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663</v>
      </c>
      <c r="B210" s="83" t="s">
        <v>648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662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664</v>
      </c>
      <c r="B211" s="83" t="s">
        <v>648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662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660</v>
      </c>
      <c r="B212" s="83" t="s">
        <v>661</v>
      </c>
      <c r="C212" s="83">
        <v>0.61</v>
      </c>
      <c r="D212" s="83">
        <v>1017.59</v>
      </c>
      <c r="E212" s="83">
        <v>38.950000000000003</v>
      </c>
      <c r="F212" s="83">
        <v>64803.38</v>
      </c>
      <c r="G212" s="83">
        <v>1</v>
      </c>
      <c r="H212" s="83" t="s">
        <v>662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242</v>
      </c>
      <c r="C214" s="83" t="s">
        <v>665</v>
      </c>
      <c r="D214" s="83" t="s">
        <v>666</v>
      </c>
      <c r="E214" s="83" t="s">
        <v>667</v>
      </c>
      <c r="F214" s="83" t="s">
        <v>668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673</v>
      </c>
      <c r="B215" s="83" t="s">
        <v>670</v>
      </c>
      <c r="C215" s="83" t="s">
        <v>671</v>
      </c>
      <c r="D215" s="83">
        <v>179352</v>
      </c>
      <c r="E215" s="83">
        <v>13739.26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672</v>
      </c>
      <c r="B216" s="83" t="s">
        <v>670</v>
      </c>
      <c r="C216" s="83" t="s">
        <v>671</v>
      </c>
      <c r="D216" s="83">
        <v>179352</v>
      </c>
      <c r="E216" s="83">
        <v>18306.11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669</v>
      </c>
      <c r="B217" s="83" t="s">
        <v>670</v>
      </c>
      <c r="C217" s="83" t="s">
        <v>671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242</v>
      </c>
      <c r="C219" s="83" t="s">
        <v>674</v>
      </c>
      <c r="D219" s="83" t="s">
        <v>675</v>
      </c>
      <c r="E219" s="83" t="s">
        <v>676</v>
      </c>
      <c r="F219" s="83" t="s">
        <v>677</v>
      </c>
      <c r="G219" s="83" t="s">
        <v>678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679</v>
      </c>
      <c r="B220" s="83" t="s">
        <v>680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681</v>
      </c>
      <c r="C222" s="83" t="s">
        <v>682</v>
      </c>
      <c r="D222" s="83" t="s">
        <v>683</v>
      </c>
      <c r="E222" s="83" t="s">
        <v>684</v>
      </c>
      <c r="F222" s="83" t="s">
        <v>685</v>
      </c>
      <c r="G222" s="83" t="s">
        <v>686</v>
      </c>
      <c r="H222" s="83" t="s">
        <v>687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688</v>
      </c>
      <c r="B223" s="83">
        <v>196698.1974</v>
      </c>
      <c r="C223" s="83">
        <v>289.70400000000001</v>
      </c>
      <c r="D223" s="83">
        <v>602.49120000000005</v>
      </c>
      <c r="E223" s="83">
        <v>0</v>
      </c>
      <c r="F223" s="83">
        <v>2.5000000000000001E-3</v>
      </c>
      <c r="G223" s="83">
        <v>626147.9423</v>
      </c>
      <c r="H223" s="83">
        <v>78981.117599999998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689</v>
      </c>
      <c r="B224" s="83">
        <v>175630.6116</v>
      </c>
      <c r="C224" s="83">
        <v>259.84710000000001</v>
      </c>
      <c r="D224" s="83">
        <v>544.30529999999999</v>
      </c>
      <c r="E224" s="83">
        <v>0</v>
      </c>
      <c r="F224" s="83">
        <v>2.2000000000000001E-3</v>
      </c>
      <c r="G224" s="83">
        <v>565688.42929999996</v>
      </c>
      <c r="H224" s="83">
        <v>70636.735499999995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690</v>
      </c>
      <c r="B225" s="83">
        <v>189804.18530000001</v>
      </c>
      <c r="C225" s="83">
        <v>284.31939999999997</v>
      </c>
      <c r="D225" s="83">
        <v>607.18759999999997</v>
      </c>
      <c r="E225" s="83">
        <v>0</v>
      </c>
      <c r="F225" s="83">
        <v>2.5000000000000001E-3</v>
      </c>
      <c r="G225" s="83">
        <v>631073.86840000004</v>
      </c>
      <c r="H225" s="83">
        <v>76680.734400000001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691</v>
      </c>
      <c r="B226" s="83">
        <v>176529.64439999999</v>
      </c>
      <c r="C226" s="83">
        <v>270.5523</v>
      </c>
      <c r="D226" s="83">
        <v>597.8338</v>
      </c>
      <c r="E226" s="83">
        <v>0</v>
      </c>
      <c r="F226" s="83">
        <v>2.3999999999999998E-3</v>
      </c>
      <c r="G226" s="83">
        <v>621407.46290000004</v>
      </c>
      <c r="H226" s="83">
        <v>71917.904999999999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390</v>
      </c>
      <c r="B227" s="83">
        <v>179364.5448</v>
      </c>
      <c r="C227" s="83">
        <v>279.80459999999999</v>
      </c>
      <c r="D227" s="83">
        <v>633.99649999999997</v>
      </c>
      <c r="E227" s="83">
        <v>0</v>
      </c>
      <c r="F227" s="83">
        <v>2.5999999999999999E-3</v>
      </c>
      <c r="G227" s="83">
        <v>659038.13919999998</v>
      </c>
      <c r="H227" s="83">
        <v>73554.2163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692</v>
      </c>
      <c r="B228" s="83">
        <v>173942.3676</v>
      </c>
      <c r="C228" s="83">
        <v>275.86439999999999</v>
      </c>
      <c r="D228" s="83">
        <v>639.28620000000001</v>
      </c>
      <c r="E228" s="83">
        <v>0</v>
      </c>
      <c r="F228" s="83">
        <v>2.5999999999999999E-3</v>
      </c>
      <c r="G228" s="83">
        <v>664573.80989999999</v>
      </c>
      <c r="H228" s="83">
        <v>71773.875700000004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693</v>
      </c>
      <c r="B229" s="83">
        <v>185773.14559999999</v>
      </c>
      <c r="C229" s="83">
        <v>298.32260000000002</v>
      </c>
      <c r="D229" s="83">
        <v>702.7672</v>
      </c>
      <c r="E229" s="83">
        <v>0</v>
      </c>
      <c r="F229" s="83">
        <v>2.8E-3</v>
      </c>
      <c r="G229" s="83">
        <v>730595.01020000002</v>
      </c>
      <c r="H229" s="83">
        <v>77018.060100000002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694</v>
      </c>
      <c r="B230" s="83">
        <v>180805.17069999999</v>
      </c>
      <c r="C230" s="83">
        <v>290.1825</v>
      </c>
      <c r="D230" s="83">
        <v>683.09529999999995</v>
      </c>
      <c r="E230" s="83">
        <v>0</v>
      </c>
      <c r="F230" s="83">
        <v>2.7000000000000001E-3</v>
      </c>
      <c r="G230" s="83">
        <v>710142.9388</v>
      </c>
      <c r="H230" s="83">
        <v>74942.512600000002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695</v>
      </c>
      <c r="B231" s="83">
        <v>171429.44330000001</v>
      </c>
      <c r="C231" s="83">
        <v>272.8657</v>
      </c>
      <c r="D231" s="83">
        <v>635.39070000000004</v>
      </c>
      <c r="E231" s="83">
        <v>0</v>
      </c>
      <c r="F231" s="83">
        <v>2.5000000000000001E-3</v>
      </c>
      <c r="G231" s="83">
        <v>660532.07350000006</v>
      </c>
      <c r="H231" s="83">
        <v>70833.747300000003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696</v>
      </c>
      <c r="B232" s="83">
        <v>177676.02489999999</v>
      </c>
      <c r="C232" s="83">
        <v>277.42959999999999</v>
      </c>
      <c r="D232" s="83">
        <v>629.43020000000001</v>
      </c>
      <c r="E232" s="83">
        <v>0</v>
      </c>
      <c r="F232" s="83">
        <v>2.5000000000000001E-3</v>
      </c>
      <c r="G232" s="83">
        <v>654293.6544</v>
      </c>
      <c r="H232" s="83">
        <v>72887.194699999993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697</v>
      </c>
      <c r="B233" s="83">
        <v>178788.541</v>
      </c>
      <c r="C233" s="83">
        <v>270.62729999999999</v>
      </c>
      <c r="D233" s="83">
        <v>587.15189999999996</v>
      </c>
      <c r="E233" s="83">
        <v>0</v>
      </c>
      <c r="F233" s="83">
        <v>2.3999999999999998E-3</v>
      </c>
      <c r="G233" s="83">
        <v>610275.4142</v>
      </c>
      <c r="H233" s="83">
        <v>72505.953399999999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698</v>
      </c>
      <c r="B234" s="83">
        <v>195488.57709999999</v>
      </c>
      <c r="C234" s="83">
        <v>288.36329999999998</v>
      </c>
      <c r="D234" s="83">
        <v>601.17250000000001</v>
      </c>
      <c r="E234" s="83">
        <v>0</v>
      </c>
      <c r="F234" s="83">
        <v>2.5000000000000001E-3</v>
      </c>
      <c r="G234" s="83">
        <v>624781.63060000003</v>
      </c>
      <c r="H234" s="83">
        <v>78538.661200000002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699</v>
      </c>
      <c r="B236" s="84">
        <v>2181930</v>
      </c>
      <c r="C236" s="83">
        <v>3357.8827999999999</v>
      </c>
      <c r="D236" s="83">
        <v>7464.1085000000003</v>
      </c>
      <c r="E236" s="83">
        <v>0</v>
      </c>
      <c r="F236" s="83">
        <v>3.0200000000000001E-2</v>
      </c>
      <c r="G236" s="84">
        <v>7758550</v>
      </c>
      <c r="H236" s="83">
        <v>890270.71369999996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700</v>
      </c>
      <c r="B237" s="83">
        <v>171429.44330000001</v>
      </c>
      <c r="C237" s="83">
        <v>259.84710000000001</v>
      </c>
      <c r="D237" s="83">
        <v>544.30529999999999</v>
      </c>
      <c r="E237" s="83">
        <v>0</v>
      </c>
      <c r="F237" s="83">
        <v>2.2000000000000001E-3</v>
      </c>
      <c r="G237" s="83">
        <v>565688.42929999996</v>
      </c>
      <c r="H237" s="83">
        <v>70636.735499999995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701</v>
      </c>
      <c r="B238" s="83">
        <v>196698.1974</v>
      </c>
      <c r="C238" s="83">
        <v>298.32260000000002</v>
      </c>
      <c r="D238" s="83">
        <v>702.7672</v>
      </c>
      <c r="E238" s="83">
        <v>0</v>
      </c>
      <c r="F238" s="83">
        <v>2.8E-3</v>
      </c>
      <c r="G238" s="83">
        <v>730595.01020000002</v>
      </c>
      <c r="H238" s="83">
        <v>78981.117599999998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702</v>
      </c>
      <c r="C240" s="83" t="s">
        <v>703</v>
      </c>
      <c r="D240" s="83" t="s">
        <v>704</v>
      </c>
      <c r="E240" s="83" t="s">
        <v>705</v>
      </c>
      <c r="F240" s="83" t="s">
        <v>706</v>
      </c>
      <c r="G240" s="83" t="s">
        <v>707</v>
      </c>
      <c r="H240" s="83" t="s">
        <v>708</v>
      </c>
      <c r="I240" s="83" t="s">
        <v>709</v>
      </c>
      <c r="J240" s="83" t="s">
        <v>710</v>
      </c>
      <c r="K240" s="83" t="s">
        <v>711</v>
      </c>
      <c r="L240" s="83" t="s">
        <v>712</v>
      </c>
      <c r="M240" s="83" t="s">
        <v>713</v>
      </c>
      <c r="N240" s="83" t="s">
        <v>714</v>
      </c>
      <c r="O240" s="83" t="s">
        <v>715</v>
      </c>
      <c r="P240" s="83" t="s">
        <v>716</v>
      </c>
      <c r="Q240" s="83" t="s">
        <v>717</v>
      </c>
      <c r="R240" s="83" t="s">
        <v>718</v>
      </c>
      <c r="S240" s="83" t="s">
        <v>719</v>
      </c>
    </row>
    <row r="241" spans="1:19">
      <c r="A241" s="83" t="s">
        <v>688</v>
      </c>
      <c r="B241" s="84">
        <v>496418000000</v>
      </c>
      <c r="C241" s="83">
        <v>310899.75799999997</v>
      </c>
      <c r="D241" s="83" t="s">
        <v>837</v>
      </c>
      <c r="E241" s="83">
        <v>115409.094</v>
      </c>
      <c r="F241" s="83">
        <v>92719.3</v>
      </c>
      <c r="G241" s="83">
        <v>36860.94</v>
      </c>
      <c r="H241" s="83">
        <v>0</v>
      </c>
      <c r="I241" s="83">
        <v>9511.5959999999995</v>
      </c>
      <c r="J241" s="83">
        <v>3472</v>
      </c>
      <c r="K241" s="83">
        <v>1470.2159999999999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2567.8200000000002</v>
      </c>
      <c r="R241" s="83">
        <v>0</v>
      </c>
      <c r="S241" s="83">
        <v>0</v>
      </c>
    </row>
    <row r="242" spans="1:19">
      <c r="A242" s="83" t="s">
        <v>689</v>
      </c>
      <c r="B242" s="84">
        <v>448485000000</v>
      </c>
      <c r="C242" s="83">
        <v>310773.63500000001</v>
      </c>
      <c r="D242" s="83" t="s">
        <v>838</v>
      </c>
      <c r="E242" s="83">
        <v>115409.094</v>
      </c>
      <c r="F242" s="83">
        <v>92719.3</v>
      </c>
      <c r="G242" s="83">
        <v>36860.94</v>
      </c>
      <c r="H242" s="83">
        <v>0</v>
      </c>
      <c r="I242" s="83">
        <v>9770.17</v>
      </c>
      <c r="J242" s="83">
        <v>3472</v>
      </c>
      <c r="K242" s="83">
        <v>1504.816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2148.5250000000001</v>
      </c>
      <c r="R242" s="83">
        <v>0</v>
      </c>
      <c r="S242" s="83">
        <v>0</v>
      </c>
    </row>
    <row r="243" spans="1:19">
      <c r="A243" s="83" t="s">
        <v>690</v>
      </c>
      <c r="B243" s="84">
        <v>500323000000</v>
      </c>
      <c r="C243" s="83">
        <v>322713.24400000001</v>
      </c>
      <c r="D243" s="83" t="s">
        <v>799</v>
      </c>
      <c r="E243" s="83">
        <v>115409.094</v>
      </c>
      <c r="F243" s="83">
        <v>92719.3</v>
      </c>
      <c r="G243" s="83">
        <v>37235.877999999997</v>
      </c>
      <c r="H243" s="83">
        <v>0</v>
      </c>
      <c r="I243" s="83">
        <v>20345.975999999999</v>
      </c>
      <c r="J243" s="83">
        <v>3472</v>
      </c>
      <c r="K243" s="83">
        <v>1894.5740000000001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2747.6320000000001</v>
      </c>
      <c r="R243" s="83">
        <v>0</v>
      </c>
      <c r="S243" s="83">
        <v>0</v>
      </c>
    </row>
    <row r="244" spans="1:19">
      <c r="A244" s="83" t="s">
        <v>691</v>
      </c>
      <c r="B244" s="84">
        <v>492659000000</v>
      </c>
      <c r="C244" s="83">
        <v>332842.245</v>
      </c>
      <c r="D244" s="83" t="s">
        <v>774</v>
      </c>
      <c r="E244" s="83">
        <v>115409.094</v>
      </c>
      <c r="F244" s="83">
        <v>92719.3</v>
      </c>
      <c r="G244" s="83">
        <v>37315.1</v>
      </c>
      <c r="H244" s="83">
        <v>0</v>
      </c>
      <c r="I244" s="83">
        <v>29583.085999999999</v>
      </c>
      <c r="J244" s="83">
        <v>3472</v>
      </c>
      <c r="K244" s="83">
        <v>2609.2959999999998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2845.5790000000002</v>
      </c>
      <c r="R244" s="83">
        <v>0</v>
      </c>
      <c r="S244" s="83">
        <v>0</v>
      </c>
    </row>
    <row r="245" spans="1:19">
      <c r="A245" s="83" t="s">
        <v>390</v>
      </c>
      <c r="B245" s="84">
        <v>522493000000</v>
      </c>
      <c r="C245" s="83">
        <v>345454.66399999999</v>
      </c>
      <c r="D245" s="83" t="s">
        <v>839</v>
      </c>
      <c r="E245" s="83">
        <v>115409.094</v>
      </c>
      <c r="F245" s="83">
        <v>92719.3</v>
      </c>
      <c r="G245" s="83">
        <v>37654.552000000003</v>
      </c>
      <c r="H245" s="83">
        <v>0</v>
      </c>
      <c r="I245" s="83">
        <v>41646.642</v>
      </c>
      <c r="J245" s="83">
        <v>3472</v>
      </c>
      <c r="K245" s="83">
        <v>3219.0250000000001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2445.2600000000002</v>
      </c>
      <c r="R245" s="83">
        <v>0</v>
      </c>
      <c r="S245" s="83">
        <v>0</v>
      </c>
    </row>
    <row r="246" spans="1:19">
      <c r="A246" s="83" t="s">
        <v>692</v>
      </c>
      <c r="B246" s="84">
        <v>526882000000</v>
      </c>
      <c r="C246" s="83">
        <v>350497.23200000002</v>
      </c>
      <c r="D246" s="83" t="s">
        <v>776</v>
      </c>
      <c r="E246" s="83">
        <v>115409.094</v>
      </c>
      <c r="F246" s="83">
        <v>92719.3</v>
      </c>
      <c r="G246" s="83">
        <v>37857.923999999999</v>
      </c>
      <c r="H246" s="83">
        <v>0</v>
      </c>
      <c r="I246" s="83">
        <v>49904.046000000002</v>
      </c>
      <c r="J246" s="83">
        <v>0</v>
      </c>
      <c r="K246" s="83">
        <v>3228.4189999999999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2489.6579999999999</v>
      </c>
      <c r="R246" s="83">
        <v>0</v>
      </c>
      <c r="S246" s="83">
        <v>0</v>
      </c>
    </row>
    <row r="247" spans="1:19">
      <c r="A247" s="83" t="s">
        <v>693</v>
      </c>
      <c r="B247" s="84">
        <v>579225000000</v>
      </c>
      <c r="C247" s="83">
        <v>363930.61200000002</v>
      </c>
      <c r="D247" s="83" t="s">
        <v>840</v>
      </c>
      <c r="E247" s="83">
        <v>115409.094</v>
      </c>
      <c r="F247" s="83">
        <v>92719.3</v>
      </c>
      <c r="G247" s="83">
        <v>37978.355000000003</v>
      </c>
      <c r="H247" s="83">
        <v>0</v>
      </c>
      <c r="I247" s="83">
        <v>62342.209000000003</v>
      </c>
      <c r="J247" s="83">
        <v>0</v>
      </c>
      <c r="K247" s="83">
        <v>3474.7139999999999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3118.1489999999999</v>
      </c>
      <c r="R247" s="83">
        <v>0</v>
      </c>
      <c r="S247" s="83">
        <v>0</v>
      </c>
    </row>
    <row r="248" spans="1:19">
      <c r="A248" s="83" t="s">
        <v>694</v>
      </c>
      <c r="B248" s="84">
        <v>563010000000</v>
      </c>
      <c r="C248" s="83">
        <v>355193.56199999998</v>
      </c>
      <c r="D248" s="83" t="s">
        <v>841</v>
      </c>
      <c r="E248" s="83">
        <v>115409.094</v>
      </c>
      <c r="F248" s="83">
        <v>92719.3</v>
      </c>
      <c r="G248" s="83">
        <v>37857.432999999997</v>
      </c>
      <c r="H248" s="83">
        <v>0</v>
      </c>
      <c r="I248" s="83">
        <v>50235.671999999999</v>
      </c>
      <c r="J248" s="83">
        <v>3472</v>
      </c>
      <c r="K248" s="83">
        <v>4106.4380000000001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2504.8339999999998</v>
      </c>
      <c r="R248" s="83">
        <v>0</v>
      </c>
      <c r="S248" s="83">
        <v>0</v>
      </c>
    </row>
    <row r="249" spans="1:19">
      <c r="A249" s="83" t="s">
        <v>695</v>
      </c>
      <c r="B249" s="84">
        <v>523678000000</v>
      </c>
      <c r="C249" s="83">
        <v>346347.51500000001</v>
      </c>
      <c r="D249" s="83" t="s">
        <v>842</v>
      </c>
      <c r="E249" s="83">
        <v>115409.094</v>
      </c>
      <c r="F249" s="83">
        <v>92719.3</v>
      </c>
      <c r="G249" s="83">
        <v>37597.027000000002</v>
      </c>
      <c r="H249" s="83">
        <v>0</v>
      </c>
      <c r="I249" s="83">
        <v>42682.847000000002</v>
      </c>
      <c r="J249" s="83">
        <v>3472</v>
      </c>
      <c r="K249" s="83">
        <v>3126.8670000000002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2451.59</v>
      </c>
      <c r="R249" s="83">
        <v>0</v>
      </c>
      <c r="S249" s="83">
        <v>0</v>
      </c>
    </row>
    <row r="250" spans="1:19">
      <c r="A250" s="83" t="s">
        <v>696</v>
      </c>
      <c r="B250" s="84">
        <v>518732000000</v>
      </c>
      <c r="C250" s="83">
        <v>325804.01</v>
      </c>
      <c r="D250" s="83" t="s">
        <v>843</v>
      </c>
      <c r="E250" s="83">
        <v>115409.094</v>
      </c>
      <c r="F250" s="83">
        <v>92719.3</v>
      </c>
      <c r="G250" s="83">
        <v>37351.39</v>
      </c>
      <c r="H250" s="83">
        <v>0</v>
      </c>
      <c r="I250" s="83">
        <v>23158.222000000002</v>
      </c>
      <c r="J250" s="83">
        <v>3472</v>
      </c>
      <c r="K250" s="83">
        <v>2026.5429999999999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2778.67</v>
      </c>
      <c r="R250" s="83">
        <v>0</v>
      </c>
      <c r="S250" s="83">
        <v>0</v>
      </c>
    </row>
    <row r="251" spans="1:19">
      <c r="A251" s="83" t="s">
        <v>697</v>
      </c>
      <c r="B251" s="84">
        <v>483834000000</v>
      </c>
      <c r="C251" s="83">
        <v>312345.03899999999</v>
      </c>
      <c r="D251" s="83" t="s">
        <v>874</v>
      </c>
      <c r="E251" s="83">
        <v>115409.094</v>
      </c>
      <c r="F251" s="83">
        <v>92719.3</v>
      </c>
      <c r="G251" s="83">
        <v>36860.94</v>
      </c>
      <c r="H251" s="83">
        <v>0</v>
      </c>
      <c r="I251" s="83">
        <v>10884.436</v>
      </c>
      <c r="J251" s="83">
        <v>3472</v>
      </c>
      <c r="K251" s="83">
        <v>1561.2070000000001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2549.2710000000002</v>
      </c>
      <c r="R251" s="83">
        <v>0</v>
      </c>
      <c r="S251" s="83">
        <v>0</v>
      </c>
    </row>
    <row r="252" spans="1:19">
      <c r="A252" s="83" t="s">
        <v>698</v>
      </c>
      <c r="B252" s="84">
        <v>495334000000</v>
      </c>
      <c r="C252" s="83">
        <v>309832.728</v>
      </c>
      <c r="D252" s="83" t="s">
        <v>875</v>
      </c>
      <c r="E252" s="83">
        <v>115409.094</v>
      </c>
      <c r="F252" s="83">
        <v>92719.3</v>
      </c>
      <c r="G252" s="83">
        <v>36860.94</v>
      </c>
      <c r="H252" s="83">
        <v>0</v>
      </c>
      <c r="I252" s="83">
        <v>8464.5730000000003</v>
      </c>
      <c r="J252" s="83">
        <v>3472</v>
      </c>
      <c r="K252" s="83">
        <v>1514.33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2503.6999999999998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699</v>
      </c>
      <c r="B254" s="84">
        <v>6151070000000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700</v>
      </c>
      <c r="B255" s="84">
        <v>448485000000</v>
      </c>
      <c r="C255" s="83">
        <v>309832.728</v>
      </c>
      <c r="D255" s="83"/>
      <c r="E255" s="83">
        <v>115409.094</v>
      </c>
      <c r="F255" s="83">
        <v>92719.3</v>
      </c>
      <c r="G255" s="83">
        <v>36860.94</v>
      </c>
      <c r="H255" s="83">
        <v>0</v>
      </c>
      <c r="I255" s="83">
        <v>8464.5730000000003</v>
      </c>
      <c r="J255" s="83">
        <v>0</v>
      </c>
      <c r="K255" s="83">
        <v>1470.2159999999999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2148.5250000000001</v>
      </c>
      <c r="R255" s="83">
        <v>0</v>
      </c>
      <c r="S255" s="83">
        <v>0</v>
      </c>
    </row>
    <row r="256" spans="1:19">
      <c r="A256" s="83" t="s">
        <v>701</v>
      </c>
      <c r="B256" s="84">
        <v>579225000000</v>
      </c>
      <c r="C256" s="83">
        <v>363930.61200000002</v>
      </c>
      <c r="D256" s="83"/>
      <c r="E256" s="83">
        <v>115409.094</v>
      </c>
      <c r="F256" s="83">
        <v>92719.3</v>
      </c>
      <c r="G256" s="83">
        <v>37978.355000000003</v>
      </c>
      <c r="H256" s="83">
        <v>0</v>
      </c>
      <c r="I256" s="83">
        <v>62342.209000000003</v>
      </c>
      <c r="J256" s="83">
        <v>3472</v>
      </c>
      <c r="K256" s="83">
        <v>4106.4380000000001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3118.1489999999999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722</v>
      </c>
      <c r="C258" s="83" t="s">
        <v>723</v>
      </c>
      <c r="D258" s="83" t="s">
        <v>132</v>
      </c>
      <c r="E258" s="83" t="s">
        <v>288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724</v>
      </c>
      <c r="B259" s="83">
        <v>63288.51</v>
      </c>
      <c r="C259" s="83">
        <v>76419.5</v>
      </c>
      <c r="D259" s="83">
        <v>0</v>
      </c>
      <c r="E259" s="83">
        <v>139708.01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725</v>
      </c>
      <c r="B260" s="83">
        <v>5.58</v>
      </c>
      <c r="C260" s="83">
        <v>6.74</v>
      </c>
      <c r="D260" s="83">
        <v>0</v>
      </c>
      <c r="E260" s="83">
        <v>12.31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726</v>
      </c>
      <c r="B261" s="83">
        <v>5.58</v>
      </c>
      <c r="C261" s="83">
        <v>6.74</v>
      </c>
      <c r="D261" s="83">
        <v>0</v>
      </c>
      <c r="E261" s="83">
        <v>12.31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274"/>
  <sheetViews>
    <sheetView workbookViewId="0"/>
  </sheetViews>
  <sheetFormatPr defaultRowHeight="10.5"/>
  <cols>
    <col min="1" max="1" width="47.1640625" style="73" customWidth="1"/>
    <col min="2" max="2" width="32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432</v>
      </c>
      <c r="C1" s="83" t="s">
        <v>433</v>
      </c>
      <c r="D1" s="83" t="s">
        <v>434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435</v>
      </c>
      <c r="B2" s="83">
        <v>19303.990000000002</v>
      </c>
      <c r="C2" s="83">
        <v>1701.5</v>
      </c>
      <c r="D2" s="83">
        <v>1701.5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436</v>
      </c>
      <c r="B3" s="83">
        <v>19303.990000000002</v>
      </c>
      <c r="C3" s="83">
        <v>1701.5</v>
      </c>
      <c r="D3" s="83">
        <v>1701.5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437</v>
      </c>
      <c r="B4" s="83">
        <v>35626.800000000003</v>
      </c>
      <c r="C4" s="83">
        <v>3140.23</v>
      </c>
      <c r="D4" s="83">
        <v>3140.23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438</v>
      </c>
      <c r="B5" s="83">
        <v>35626.800000000003</v>
      </c>
      <c r="C5" s="83">
        <v>3140.23</v>
      </c>
      <c r="D5" s="83">
        <v>3140.23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440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441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442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443</v>
      </c>
      <c r="C12" s="83" t="s">
        <v>444</v>
      </c>
      <c r="D12" s="83" t="s">
        <v>445</v>
      </c>
      <c r="E12" s="83" t="s">
        <v>446</v>
      </c>
      <c r="F12" s="83" t="s">
        <v>447</v>
      </c>
      <c r="G12" s="83" t="s">
        <v>448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197</v>
      </c>
      <c r="B13" s="83">
        <v>3.25</v>
      </c>
      <c r="C13" s="83">
        <v>4169.37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198</v>
      </c>
      <c r="B14" s="83">
        <v>535.1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206</v>
      </c>
      <c r="B15" s="83">
        <v>1453.36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207</v>
      </c>
      <c r="B16" s="83">
        <v>54.51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208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209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210</v>
      </c>
      <c r="B19" s="83">
        <v>1115.6300000000001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211</v>
      </c>
      <c r="B20" s="83">
        <v>71.37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212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213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192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214</v>
      </c>
      <c r="B24" s="83">
        <v>0</v>
      </c>
      <c r="C24" s="83">
        <v>7692.62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215</v>
      </c>
      <c r="B25" s="83">
        <v>70.41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216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217</v>
      </c>
      <c r="B28" s="83">
        <v>6203.34</v>
      </c>
      <c r="C28" s="83">
        <v>13100.65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439</v>
      </c>
      <c r="C30" s="83" t="s">
        <v>339</v>
      </c>
      <c r="D30" s="83" t="s">
        <v>449</v>
      </c>
      <c r="E30" s="83" t="s">
        <v>450</v>
      </c>
      <c r="F30" s="83" t="s">
        <v>451</v>
      </c>
      <c r="G30" s="83" t="s">
        <v>452</v>
      </c>
      <c r="H30" s="83" t="s">
        <v>453</v>
      </c>
      <c r="I30" s="83" t="s">
        <v>454</v>
      </c>
      <c r="J30" s="83" t="s">
        <v>455</v>
      </c>
      <c r="K30"/>
      <c r="L30"/>
      <c r="M30"/>
      <c r="N30"/>
      <c r="O30"/>
      <c r="P30"/>
      <c r="Q30"/>
      <c r="R30"/>
      <c r="S30"/>
    </row>
    <row r="31" spans="1:19">
      <c r="A31" s="83" t="s">
        <v>474</v>
      </c>
      <c r="B31" s="83">
        <v>331.66</v>
      </c>
      <c r="C31" s="83" t="s">
        <v>287</v>
      </c>
      <c r="D31" s="83">
        <v>1010.89</v>
      </c>
      <c r="E31" s="83">
        <v>1</v>
      </c>
      <c r="F31" s="83">
        <v>97.55</v>
      </c>
      <c r="G31" s="83">
        <v>32.21</v>
      </c>
      <c r="H31" s="83">
        <v>13.99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456</v>
      </c>
      <c r="B32" s="83">
        <v>1978.83</v>
      </c>
      <c r="C32" s="83" t="s">
        <v>287</v>
      </c>
      <c r="D32" s="83">
        <v>4826.41</v>
      </c>
      <c r="E32" s="83">
        <v>1</v>
      </c>
      <c r="F32" s="83">
        <v>0</v>
      </c>
      <c r="G32" s="83">
        <v>0</v>
      </c>
      <c r="H32" s="83">
        <v>10.76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462</v>
      </c>
      <c r="B33" s="83">
        <v>188.86</v>
      </c>
      <c r="C33" s="83" t="s">
        <v>287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13.99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470</v>
      </c>
      <c r="B34" s="83">
        <v>389.4</v>
      </c>
      <c r="C34" s="83" t="s">
        <v>287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5.38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477</v>
      </c>
      <c r="B35" s="83">
        <v>412.12</v>
      </c>
      <c r="C35" s="83" t="s">
        <v>287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5.38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475</v>
      </c>
      <c r="B36" s="83">
        <v>331.66</v>
      </c>
      <c r="C36" s="83" t="s">
        <v>287</v>
      </c>
      <c r="D36" s="83">
        <v>1010.89</v>
      </c>
      <c r="E36" s="83">
        <v>1</v>
      </c>
      <c r="F36" s="83">
        <v>97.55</v>
      </c>
      <c r="G36" s="83">
        <v>32.21</v>
      </c>
      <c r="H36" s="83">
        <v>13.99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476</v>
      </c>
      <c r="B37" s="83">
        <v>103.3</v>
      </c>
      <c r="C37" s="83" t="s">
        <v>287</v>
      </c>
      <c r="D37" s="83">
        <v>314.87</v>
      </c>
      <c r="E37" s="83">
        <v>1</v>
      </c>
      <c r="F37" s="83">
        <v>87.33</v>
      </c>
      <c r="G37" s="83">
        <v>26.38</v>
      </c>
      <c r="H37" s="83">
        <v>12.91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461</v>
      </c>
      <c r="B38" s="83">
        <v>78.040000000000006</v>
      </c>
      <c r="C38" s="83" t="s">
        <v>287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6.46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463</v>
      </c>
      <c r="B39" s="83">
        <v>1308.19</v>
      </c>
      <c r="C39" s="83" t="s">
        <v>287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11.84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459</v>
      </c>
      <c r="B40" s="83">
        <v>164.24</v>
      </c>
      <c r="C40" s="83" t="s">
        <v>287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16.14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457</v>
      </c>
      <c r="B41" s="83">
        <v>67.069999999999993</v>
      </c>
      <c r="C41" s="83" t="s">
        <v>287</v>
      </c>
      <c r="D41" s="83">
        <v>265.76</v>
      </c>
      <c r="E41" s="83">
        <v>1</v>
      </c>
      <c r="F41" s="83">
        <v>68.84</v>
      </c>
      <c r="G41" s="83">
        <v>23.3</v>
      </c>
      <c r="H41" s="83">
        <v>16.14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458</v>
      </c>
      <c r="B42" s="83">
        <v>77.67</v>
      </c>
      <c r="C42" s="83" t="s">
        <v>287</v>
      </c>
      <c r="D42" s="83">
        <v>307.76</v>
      </c>
      <c r="E42" s="83">
        <v>1</v>
      </c>
      <c r="F42" s="83">
        <v>26.57</v>
      </c>
      <c r="G42" s="83">
        <v>0</v>
      </c>
      <c r="H42" s="83">
        <v>16.14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464</v>
      </c>
      <c r="B43" s="83">
        <v>39.020000000000003</v>
      </c>
      <c r="C43" s="83" t="s">
        <v>287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11.84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471</v>
      </c>
      <c r="B44" s="83">
        <v>39.020000000000003</v>
      </c>
      <c r="C44" s="83" t="s">
        <v>287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11.84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465</v>
      </c>
      <c r="B45" s="83">
        <v>39.020000000000003</v>
      </c>
      <c r="C45" s="83" t="s">
        <v>287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11.84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472</v>
      </c>
      <c r="B46" s="83">
        <v>39.020000000000003</v>
      </c>
      <c r="C46" s="83" t="s">
        <v>287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11.84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466</v>
      </c>
      <c r="B47" s="83">
        <v>24.52</v>
      </c>
      <c r="C47" s="83" t="s">
        <v>287</v>
      </c>
      <c r="D47" s="83">
        <v>74.75</v>
      </c>
      <c r="E47" s="83">
        <v>76</v>
      </c>
      <c r="F47" s="83">
        <v>11.15</v>
      </c>
      <c r="G47" s="83">
        <v>3.68</v>
      </c>
      <c r="H47" s="83">
        <v>11.84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473</v>
      </c>
      <c r="B48" s="83">
        <v>24.53</v>
      </c>
      <c r="C48" s="83" t="s">
        <v>287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11.84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467</v>
      </c>
      <c r="B49" s="83">
        <v>24.53</v>
      </c>
      <c r="C49" s="83" t="s">
        <v>287</v>
      </c>
      <c r="D49" s="83">
        <v>74.77</v>
      </c>
      <c r="E49" s="83">
        <v>76</v>
      </c>
      <c r="F49" s="83">
        <v>11.15</v>
      </c>
      <c r="G49" s="83">
        <v>3.68</v>
      </c>
      <c r="H49" s="83">
        <v>11.84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468</v>
      </c>
      <c r="B50" s="83">
        <v>39.020000000000003</v>
      </c>
      <c r="C50" s="83" t="s">
        <v>287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11.84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469</v>
      </c>
      <c r="B51" s="83">
        <v>39.020000000000003</v>
      </c>
      <c r="C51" s="83" t="s">
        <v>287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11.84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460</v>
      </c>
      <c r="B52" s="83">
        <v>94.76</v>
      </c>
      <c r="C52" s="83" t="s">
        <v>287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9.68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288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10.763400000000001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478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10.763400000000001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479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177</v>
      </c>
      <c r="C57" s="83" t="s">
        <v>480</v>
      </c>
      <c r="D57" s="83" t="s">
        <v>481</v>
      </c>
      <c r="E57" s="83" t="s">
        <v>482</v>
      </c>
      <c r="F57" s="83" t="s">
        <v>483</v>
      </c>
      <c r="G57" s="83" t="s">
        <v>484</v>
      </c>
      <c r="H57" s="83" t="s">
        <v>485</v>
      </c>
      <c r="I57" s="83" t="s">
        <v>486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535</v>
      </c>
      <c r="B58" s="83" t="s">
        <v>738</v>
      </c>
      <c r="C58" s="83">
        <v>0.08</v>
      </c>
      <c r="D58" s="83">
        <v>0.51100000000000001</v>
      </c>
      <c r="E58" s="83">
        <v>0.55300000000000005</v>
      </c>
      <c r="F58" s="83">
        <v>97.55</v>
      </c>
      <c r="G58" s="83">
        <v>0</v>
      </c>
      <c r="H58" s="83">
        <v>90</v>
      </c>
      <c r="I58" s="83" t="s">
        <v>489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536</v>
      </c>
      <c r="B59" s="83" t="s">
        <v>739</v>
      </c>
      <c r="C59" s="83">
        <v>0.3</v>
      </c>
      <c r="D59" s="83">
        <v>0.35099999999999998</v>
      </c>
      <c r="E59" s="83">
        <v>0.376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490</v>
      </c>
      <c r="B60" s="83" t="s">
        <v>488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491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487</v>
      </c>
      <c r="B61" s="83" t="s">
        <v>488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489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492</v>
      </c>
      <c r="B62" s="83" t="s">
        <v>488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493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494</v>
      </c>
      <c r="B63" s="83" t="s">
        <v>488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495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496</v>
      </c>
      <c r="B64" s="83" t="s">
        <v>488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505</v>
      </c>
      <c r="B65" s="83" t="s">
        <v>740</v>
      </c>
      <c r="C65" s="83">
        <v>0.08</v>
      </c>
      <c r="D65" s="83">
        <v>0.59099999999999997</v>
      </c>
      <c r="E65" s="83">
        <v>0.64800000000000002</v>
      </c>
      <c r="F65" s="83">
        <v>22.95</v>
      </c>
      <c r="G65" s="83">
        <v>90</v>
      </c>
      <c r="H65" s="83">
        <v>90</v>
      </c>
      <c r="I65" s="83" t="s">
        <v>491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506</v>
      </c>
      <c r="B66" s="83" t="s">
        <v>740</v>
      </c>
      <c r="C66" s="83">
        <v>0.08</v>
      </c>
      <c r="D66" s="83">
        <v>0.59099999999999997</v>
      </c>
      <c r="E66" s="83">
        <v>0.64800000000000002</v>
      </c>
      <c r="F66" s="83">
        <v>129.22999999999999</v>
      </c>
      <c r="G66" s="83">
        <v>180</v>
      </c>
      <c r="H66" s="83">
        <v>90</v>
      </c>
      <c r="I66" s="83" t="s">
        <v>493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507</v>
      </c>
      <c r="B67" s="83" t="s">
        <v>739</v>
      </c>
      <c r="C67" s="83">
        <v>0.3</v>
      </c>
      <c r="D67" s="83">
        <v>0.35099999999999998</v>
      </c>
      <c r="E67" s="83">
        <v>0.376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523</v>
      </c>
      <c r="B68" s="83" t="s">
        <v>738</v>
      </c>
      <c r="C68" s="83">
        <v>0.08</v>
      </c>
      <c r="D68" s="83">
        <v>0.51100000000000001</v>
      </c>
      <c r="E68" s="83">
        <v>0.55300000000000005</v>
      </c>
      <c r="F68" s="83">
        <v>70.599999999999994</v>
      </c>
      <c r="G68" s="83">
        <v>0</v>
      </c>
      <c r="H68" s="83">
        <v>90</v>
      </c>
      <c r="I68" s="83" t="s">
        <v>489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525</v>
      </c>
      <c r="B69" s="83" t="s">
        <v>738</v>
      </c>
      <c r="C69" s="83">
        <v>0.08</v>
      </c>
      <c r="D69" s="83">
        <v>0.51100000000000001</v>
      </c>
      <c r="E69" s="83">
        <v>0.55300000000000005</v>
      </c>
      <c r="F69" s="83">
        <v>26.02</v>
      </c>
      <c r="G69" s="83">
        <v>180</v>
      </c>
      <c r="H69" s="83">
        <v>90</v>
      </c>
      <c r="I69" s="83" t="s">
        <v>493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524</v>
      </c>
      <c r="B70" s="83" t="s">
        <v>738</v>
      </c>
      <c r="C70" s="83">
        <v>0.08</v>
      </c>
      <c r="D70" s="83">
        <v>0.51100000000000001</v>
      </c>
      <c r="E70" s="83">
        <v>0.55300000000000005</v>
      </c>
      <c r="F70" s="83">
        <v>26.01</v>
      </c>
      <c r="G70" s="83">
        <v>0</v>
      </c>
      <c r="H70" s="83">
        <v>90</v>
      </c>
      <c r="I70" s="83" t="s">
        <v>489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526</v>
      </c>
      <c r="B71" s="83" t="s">
        <v>738</v>
      </c>
      <c r="C71" s="83">
        <v>0.08</v>
      </c>
      <c r="D71" s="83">
        <v>0.51100000000000001</v>
      </c>
      <c r="E71" s="83">
        <v>0.55300000000000005</v>
      </c>
      <c r="F71" s="83">
        <v>70.599999999999994</v>
      </c>
      <c r="G71" s="83">
        <v>180</v>
      </c>
      <c r="H71" s="83">
        <v>90</v>
      </c>
      <c r="I71" s="83" t="s">
        <v>493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543</v>
      </c>
      <c r="B72" s="83" t="s">
        <v>738</v>
      </c>
      <c r="C72" s="83">
        <v>0.08</v>
      </c>
      <c r="D72" s="83">
        <v>0.51100000000000001</v>
      </c>
      <c r="E72" s="83">
        <v>0.55300000000000005</v>
      </c>
      <c r="F72" s="83">
        <v>17.649999999999999</v>
      </c>
      <c r="G72" s="83">
        <v>0</v>
      </c>
      <c r="H72" s="83">
        <v>90</v>
      </c>
      <c r="I72" s="83" t="s">
        <v>489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544</v>
      </c>
      <c r="B73" s="83" t="s">
        <v>738</v>
      </c>
      <c r="C73" s="83">
        <v>0.08</v>
      </c>
      <c r="D73" s="83">
        <v>0.51100000000000001</v>
      </c>
      <c r="E73" s="83">
        <v>0.55300000000000005</v>
      </c>
      <c r="F73" s="83">
        <v>15.79</v>
      </c>
      <c r="G73" s="83">
        <v>0</v>
      </c>
      <c r="H73" s="83">
        <v>90</v>
      </c>
      <c r="I73" s="83" t="s">
        <v>489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545</v>
      </c>
      <c r="B74" s="83" t="s">
        <v>738</v>
      </c>
      <c r="C74" s="83">
        <v>0.08</v>
      </c>
      <c r="D74" s="83">
        <v>0.51100000000000001</v>
      </c>
      <c r="E74" s="83">
        <v>0.55300000000000005</v>
      </c>
      <c r="F74" s="83">
        <v>52.03</v>
      </c>
      <c r="G74" s="83">
        <v>180</v>
      </c>
      <c r="H74" s="83">
        <v>90</v>
      </c>
      <c r="I74" s="83" t="s">
        <v>493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546</v>
      </c>
      <c r="B75" s="83" t="s">
        <v>739</v>
      </c>
      <c r="C75" s="83">
        <v>0.3</v>
      </c>
      <c r="D75" s="83">
        <v>0.35099999999999998</v>
      </c>
      <c r="E75" s="83">
        <v>0.376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547</v>
      </c>
      <c r="B76" s="83" t="s">
        <v>739</v>
      </c>
      <c r="C76" s="83">
        <v>0.3</v>
      </c>
      <c r="D76" s="83">
        <v>0.35099999999999998</v>
      </c>
      <c r="E76" s="83">
        <v>0.376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537</v>
      </c>
      <c r="B77" s="83" t="s">
        <v>738</v>
      </c>
      <c r="C77" s="83">
        <v>0.08</v>
      </c>
      <c r="D77" s="83">
        <v>0.51100000000000001</v>
      </c>
      <c r="E77" s="83">
        <v>0.55300000000000005</v>
      </c>
      <c r="F77" s="83">
        <v>97.55</v>
      </c>
      <c r="G77" s="83">
        <v>0</v>
      </c>
      <c r="H77" s="83">
        <v>90</v>
      </c>
      <c r="I77" s="83" t="s">
        <v>489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538</v>
      </c>
      <c r="B78" s="83" t="s">
        <v>739</v>
      </c>
      <c r="C78" s="83">
        <v>0.3</v>
      </c>
      <c r="D78" s="83">
        <v>0.35099999999999998</v>
      </c>
      <c r="E78" s="83">
        <v>0.376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541</v>
      </c>
      <c r="B79" s="83" t="s">
        <v>738</v>
      </c>
      <c r="C79" s="83">
        <v>0.08</v>
      </c>
      <c r="D79" s="83">
        <v>0.51100000000000001</v>
      </c>
      <c r="E79" s="83">
        <v>0.55300000000000005</v>
      </c>
      <c r="F79" s="83">
        <v>13.94</v>
      </c>
      <c r="G79" s="83">
        <v>180</v>
      </c>
      <c r="H79" s="83">
        <v>90</v>
      </c>
      <c r="I79" s="83" t="s">
        <v>493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540</v>
      </c>
      <c r="B80" s="83" t="s">
        <v>738</v>
      </c>
      <c r="C80" s="83">
        <v>0.08</v>
      </c>
      <c r="D80" s="83">
        <v>0.51100000000000001</v>
      </c>
      <c r="E80" s="83">
        <v>0.55300000000000005</v>
      </c>
      <c r="F80" s="83">
        <v>52.03</v>
      </c>
      <c r="G80" s="83">
        <v>90</v>
      </c>
      <c r="H80" s="83">
        <v>90</v>
      </c>
      <c r="I80" s="83" t="s">
        <v>491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539</v>
      </c>
      <c r="B81" s="83" t="s">
        <v>738</v>
      </c>
      <c r="C81" s="83">
        <v>0.08</v>
      </c>
      <c r="D81" s="83">
        <v>0.51100000000000001</v>
      </c>
      <c r="E81" s="83">
        <v>0.55300000000000005</v>
      </c>
      <c r="F81" s="83">
        <v>21.37</v>
      </c>
      <c r="G81" s="83">
        <v>0</v>
      </c>
      <c r="H81" s="83">
        <v>90</v>
      </c>
      <c r="I81" s="83" t="s">
        <v>489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542</v>
      </c>
      <c r="B82" s="83" t="s">
        <v>739</v>
      </c>
      <c r="C82" s="83">
        <v>0.3</v>
      </c>
      <c r="D82" s="83">
        <v>0.35099999999999998</v>
      </c>
      <c r="E82" s="83">
        <v>0.376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504</v>
      </c>
      <c r="B83" s="83" t="s">
        <v>740</v>
      </c>
      <c r="C83" s="83">
        <v>0.08</v>
      </c>
      <c r="D83" s="83">
        <v>0.59099999999999997</v>
      </c>
      <c r="E83" s="83">
        <v>0.64800000000000002</v>
      </c>
      <c r="F83" s="83">
        <v>67.63</v>
      </c>
      <c r="G83" s="83">
        <v>90</v>
      </c>
      <c r="H83" s="83">
        <v>90</v>
      </c>
      <c r="I83" s="83" t="s">
        <v>491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503</v>
      </c>
      <c r="B84" s="83" t="s">
        <v>740</v>
      </c>
      <c r="C84" s="83">
        <v>0.08</v>
      </c>
      <c r="D84" s="83">
        <v>0.59099999999999997</v>
      </c>
      <c r="E84" s="83">
        <v>0.64800000000000002</v>
      </c>
      <c r="F84" s="83">
        <v>18.12</v>
      </c>
      <c r="G84" s="83">
        <v>0</v>
      </c>
      <c r="H84" s="83">
        <v>90</v>
      </c>
      <c r="I84" s="83" t="s">
        <v>489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508</v>
      </c>
      <c r="B85" s="83" t="s">
        <v>740</v>
      </c>
      <c r="C85" s="83">
        <v>0.08</v>
      </c>
      <c r="D85" s="83">
        <v>0.59099999999999997</v>
      </c>
      <c r="E85" s="83">
        <v>0.64800000000000002</v>
      </c>
      <c r="F85" s="83">
        <v>213.77</v>
      </c>
      <c r="G85" s="83">
        <v>0</v>
      </c>
      <c r="H85" s="83">
        <v>90</v>
      </c>
      <c r="I85" s="83" t="s">
        <v>489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510</v>
      </c>
      <c r="B86" s="83" t="s">
        <v>740</v>
      </c>
      <c r="C86" s="83">
        <v>0.08</v>
      </c>
      <c r="D86" s="83">
        <v>0.59099999999999997</v>
      </c>
      <c r="E86" s="83">
        <v>0.64800000000000002</v>
      </c>
      <c r="F86" s="83">
        <v>167.88</v>
      </c>
      <c r="G86" s="83">
        <v>180</v>
      </c>
      <c r="H86" s="83">
        <v>90</v>
      </c>
      <c r="I86" s="83" t="s">
        <v>493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511</v>
      </c>
      <c r="B87" s="83" t="s">
        <v>740</v>
      </c>
      <c r="C87" s="83">
        <v>0.08</v>
      </c>
      <c r="D87" s="83">
        <v>0.59099999999999997</v>
      </c>
      <c r="E87" s="83">
        <v>0.64800000000000002</v>
      </c>
      <c r="F87" s="83">
        <v>41.06</v>
      </c>
      <c r="G87" s="83">
        <v>270</v>
      </c>
      <c r="H87" s="83">
        <v>90</v>
      </c>
      <c r="I87" s="83" t="s">
        <v>495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509</v>
      </c>
      <c r="B88" s="83" t="s">
        <v>740</v>
      </c>
      <c r="C88" s="83">
        <v>0.08</v>
      </c>
      <c r="D88" s="83">
        <v>0.59099999999999997</v>
      </c>
      <c r="E88" s="83">
        <v>0.64800000000000002</v>
      </c>
      <c r="F88" s="83">
        <v>12.08</v>
      </c>
      <c r="G88" s="83">
        <v>0</v>
      </c>
      <c r="H88" s="83">
        <v>90</v>
      </c>
      <c r="I88" s="83" t="s">
        <v>489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512</v>
      </c>
      <c r="B89" s="83" t="s">
        <v>739</v>
      </c>
      <c r="C89" s="83">
        <v>0.3</v>
      </c>
      <c r="D89" s="83">
        <v>0.35099999999999998</v>
      </c>
      <c r="E89" s="83">
        <v>0.376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501</v>
      </c>
      <c r="B90" s="83" t="s">
        <v>740</v>
      </c>
      <c r="C90" s="83">
        <v>0.08</v>
      </c>
      <c r="D90" s="83">
        <v>0.59099999999999997</v>
      </c>
      <c r="E90" s="83">
        <v>0.64800000000000002</v>
      </c>
      <c r="F90" s="83">
        <v>62.8</v>
      </c>
      <c r="G90" s="83">
        <v>0</v>
      </c>
      <c r="H90" s="83">
        <v>90</v>
      </c>
      <c r="I90" s="83" t="s">
        <v>489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497</v>
      </c>
      <c r="B91" s="83" t="s">
        <v>740</v>
      </c>
      <c r="C91" s="83">
        <v>0.08</v>
      </c>
      <c r="D91" s="83">
        <v>0.59099999999999997</v>
      </c>
      <c r="E91" s="83">
        <v>0.64800000000000002</v>
      </c>
      <c r="F91" s="83">
        <v>45.89</v>
      </c>
      <c r="G91" s="83">
        <v>180</v>
      </c>
      <c r="H91" s="83">
        <v>90</v>
      </c>
      <c r="I91" s="83" t="s">
        <v>493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498</v>
      </c>
      <c r="B92" s="83" t="s">
        <v>740</v>
      </c>
      <c r="C92" s="83">
        <v>0.08</v>
      </c>
      <c r="D92" s="83">
        <v>0.59099999999999997</v>
      </c>
      <c r="E92" s="83">
        <v>0.64800000000000002</v>
      </c>
      <c r="F92" s="83">
        <v>22.95</v>
      </c>
      <c r="G92" s="83">
        <v>270</v>
      </c>
      <c r="H92" s="83">
        <v>90</v>
      </c>
      <c r="I92" s="83" t="s">
        <v>495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499</v>
      </c>
      <c r="B93" s="83" t="s">
        <v>739</v>
      </c>
      <c r="C93" s="83">
        <v>0.3</v>
      </c>
      <c r="D93" s="83">
        <v>0.35099999999999998</v>
      </c>
      <c r="E93" s="83">
        <v>0.376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500</v>
      </c>
      <c r="B94" s="83" t="s">
        <v>740</v>
      </c>
      <c r="C94" s="83">
        <v>0.08</v>
      </c>
      <c r="D94" s="83">
        <v>0.59099999999999997</v>
      </c>
      <c r="E94" s="83">
        <v>0.64800000000000002</v>
      </c>
      <c r="F94" s="83">
        <v>26.57</v>
      </c>
      <c r="G94" s="83">
        <v>270</v>
      </c>
      <c r="H94" s="83">
        <v>90</v>
      </c>
      <c r="I94" s="83" t="s">
        <v>495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513</v>
      </c>
      <c r="B95" s="83" t="s">
        <v>738</v>
      </c>
      <c r="C95" s="83">
        <v>0.08</v>
      </c>
      <c r="D95" s="83">
        <v>0.51100000000000001</v>
      </c>
      <c r="E95" s="83">
        <v>0.55300000000000005</v>
      </c>
      <c r="F95" s="83">
        <v>55.74</v>
      </c>
      <c r="G95" s="83">
        <v>180</v>
      </c>
      <c r="H95" s="83">
        <v>90</v>
      </c>
      <c r="I95" s="83" t="s">
        <v>493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514</v>
      </c>
      <c r="B96" s="83" t="s">
        <v>738</v>
      </c>
      <c r="C96" s="83">
        <v>0.08</v>
      </c>
      <c r="D96" s="83">
        <v>0.51100000000000001</v>
      </c>
      <c r="E96" s="83">
        <v>0.55300000000000005</v>
      </c>
      <c r="F96" s="83">
        <v>104.06</v>
      </c>
      <c r="G96" s="83">
        <v>270</v>
      </c>
      <c r="H96" s="83">
        <v>90</v>
      </c>
      <c r="I96" s="83" t="s">
        <v>495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527</v>
      </c>
      <c r="B97" s="83" t="s">
        <v>738</v>
      </c>
      <c r="C97" s="83">
        <v>0.08</v>
      </c>
      <c r="D97" s="83">
        <v>0.51100000000000001</v>
      </c>
      <c r="E97" s="83">
        <v>0.55300000000000005</v>
      </c>
      <c r="F97" s="83">
        <v>13.94</v>
      </c>
      <c r="G97" s="83">
        <v>180</v>
      </c>
      <c r="H97" s="83">
        <v>90</v>
      </c>
      <c r="I97" s="83" t="s">
        <v>493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528</v>
      </c>
      <c r="B98" s="83" t="s">
        <v>738</v>
      </c>
      <c r="C98" s="83">
        <v>0.08</v>
      </c>
      <c r="D98" s="83">
        <v>0.51100000000000001</v>
      </c>
      <c r="E98" s="83">
        <v>0.55300000000000005</v>
      </c>
      <c r="F98" s="83">
        <v>26.01</v>
      </c>
      <c r="G98" s="83">
        <v>270</v>
      </c>
      <c r="H98" s="83">
        <v>90</v>
      </c>
      <c r="I98" s="83" t="s">
        <v>495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529</v>
      </c>
      <c r="B99" s="83" t="s">
        <v>739</v>
      </c>
      <c r="C99" s="83">
        <v>0.3</v>
      </c>
      <c r="D99" s="83">
        <v>0.35099999999999998</v>
      </c>
      <c r="E99" s="83">
        <v>0.376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515</v>
      </c>
      <c r="B100" s="83" t="s">
        <v>738</v>
      </c>
      <c r="C100" s="83">
        <v>0.08</v>
      </c>
      <c r="D100" s="83">
        <v>0.51100000000000001</v>
      </c>
      <c r="E100" s="83">
        <v>0.55300000000000005</v>
      </c>
      <c r="F100" s="83">
        <v>55.74</v>
      </c>
      <c r="G100" s="83">
        <v>0</v>
      </c>
      <c r="H100" s="83">
        <v>90</v>
      </c>
      <c r="I100" s="83" t="s">
        <v>489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516</v>
      </c>
      <c r="B101" s="83" t="s">
        <v>738</v>
      </c>
      <c r="C101" s="83">
        <v>0.08</v>
      </c>
      <c r="D101" s="83">
        <v>0.51100000000000001</v>
      </c>
      <c r="E101" s="83">
        <v>0.55300000000000005</v>
      </c>
      <c r="F101" s="83">
        <v>104.05</v>
      </c>
      <c r="G101" s="83">
        <v>270</v>
      </c>
      <c r="H101" s="83">
        <v>90</v>
      </c>
      <c r="I101" s="83" t="s">
        <v>495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530</v>
      </c>
      <c r="B102" s="83" t="s">
        <v>738</v>
      </c>
      <c r="C102" s="83">
        <v>0.08</v>
      </c>
      <c r="D102" s="83">
        <v>0.51100000000000001</v>
      </c>
      <c r="E102" s="83">
        <v>0.55300000000000005</v>
      </c>
      <c r="F102" s="83">
        <v>13.94</v>
      </c>
      <c r="G102" s="83">
        <v>0</v>
      </c>
      <c r="H102" s="83">
        <v>90</v>
      </c>
      <c r="I102" s="83" t="s">
        <v>489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531</v>
      </c>
      <c r="B103" s="83" t="s">
        <v>738</v>
      </c>
      <c r="C103" s="83">
        <v>0.08</v>
      </c>
      <c r="D103" s="83">
        <v>0.51100000000000001</v>
      </c>
      <c r="E103" s="83">
        <v>0.55300000000000005</v>
      </c>
      <c r="F103" s="83">
        <v>26.01</v>
      </c>
      <c r="G103" s="83">
        <v>270</v>
      </c>
      <c r="H103" s="83">
        <v>90</v>
      </c>
      <c r="I103" s="83" t="s">
        <v>495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532</v>
      </c>
      <c r="B104" s="83" t="s">
        <v>739</v>
      </c>
      <c r="C104" s="83">
        <v>0.3</v>
      </c>
      <c r="D104" s="83">
        <v>0.35099999999999998</v>
      </c>
      <c r="E104" s="83">
        <v>0.376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517</v>
      </c>
      <c r="B105" s="83" t="s">
        <v>738</v>
      </c>
      <c r="C105" s="83">
        <v>0.08</v>
      </c>
      <c r="D105" s="83">
        <v>0.51100000000000001</v>
      </c>
      <c r="E105" s="83">
        <v>0.55300000000000005</v>
      </c>
      <c r="F105" s="83">
        <v>847.14</v>
      </c>
      <c r="G105" s="83">
        <v>180</v>
      </c>
      <c r="H105" s="83">
        <v>90</v>
      </c>
      <c r="I105" s="83" t="s">
        <v>493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533</v>
      </c>
      <c r="B106" s="83" t="s">
        <v>738</v>
      </c>
      <c r="C106" s="83">
        <v>0.08</v>
      </c>
      <c r="D106" s="83">
        <v>0.51100000000000001</v>
      </c>
      <c r="E106" s="83">
        <v>0.55300000000000005</v>
      </c>
      <c r="F106" s="83">
        <v>183.96</v>
      </c>
      <c r="G106" s="83">
        <v>180</v>
      </c>
      <c r="H106" s="83">
        <v>90</v>
      </c>
      <c r="I106" s="83" t="s">
        <v>493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534</v>
      </c>
      <c r="B107" s="83" t="s">
        <v>739</v>
      </c>
      <c r="C107" s="83">
        <v>0.3</v>
      </c>
      <c r="D107" s="83">
        <v>0.35099999999999998</v>
      </c>
      <c r="E107" s="83">
        <v>0.376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518</v>
      </c>
      <c r="B108" s="83" t="s">
        <v>738</v>
      </c>
      <c r="C108" s="83">
        <v>0.08</v>
      </c>
      <c r="D108" s="83">
        <v>0.51100000000000001</v>
      </c>
      <c r="E108" s="83">
        <v>0.55300000000000005</v>
      </c>
      <c r="F108" s="83">
        <v>847.37</v>
      </c>
      <c r="G108" s="83">
        <v>0</v>
      </c>
      <c r="H108" s="83">
        <v>90</v>
      </c>
      <c r="I108" s="83" t="s">
        <v>489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519</v>
      </c>
      <c r="B109" s="83" t="s">
        <v>738</v>
      </c>
      <c r="C109" s="83">
        <v>0.08</v>
      </c>
      <c r="D109" s="83">
        <v>0.51100000000000001</v>
      </c>
      <c r="E109" s="83">
        <v>0.55300000000000005</v>
      </c>
      <c r="F109" s="83">
        <v>104.06</v>
      </c>
      <c r="G109" s="83">
        <v>90</v>
      </c>
      <c r="H109" s="83">
        <v>90</v>
      </c>
      <c r="I109" s="83" t="s">
        <v>491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520</v>
      </c>
      <c r="B110" s="83" t="s">
        <v>738</v>
      </c>
      <c r="C110" s="83">
        <v>0.08</v>
      </c>
      <c r="D110" s="83">
        <v>0.51100000000000001</v>
      </c>
      <c r="E110" s="83">
        <v>0.55300000000000005</v>
      </c>
      <c r="F110" s="83">
        <v>55.74</v>
      </c>
      <c r="G110" s="83">
        <v>180</v>
      </c>
      <c r="H110" s="83">
        <v>90</v>
      </c>
      <c r="I110" s="83" t="s">
        <v>493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522</v>
      </c>
      <c r="B111" s="83" t="s">
        <v>738</v>
      </c>
      <c r="C111" s="83">
        <v>0.08</v>
      </c>
      <c r="D111" s="83">
        <v>0.51100000000000001</v>
      </c>
      <c r="E111" s="83">
        <v>0.55300000000000005</v>
      </c>
      <c r="F111" s="83">
        <v>104.05</v>
      </c>
      <c r="G111" s="83">
        <v>90</v>
      </c>
      <c r="H111" s="83">
        <v>90</v>
      </c>
      <c r="I111" s="83" t="s">
        <v>491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521</v>
      </c>
      <c r="B112" s="83" t="s">
        <v>738</v>
      </c>
      <c r="C112" s="83">
        <v>0.08</v>
      </c>
      <c r="D112" s="83">
        <v>0.51100000000000001</v>
      </c>
      <c r="E112" s="83">
        <v>0.55300000000000005</v>
      </c>
      <c r="F112" s="83">
        <v>55.74</v>
      </c>
      <c r="G112" s="83">
        <v>0</v>
      </c>
      <c r="H112" s="83">
        <v>90</v>
      </c>
      <c r="I112" s="83" t="s">
        <v>489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502</v>
      </c>
      <c r="B113" s="83" t="s">
        <v>740</v>
      </c>
      <c r="C113" s="83">
        <v>0.08</v>
      </c>
      <c r="D113" s="83">
        <v>0.59099999999999997</v>
      </c>
      <c r="E113" s="83">
        <v>0.64800000000000002</v>
      </c>
      <c r="F113" s="83">
        <v>36.229999999999997</v>
      </c>
      <c r="G113" s="83">
        <v>0</v>
      </c>
      <c r="H113" s="83">
        <v>90</v>
      </c>
      <c r="I113" s="83" t="s">
        <v>489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177</v>
      </c>
      <c r="C115" s="83" t="s">
        <v>548</v>
      </c>
      <c r="D115" s="83" t="s">
        <v>549</v>
      </c>
      <c r="E115" s="83" t="s">
        <v>550</v>
      </c>
      <c r="F115" s="83" t="s">
        <v>172</v>
      </c>
      <c r="G115" s="83" t="s">
        <v>551</v>
      </c>
      <c r="H115" s="83" t="s">
        <v>552</v>
      </c>
      <c r="I115" s="83" t="s">
        <v>553</v>
      </c>
      <c r="J115" s="83" t="s">
        <v>484</v>
      </c>
      <c r="K115" s="83" t="s">
        <v>486</v>
      </c>
      <c r="L115"/>
      <c r="M115"/>
      <c r="N115"/>
      <c r="O115"/>
      <c r="P115"/>
      <c r="Q115"/>
      <c r="R115"/>
      <c r="S115"/>
    </row>
    <row r="116" spans="1:19">
      <c r="A116" s="83" t="s">
        <v>577</v>
      </c>
      <c r="B116" s="83" t="s">
        <v>741</v>
      </c>
      <c r="C116" s="83">
        <v>32.21</v>
      </c>
      <c r="D116" s="83">
        <v>32.21</v>
      </c>
      <c r="E116" s="83">
        <v>3.2410000000000001</v>
      </c>
      <c r="F116" s="83">
        <v>0.38500000000000001</v>
      </c>
      <c r="G116" s="83">
        <v>0.30499999999999999</v>
      </c>
      <c r="H116" s="83" t="s">
        <v>555</v>
      </c>
      <c r="I116" s="83" t="s">
        <v>535</v>
      </c>
      <c r="J116" s="83">
        <v>0</v>
      </c>
      <c r="K116" s="83" t="s">
        <v>489</v>
      </c>
      <c r="L116"/>
      <c r="M116"/>
      <c r="N116"/>
      <c r="O116"/>
      <c r="P116"/>
      <c r="Q116"/>
      <c r="R116"/>
      <c r="S116"/>
    </row>
    <row r="117" spans="1:19">
      <c r="A117" s="83" t="s">
        <v>556</v>
      </c>
      <c r="B117" s="83" t="s">
        <v>741</v>
      </c>
      <c r="C117" s="83">
        <v>65.62</v>
      </c>
      <c r="D117" s="83">
        <v>65.62</v>
      </c>
      <c r="E117" s="83">
        <v>3.2410000000000001</v>
      </c>
      <c r="F117" s="83">
        <v>0.38500000000000001</v>
      </c>
      <c r="G117" s="83">
        <v>0.30499999999999999</v>
      </c>
      <c r="H117" s="83" t="s">
        <v>555</v>
      </c>
      <c r="I117" s="83" t="s">
        <v>506</v>
      </c>
      <c r="J117" s="83">
        <v>180</v>
      </c>
      <c r="K117" s="83" t="s">
        <v>493</v>
      </c>
      <c r="L117"/>
      <c r="M117"/>
      <c r="N117"/>
      <c r="O117"/>
      <c r="P117"/>
      <c r="Q117"/>
      <c r="R117"/>
      <c r="S117"/>
    </row>
    <row r="118" spans="1:19">
      <c r="A118" s="83" t="s">
        <v>568</v>
      </c>
      <c r="B118" s="83" t="s">
        <v>741</v>
      </c>
      <c r="C118" s="83">
        <v>5.82</v>
      </c>
      <c r="D118" s="83">
        <v>23.29</v>
      </c>
      <c r="E118" s="83">
        <v>3.2410000000000001</v>
      </c>
      <c r="F118" s="83">
        <v>0.38500000000000001</v>
      </c>
      <c r="G118" s="83">
        <v>0.30499999999999999</v>
      </c>
      <c r="H118" s="83" t="s">
        <v>555</v>
      </c>
      <c r="I118" s="83" t="s">
        <v>523</v>
      </c>
      <c r="J118" s="83">
        <v>0</v>
      </c>
      <c r="K118" s="83" t="s">
        <v>489</v>
      </c>
      <c r="L118"/>
      <c r="M118"/>
      <c r="N118"/>
      <c r="O118"/>
      <c r="P118"/>
      <c r="Q118"/>
      <c r="R118"/>
      <c r="S118"/>
    </row>
    <row r="119" spans="1:19">
      <c r="A119" s="83" t="s">
        <v>570</v>
      </c>
      <c r="B119" s="83" t="s">
        <v>741</v>
      </c>
      <c r="C119" s="83">
        <v>2.15</v>
      </c>
      <c r="D119" s="83">
        <v>8.58</v>
      </c>
      <c r="E119" s="83">
        <v>3.2410000000000001</v>
      </c>
      <c r="F119" s="83">
        <v>0.38500000000000001</v>
      </c>
      <c r="G119" s="83">
        <v>0.30499999999999999</v>
      </c>
      <c r="H119" s="83" t="s">
        <v>555</v>
      </c>
      <c r="I119" s="83" t="s">
        <v>525</v>
      </c>
      <c r="J119" s="83">
        <v>180</v>
      </c>
      <c r="K119" s="83" t="s">
        <v>493</v>
      </c>
      <c r="L119"/>
      <c r="M119"/>
      <c r="N119"/>
      <c r="O119"/>
      <c r="P119"/>
      <c r="Q119"/>
      <c r="R119"/>
      <c r="S119"/>
    </row>
    <row r="120" spans="1:19">
      <c r="A120" s="83" t="s">
        <v>569</v>
      </c>
      <c r="B120" s="83" t="s">
        <v>741</v>
      </c>
      <c r="C120" s="83">
        <v>2.15</v>
      </c>
      <c r="D120" s="83">
        <v>8.59</v>
      </c>
      <c r="E120" s="83">
        <v>3.2410000000000001</v>
      </c>
      <c r="F120" s="83">
        <v>0.38500000000000001</v>
      </c>
      <c r="G120" s="83">
        <v>0.30499999999999999</v>
      </c>
      <c r="H120" s="83" t="s">
        <v>555</v>
      </c>
      <c r="I120" s="83" t="s">
        <v>524</v>
      </c>
      <c r="J120" s="83">
        <v>0</v>
      </c>
      <c r="K120" s="83" t="s">
        <v>489</v>
      </c>
      <c r="L120"/>
      <c r="M120"/>
      <c r="N120"/>
      <c r="O120"/>
      <c r="P120"/>
      <c r="Q120"/>
      <c r="R120"/>
      <c r="S120"/>
    </row>
    <row r="121" spans="1:19">
      <c r="A121" s="83" t="s">
        <v>571</v>
      </c>
      <c r="B121" s="83" t="s">
        <v>741</v>
      </c>
      <c r="C121" s="83">
        <v>5.82</v>
      </c>
      <c r="D121" s="83">
        <v>23.29</v>
      </c>
      <c r="E121" s="83">
        <v>3.2410000000000001</v>
      </c>
      <c r="F121" s="83">
        <v>0.38500000000000001</v>
      </c>
      <c r="G121" s="83">
        <v>0.30499999999999999</v>
      </c>
      <c r="H121" s="83" t="s">
        <v>555</v>
      </c>
      <c r="I121" s="83" t="s">
        <v>526</v>
      </c>
      <c r="J121" s="83">
        <v>180</v>
      </c>
      <c r="K121" s="83" t="s">
        <v>493</v>
      </c>
      <c r="L121"/>
      <c r="M121"/>
      <c r="N121"/>
      <c r="O121"/>
      <c r="P121"/>
      <c r="Q121"/>
      <c r="R121"/>
      <c r="S121"/>
    </row>
    <row r="122" spans="1:19">
      <c r="A122" s="83" t="s">
        <v>582</v>
      </c>
      <c r="B122" s="83" t="s">
        <v>741</v>
      </c>
      <c r="C122" s="83">
        <v>5.83</v>
      </c>
      <c r="D122" s="83">
        <v>5.83</v>
      </c>
      <c r="E122" s="83">
        <v>3.2410000000000001</v>
      </c>
      <c r="F122" s="83">
        <v>0.38500000000000001</v>
      </c>
      <c r="G122" s="83">
        <v>0.30499999999999999</v>
      </c>
      <c r="H122" s="83" t="s">
        <v>555</v>
      </c>
      <c r="I122" s="83" t="s">
        <v>543</v>
      </c>
      <c r="J122" s="83">
        <v>0</v>
      </c>
      <c r="K122" s="83" t="s">
        <v>489</v>
      </c>
      <c r="L122"/>
      <c r="M122"/>
      <c r="N122"/>
      <c r="O122"/>
      <c r="P122"/>
      <c r="Q122"/>
      <c r="R122"/>
      <c r="S122"/>
    </row>
    <row r="123" spans="1:19">
      <c r="A123" s="83" t="s">
        <v>583</v>
      </c>
      <c r="B123" s="83" t="s">
        <v>741</v>
      </c>
      <c r="C123" s="83">
        <v>5.21</v>
      </c>
      <c r="D123" s="83">
        <v>5.21</v>
      </c>
      <c r="E123" s="83">
        <v>3.2410000000000001</v>
      </c>
      <c r="F123" s="83">
        <v>0.38500000000000001</v>
      </c>
      <c r="G123" s="83">
        <v>0.30499999999999999</v>
      </c>
      <c r="H123" s="83" t="s">
        <v>555</v>
      </c>
      <c r="I123" s="83" t="s">
        <v>544</v>
      </c>
      <c r="J123" s="83">
        <v>0</v>
      </c>
      <c r="K123" s="83" t="s">
        <v>489</v>
      </c>
      <c r="L123"/>
      <c r="M123"/>
      <c r="N123"/>
      <c r="O123"/>
      <c r="P123"/>
      <c r="Q123"/>
      <c r="R123"/>
      <c r="S123"/>
    </row>
    <row r="124" spans="1:19">
      <c r="A124" s="83" t="s">
        <v>584</v>
      </c>
      <c r="B124" s="83" t="s">
        <v>741</v>
      </c>
      <c r="C124" s="83">
        <v>17.18</v>
      </c>
      <c r="D124" s="83">
        <v>17.18</v>
      </c>
      <c r="E124" s="83">
        <v>3.2410000000000001</v>
      </c>
      <c r="F124" s="83">
        <v>0.38500000000000001</v>
      </c>
      <c r="G124" s="83">
        <v>0.30499999999999999</v>
      </c>
      <c r="H124" s="83" t="s">
        <v>555</v>
      </c>
      <c r="I124" s="83" t="s">
        <v>545</v>
      </c>
      <c r="J124" s="83">
        <v>180</v>
      </c>
      <c r="K124" s="83" t="s">
        <v>493</v>
      </c>
      <c r="L124"/>
      <c r="M124"/>
      <c r="N124"/>
      <c r="O124"/>
      <c r="P124"/>
      <c r="Q124"/>
      <c r="R124"/>
      <c r="S124"/>
    </row>
    <row r="125" spans="1:19">
      <c r="A125" s="83" t="s">
        <v>578</v>
      </c>
      <c r="B125" s="83" t="s">
        <v>741</v>
      </c>
      <c r="C125" s="83">
        <v>32.21</v>
      </c>
      <c r="D125" s="83">
        <v>32.21</v>
      </c>
      <c r="E125" s="83">
        <v>3.2410000000000001</v>
      </c>
      <c r="F125" s="83">
        <v>0.38500000000000001</v>
      </c>
      <c r="G125" s="83">
        <v>0.30499999999999999</v>
      </c>
      <c r="H125" s="83" t="s">
        <v>555</v>
      </c>
      <c r="I125" s="83" t="s">
        <v>537</v>
      </c>
      <c r="J125" s="83">
        <v>0</v>
      </c>
      <c r="K125" s="83" t="s">
        <v>489</v>
      </c>
      <c r="L125"/>
      <c r="M125"/>
      <c r="N125"/>
      <c r="O125"/>
      <c r="P125"/>
      <c r="Q125"/>
      <c r="R125"/>
      <c r="S125"/>
    </row>
    <row r="126" spans="1:19">
      <c r="A126" s="83" t="s">
        <v>581</v>
      </c>
      <c r="B126" s="83" t="s">
        <v>741</v>
      </c>
      <c r="C126" s="83">
        <v>4.5999999999999996</v>
      </c>
      <c r="D126" s="83">
        <v>4.5999999999999996</v>
      </c>
      <c r="E126" s="83">
        <v>3.2410000000000001</v>
      </c>
      <c r="F126" s="83">
        <v>0.38500000000000001</v>
      </c>
      <c r="G126" s="83">
        <v>0.30499999999999999</v>
      </c>
      <c r="H126" s="83" t="s">
        <v>555</v>
      </c>
      <c r="I126" s="83" t="s">
        <v>541</v>
      </c>
      <c r="J126" s="83">
        <v>180</v>
      </c>
      <c r="K126" s="83" t="s">
        <v>493</v>
      </c>
      <c r="L126"/>
      <c r="M126"/>
      <c r="N126"/>
      <c r="O126"/>
      <c r="P126"/>
      <c r="Q126"/>
      <c r="R126"/>
      <c r="S126"/>
    </row>
    <row r="127" spans="1:19">
      <c r="A127" s="83" t="s">
        <v>580</v>
      </c>
      <c r="B127" s="83" t="s">
        <v>741</v>
      </c>
      <c r="C127" s="83">
        <v>17.18</v>
      </c>
      <c r="D127" s="83">
        <v>17.18</v>
      </c>
      <c r="E127" s="83">
        <v>3.2410000000000001</v>
      </c>
      <c r="F127" s="83">
        <v>0.38500000000000001</v>
      </c>
      <c r="G127" s="83">
        <v>0.30499999999999999</v>
      </c>
      <c r="H127" s="83" t="s">
        <v>555</v>
      </c>
      <c r="I127" s="83" t="s">
        <v>540</v>
      </c>
      <c r="J127" s="83">
        <v>90</v>
      </c>
      <c r="K127" s="83" t="s">
        <v>491</v>
      </c>
      <c r="L127"/>
      <c r="M127"/>
      <c r="N127"/>
      <c r="O127"/>
      <c r="P127"/>
      <c r="Q127"/>
      <c r="R127"/>
      <c r="S127"/>
    </row>
    <row r="128" spans="1:19">
      <c r="A128" s="83" t="s">
        <v>579</v>
      </c>
      <c r="B128" s="83" t="s">
        <v>741</v>
      </c>
      <c r="C128" s="83">
        <v>4.5999999999999996</v>
      </c>
      <c r="D128" s="83">
        <v>4.5999999999999996</v>
      </c>
      <c r="E128" s="83">
        <v>3.2410000000000001</v>
      </c>
      <c r="F128" s="83">
        <v>0.38500000000000001</v>
      </c>
      <c r="G128" s="83">
        <v>0.30499999999999999</v>
      </c>
      <c r="H128" s="83" t="s">
        <v>555</v>
      </c>
      <c r="I128" s="83" t="s">
        <v>539</v>
      </c>
      <c r="J128" s="83">
        <v>0</v>
      </c>
      <c r="K128" s="83" t="s">
        <v>489</v>
      </c>
      <c r="L128"/>
      <c r="M128"/>
      <c r="N128"/>
      <c r="O128"/>
      <c r="P128"/>
      <c r="Q128"/>
      <c r="R128"/>
      <c r="S128"/>
    </row>
    <row r="129" spans="1:19">
      <c r="A129" s="83" t="s">
        <v>557</v>
      </c>
      <c r="B129" s="83" t="s">
        <v>741</v>
      </c>
      <c r="C129" s="83">
        <v>85.24</v>
      </c>
      <c r="D129" s="83">
        <v>85.24</v>
      </c>
      <c r="E129" s="83">
        <v>3.2410000000000001</v>
      </c>
      <c r="F129" s="83">
        <v>0.38500000000000001</v>
      </c>
      <c r="G129" s="83">
        <v>0.30499999999999999</v>
      </c>
      <c r="H129" s="83" t="s">
        <v>555</v>
      </c>
      <c r="I129" s="83" t="s">
        <v>510</v>
      </c>
      <c r="J129" s="83">
        <v>180</v>
      </c>
      <c r="K129" s="83" t="s">
        <v>493</v>
      </c>
      <c r="L129"/>
      <c r="M129"/>
      <c r="N129"/>
      <c r="O129"/>
      <c r="P129"/>
      <c r="Q129"/>
      <c r="R129"/>
      <c r="S129"/>
    </row>
    <row r="130" spans="1:19">
      <c r="A130" s="83" t="s">
        <v>554</v>
      </c>
      <c r="B130" s="83" t="s">
        <v>741</v>
      </c>
      <c r="C130" s="83">
        <v>23.3</v>
      </c>
      <c r="D130" s="83">
        <v>23.3</v>
      </c>
      <c r="E130" s="83">
        <v>3.2410000000000001</v>
      </c>
      <c r="F130" s="83">
        <v>0.38500000000000001</v>
      </c>
      <c r="G130" s="83">
        <v>0.30499999999999999</v>
      </c>
      <c r="H130" s="83" t="s">
        <v>555</v>
      </c>
      <c r="I130" s="83" t="s">
        <v>497</v>
      </c>
      <c r="J130" s="83">
        <v>180</v>
      </c>
      <c r="K130" s="83" t="s">
        <v>493</v>
      </c>
      <c r="L130"/>
      <c r="M130"/>
      <c r="N130"/>
      <c r="O130"/>
      <c r="P130"/>
      <c r="Q130"/>
      <c r="R130"/>
      <c r="S130"/>
    </row>
    <row r="131" spans="1:19">
      <c r="A131" s="83" t="s">
        <v>558</v>
      </c>
      <c r="B131" s="83" t="s">
        <v>742</v>
      </c>
      <c r="C131" s="83">
        <v>4.5999999999999996</v>
      </c>
      <c r="D131" s="83">
        <v>18.39</v>
      </c>
      <c r="E131" s="83">
        <v>3.8079999999999998</v>
      </c>
      <c r="F131" s="83">
        <v>0.38900000000000001</v>
      </c>
      <c r="G131" s="83">
        <v>0.27400000000000002</v>
      </c>
      <c r="H131" s="83" t="s">
        <v>555</v>
      </c>
      <c r="I131" s="83" t="s">
        <v>513</v>
      </c>
      <c r="J131" s="83">
        <v>180</v>
      </c>
      <c r="K131" s="83" t="s">
        <v>493</v>
      </c>
      <c r="L131"/>
      <c r="M131"/>
      <c r="N131"/>
      <c r="O131"/>
      <c r="P131"/>
      <c r="Q131"/>
      <c r="R131"/>
      <c r="S131"/>
    </row>
    <row r="132" spans="1:19">
      <c r="A132" s="83" t="s">
        <v>559</v>
      </c>
      <c r="B132" s="83" t="s">
        <v>742</v>
      </c>
      <c r="C132" s="83">
        <v>8.58</v>
      </c>
      <c r="D132" s="83">
        <v>34.33</v>
      </c>
      <c r="E132" s="83">
        <v>3.8079999999999998</v>
      </c>
      <c r="F132" s="83">
        <v>0.38900000000000001</v>
      </c>
      <c r="G132" s="83">
        <v>0.27400000000000002</v>
      </c>
      <c r="H132" s="83" t="s">
        <v>555</v>
      </c>
      <c r="I132" s="83" t="s">
        <v>514</v>
      </c>
      <c r="J132" s="83">
        <v>270</v>
      </c>
      <c r="K132" s="83" t="s">
        <v>495</v>
      </c>
      <c r="L132"/>
      <c r="M132"/>
      <c r="N132"/>
      <c r="O132"/>
      <c r="P132"/>
      <c r="Q132"/>
      <c r="R132"/>
      <c r="S132"/>
    </row>
    <row r="133" spans="1:19">
      <c r="A133" s="83" t="s">
        <v>572</v>
      </c>
      <c r="B133" s="83" t="s">
        <v>742</v>
      </c>
      <c r="C133" s="83">
        <v>4.5999999999999996</v>
      </c>
      <c r="D133" s="83">
        <v>4.5999999999999996</v>
      </c>
      <c r="E133" s="83">
        <v>3.8079999999999998</v>
      </c>
      <c r="F133" s="83">
        <v>0.38900000000000001</v>
      </c>
      <c r="G133" s="83">
        <v>0.27400000000000002</v>
      </c>
      <c r="H133" s="83" t="s">
        <v>555</v>
      </c>
      <c r="I133" s="83" t="s">
        <v>527</v>
      </c>
      <c r="J133" s="83">
        <v>180</v>
      </c>
      <c r="K133" s="83" t="s">
        <v>493</v>
      </c>
      <c r="L133"/>
      <c r="M133"/>
      <c r="N133"/>
      <c r="O133"/>
      <c r="P133"/>
      <c r="Q133"/>
      <c r="R133"/>
      <c r="S133"/>
    </row>
    <row r="134" spans="1:19">
      <c r="A134" s="83" t="s">
        <v>573</v>
      </c>
      <c r="B134" s="83" t="s">
        <v>742</v>
      </c>
      <c r="C134" s="83">
        <v>8.59</v>
      </c>
      <c r="D134" s="83">
        <v>8.59</v>
      </c>
      <c r="E134" s="83">
        <v>3.8079999999999998</v>
      </c>
      <c r="F134" s="83">
        <v>0.38900000000000001</v>
      </c>
      <c r="G134" s="83">
        <v>0.27400000000000002</v>
      </c>
      <c r="H134" s="83" t="s">
        <v>555</v>
      </c>
      <c r="I134" s="83" t="s">
        <v>528</v>
      </c>
      <c r="J134" s="83">
        <v>270</v>
      </c>
      <c r="K134" s="83" t="s">
        <v>495</v>
      </c>
      <c r="L134"/>
      <c r="M134"/>
      <c r="N134"/>
      <c r="O134"/>
      <c r="P134"/>
      <c r="Q134"/>
      <c r="R134"/>
      <c r="S134"/>
    </row>
    <row r="135" spans="1:19">
      <c r="A135" s="83" t="s">
        <v>560</v>
      </c>
      <c r="B135" s="83" t="s">
        <v>742</v>
      </c>
      <c r="C135" s="83">
        <v>4.5999999999999996</v>
      </c>
      <c r="D135" s="83">
        <v>18.39</v>
      </c>
      <c r="E135" s="83">
        <v>3.8079999999999998</v>
      </c>
      <c r="F135" s="83">
        <v>0.38900000000000001</v>
      </c>
      <c r="G135" s="83">
        <v>0.27400000000000002</v>
      </c>
      <c r="H135" s="83" t="s">
        <v>555</v>
      </c>
      <c r="I135" s="83" t="s">
        <v>515</v>
      </c>
      <c r="J135" s="83">
        <v>0</v>
      </c>
      <c r="K135" s="83" t="s">
        <v>489</v>
      </c>
      <c r="L135"/>
      <c r="M135"/>
      <c r="N135"/>
      <c r="O135"/>
      <c r="P135"/>
      <c r="Q135"/>
      <c r="R135"/>
      <c r="S135"/>
    </row>
    <row r="136" spans="1:19">
      <c r="A136" s="83" t="s">
        <v>561</v>
      </c>
      <c r="B136" s="83" t="s">
        <v>742</v>
      </c>
      <c r="C136" s="83">
        <v>8.58</v>
      </c>
      <c r="D136" s="83">
        <v>34.33</v>
      </c>
      <c r="E136" s="83">
        <v>3.8079999999999998</v>
      </c>
      <c r="F136" s="83">
        <v>0.38900000000000001</v>
      </c>
      <c r="G136" s="83">
        <v>0.27400000000000002</v>
      </c>
      <c r="H136" s="83" t="s">
        <v>555</v>
      </c>
      <c r="I136" s="83" t="s">
        <v>516</v>
      </c>
      <c r="J136" s="83">
        <v>270</v>
      </c>
      <c r="K136" s="83" t="s">
        <v>495</v>
      </c>
      <c r="L136"/>
      <c r="M136"/>
      <c r="N136"/>
      <c r="O136"/>
      <c r="P136"/>
      <c r="Q136"/>
      <c r="R136"/>
      <c r="S136"/>
    </row>
    <row r="137" spans="1:19">
      <c r="A137" s="83" t="s">
        <v>574</v>
      </c>
      <c r="B137" s="83" t="s">
        <v>742</v>
      </c>
      <c r="C137" s="83">
        <v>4.5999999999999996</v>
      </c>
      <c r="D137" s="83">
        <v>4.5999999999999996</v>
      </c>
      <c r="E137" s="83">
        <v>3.8079999999999998</v>
      </c>
      <c r="F137" s="83">
        <v>0.38900000000000001</v>
      </c>
      <c r="G137" s="83">
        <v>0.27400000000000002</v>
      </c>
      <c r="H137" s="83" t="s">
        <v>555</v>
      </c>
      <c r="I137" s="83" t="s">
        <v>530</v>
      </c>
      <c r="J137" s="83">
        <v>0</v>
      </c>
      <c r="K137" s="83" t="s">
        <v>489</v>
      </c>
      <c r="L137"/>
      <c r="M137"/>
      <c r="N137"/>
      <c r="O137"/>
      <c r="P137"/>
      <c r="Q137"/>
      <c r="R137"/>
      <c r="S137"/>
    </row>
    <row r="138" spans="1:19">
      <c r="A138" s="83" t="s">
        <v>575</v>
      </c>
      <c r="B138" s="83" t="s">
        <v>742</v>
      </c>
      <c r="C138" s="83">
        <v>8.59</v>
      </c>
      <c r="D138" s="83">
        <v>8.59</v>
      </c>
      <c r="E138" s="83">
        <v>3.8079999999999998</v>
      </c>
      <c r="F138" s="83">
        <v>0.38900000000000001</v>
      </c>
      <c r="G138" s="83">
        <v>0.27400000000000002</v>
      </c>
      <c r="H138" s="83" t="s">
        <v>555</v>
      </c>
      <c r="I138" s="83" t="s">
        <v>531</v>
      </c>
      <c r="J138" s="83">
        <v>270</v>
      </c>
      <c r="K138" s="83" t="s">
        <v>495</v>
      </c>
      <c r="L138"/>
      <c r="M138"/>
      <c r="N138"/>
      <c r="O138"/>
      <c r="P138"/>
      <c r="Q138"/>
      <c r="R138"/>
      <c r="S138"/>
    </row>
    <row r="139" spans="1:19">
      <c r="A139" s="83" t="s">
        <v>562</v>
      </c>
      <c r="B139" s="83" t="s">
        <v>742</v>
      </c>
      <c r="C139" s="83">
        <v>3.68</v>
      </c>
      <c r="D139" s="83">
        <v>279.51</v>
      </c>
      <c r="E139" s="83">
        <v>3.8079999999999998</v>
      </c>
      <c r="F139" s="83">
        <v>0.38900000000000001</v>
      </c>
      <c r="G139" s="83">
        <v>0.27400000000000002</v>
      </c>
      <c r="H139" s="83" t="s">
        <v>555</v>
      </c>
      <c r="I139" s="83" t="s">
        <v>517</v>
      </c>
      <c r="J139" s="83">
        <v>180</v>
      </c>
      <c r="K139" s="83" t="s">
        <v>493</v>
      </c>
      <c r="L139"/>
      <c r="M139"/>
      <c r="N139"/>
      <c r="O139"/>
      <c r="P139"/>
      <c r="Q139"/>
      <c r="R139"/>
      <c r="S139"/>
    </row>
    <row r="140" spans="1:19">
      <c r="A140" s="83" t="s">
        <v>576</v>
      </c>
      <c r="B140" s="83" t="s">
        <v>742</v>
      </c>
      <c r="C140" s="83">
        <v>6.75</v>
      </c>
      <c r="D140" s="83">
        <v>60.74</v>
      </c>
      <c r="E140" s="83">
        <v>3.8079999999999998</v>
      </c>
      <c r="F140" s="83">
        <v>0.38900000000000001</v>
      </c>
      <c r="G140" s="83">
        <v>0.27400000000000002</v>
      </c>
      <c r="H140" s="83" t="s">
        <v>555</v>
      </c>
      <c r="I140" s="83" t="s">
        <v>533</v>
      </c>
      <c r="J140" s="83">
        <v>180</v>
      </c>
      <c r="K140" s="83" t="s">
        <v>493</v>
      </c>
      <c r="L140"/>
      <c r="M140"/>
      <c r="N140"/>
      <c r="O140"/>
      <c r="P140"/>
      <c r="Q140"/>
      <c r="R140"/>
      <c r="S140"/>
    </row>
    <row r="141" spans="1:19">
      <c r="A141" s="83" t="s">
        <v>563</v>
      </c>
      <c r="B141" s="83" t="s">
        <v>742</v>
      </c>
      <c r="C141" s="83">
        <v>3.68</v>
      </c>
      <c r="D141" s="83">
        <v>279.60000000000002</v>
      </c>
      <c r="E141" s="83">
        <v>3.8079999999999998</v>
      </c>
      <c r="F141" s="83">
        <v>0.38900000000000001</v>
      </c>
      <c r="G141" s="83">
        <v>0.27400000000000002</v>
      </c>
      <c r="H141" s="83" t="s">
        <v>555</v>
      </c>
      <c r="I141" s="83" t="s">
        <v>518</v>
      </c>
      <c r="J141" s="83">
        <v>0</v>
      </c>
      <c r="K141" s="83" t="s">
        <v>489</v>
      </c>
      <c r="L141"/>
      <c r="M141"/>
      <c r="N141"/>
      <c r="O141"/>
      <c r="P141"/>
      <c r="Q141"/>
      <c r="R141"/>
      <c r="S141"/>
    </row>
    <row r="142" spans="1:19">
      <c r="A142" s="83" t="s">
        <v>564</v>
      </c>
      <c r="B142" s="83" t="s">
        <v>742</v>
      </c>
      <c r="C142" s="83">
        <v>8.58</v>
      </c>
      <c r="D142" s="83">
        <v>34.33</v>
      </c>
      <c r="E142" s="83">
        <v>3.8079999999999998</v>
      </c>
      <c r="F142" s="83">
        <v>0.38900000000000001</v>
      </c>
      <c r="G142" s="83">
        <v>0.27400000000000002</v>
      </c>
      <c r="H142" s="83" t="s">
        <v>555</v>
      </c>
      <c r="I142" s="83" t="s">
        <v>519</v>
      </c>
      <c r="J142" s="83">
        <v>90</v>
      </c>
      <c r="K142" s="83" t="s">
        <v>491</v>
      </c>
      <c r="L142"/>
      <c r="M142"/>
      <c r="N142"/>
      <c r="O142"/>
      <c r="P142"/>
      <c r="Q142"/>
      <c r="R142"/>
      <c r="S142"/>
    </row>
    <row r="143" spans="1:19">
      <c r="A143" s="83" t="s">
        <v>565</v>
      </c>
      <c r="B143" s="83" t="s">
        <v>742</v>
      </c>
      <c r="C143" s="83">
        <v>4.5999999999999996</v>
      </c>
      <c r="D143" s="83">
        <v>18.39</v>
      </c>
      <c r="E143" s="83">
        <v>3.8079999999999998</v>
      </c>
      <c r="F143" s="83">
        <v>0.38900000000000001</v>
      </c>
      <c r="G143" s="83">
        <v>0.27400000000000002</v>
      </c>
      <c r="H143" s="83" t="s">
        <v>555</v>
      </c>
      <c r="I143" s="83" t="s">
        <v>520</v>
      </c>
      <c r="J143" s="83">
        <v>180</v>
      </c>
      <c r="K143" s="83" t="s">
        <v>493</v>
      </c>
      <c r="L143"/>
      <c r="M143"/>
      <c r="N143"/>
      <c r="O143"/>
      <c r="P143"/>
      <c r="Q143"/>
      <c r="R143"/>
      <c r="S143"/>
    </row>
    <row r="144" spans="1:19">
      <c r="A144" s="83" t="s">
        <v>567</v>
      </c>
      <c r="B144" s="83" t="s">
        <v>742</v>
      </c>
      <c r="C144" s="83">
        <v>8.58</v>
      </c>
      <c r="D144" s="83">
        <v>34.33</v>
      </c>
      <c r="E144" s="83">
        <v>3.8079999999999998</v>
      </c>
      <c r="F144" s="83">
        <v>0.38900000000000001</v>
      </c>
      <c r="G144" s="83">
        <v>0.27400000000000002</v>
      </c>
      <c r="H144" s="83" t="s">
        <v>555</v>
      </c>
      <c r="I144" s="83" t="s">
        <v>522</v>
      </c>
      <c r="J144" s="83">
        <v>90</v>
      </c>
      <c r="K144" s="83" t="s">
        <v>491</v>
      </c>
      <c r="L144"/>
      <c r="M144"/>
      <c r="N144"/>
      <c r="O144"/>
      <c r="P144"/>
      <c r="Q144"/>
      <c r="R144"/>
      <c r="S144"/>
    </row>
    <row r="145" spans="1:19">
      <c r="A145" s="83" t="s">
        <v>566</v>
      </c>
      <c r="B145" s="83" t="s">
        <v>742</v>
      </c>
      <c r="C145" s="83">
        <v>4.5999999999999996</v>
      </c>
      <c r="D145" s="83">
        <v>18.39</v>
      </c>
      <c r="E145" s="83">
        <v>3.8079999999999998</v>
      </c>
      <c r="F145" s="83">
        <v>0.38900000000000001</v>
      </c>
      <c r="G145" s="83">
        <v>0.27400000000000002</v>
      </c>
      <c r="H145" s="83" t="s">
        <v>555</v>
      </c>
      <c r="I145" s="83" t="s">
        <v>521</v>
      </c>
      <c r="J145" s="83">
        <v>0</v>
      </c>
      <c r="K145" s="83" t="s">
        <v>489</v>
      </c>
      <c r="L145"/>
      <c r="M145"/>
      <c r="N145"/>
      <c r="O145"/>
      <c r="P145"/>
      <c r="Q145"/>
      <c r="R145"/>
      <c r="S145"/>
    </row>
    <row r="146" spans="1:19">
      <c r="A146" s="83" t="s">
        <v>585</v>
      </c>
      <c r="B146" s="83"/>
      <c r="C146" s="83"/>
      <c r="D146" s="83">
        <v>1214.08</v>
      </c>
      <c r="E146" s="83">
        <v>3.64</v>
      </c>
      <c r="F146" s="83">
        <v>0.38800000000000001</v>
      </c>
      <c r="G146" s="83">
        <v>0.28299999999999997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586</v>
      </c>
      <c r="B147" s="83"/>
      <c r="C147" s="83"/>
      <c r="D147" s="83">
        <v>432.93</v>
      </c>
      <c r="E147" s="83">
        <v>3.66</v>
      </c>
      <c r="F147" s="83">
        <v>0.38800000000000001</v>
      </c>
      <c r="G147" s="83">
        <v>0.28199999999999997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587</v>
      </c>
      <c r="B148" s="83"/>
      <c r="C148" s="83"/>
      <c r="D148" s="83">
        <v>781.15</v>
      </c>
      <c r="E148" s="83">
        <v>3.63</v>
      </c>
      <c r="F148" s="83">
        <v>0.38800000000000001</v>
      </c>
      <c r="G148" s="83">
        <v>0.28399999999999997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242</v>
      </c>
      <c r="C150" s="83" t="s">
        <v>588</v>
      </c>
      <c r="D150" s="83" t="s">
        <v>589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590</v>
      </c>
      <c r="B151" s="83" t="s">
        <v>591</v>
      </c>
      <c r="C151" s="83">
        <v>3103411.87</v>
      </c>
      <c r="D151" s="83">
        <v>5.5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592</v>
      </c>
      <c r="B152" s="83" t="s">
        <v>593</v>
      </c>
      <c r="C152" s="83">
        <v>4344714.7</v>
      </c>
      <c r="D152" s="83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242</v>
      </c>
      <c r="C154" s="83" t="s">
        <v>594</v>
      </c>
      <c r="D154" s="83" t="s">
        <v>595</v>
      </c>
      <c r="E154" s="83" t="s">
        <v>596</v>
      </c>
      <c r="F154" s="83" t="s">
        <v>597</v>
      </c>
      <c r="G154" s="83" t="s">
        <v>589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598</v>
      </c>
      <c r="B155" s="83" t="s">
        <v>599</v>
      </c>
      <c r="C155" s="83">
        <v>30212.41</v>
      </c>
      <c r="D155" s="83">
        <v>20697.580000000002</v>
      </c>
      <c r="E155" s="83">
        <v>9514.83</v>
      </c>
      <c r="F155" s="83">
        <v>0.69</v>
      </c>
      <c r="G155" s="83" t="s">
        <v>600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606</v>
      </c>
      <c r="B156" s="83" t="s">
        <v>599</v>
      </c>
      <c r="C156" s="83">
        <v>8194.84</v>
      </c>
      <c r="D156" s="83">
        <v>5640.91</v>
      </c>
      <c r="E156" s="83">
        <v>2553.92</v>
      </c>
      <c r="F156" s="83">
        <v>0.69</v>
      </c>
      <c r="G156" s="83" t="s">
        <v>600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601</v>
      </c>
      <c r="B157" s="83" t="s">
        <v>599</v>
      </c>
      <c r="C157" s="83">
        <v>29609.71</v>
      </c>
      <c r="D157" s="83">
        <v>20275.71</v>
      </c>
      <c r="E157" s="83">
        <v>9334</v>
      </c>
      <c r="F157" s="83">
        <v>0.68</v>
      </c>
      <c r="G157" s="83" t="s">
        <v>600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607</v>
      </c>
      <c r="B158" s="83" t="s">
        <v>599</v>
      </c>
      <c r="C158" s="83">
        <v>8059.01</v>
      </c>
      <c r="D158" s="83">
        <v>5546.13</v>
      </c>
      <c r="E158" s="83">
        <v>2512.88</v>
      </c>
      <c r="F158" s="83">
        <v>0.69</v>
      </c>
      <c r="G158" s="83" t="s">
        <v>600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602</v>
      </c>
      <c r="B159" s="83" t="s">
        <v>599</v>
      </c>
      <c r="C159" s="83">
        <v>690165.47</v>
      </c>
      <c r="D159" s="83">
        <v>426199.41</v>
      </c>
      <c r="E159" s="83">
        <v>263966.05</v>
      </c>
      <c r="F159" s="83">
        <v>0.62</v>
      </c>
      <c r="G159" s="83" t="s">
        <v>600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608</v>
      </c>
      <c r="B160" s="83" t="s">
        <v>599</v>
      </c>
      <c r="C160" s="83">
        <v>43068.88</v>
      </c>
      <c r="D160" s="83">
        <v>26693.18</v>
      </c>
      <c r="E160" s="83">
        <v>16375.71</v>
      </c>
      <c r="F160" s="83">
        <v>0.62</v>
      </c>
      <c r="G160" s="83" t="s">
        <v>600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603</v>
      </c>
      <c r="B161" s="83" t="s">
        <v>599</v>
      </c>
      <c r="C161" s="83">
        <v>670916.42000000004</v>
      </c>
      <c r="D161" s="83">
        <v>416855.26</v>
      </c>
      <c r="E161" s="83">
        <v>254061.16</v>
      </c>
      <c r="F161" s="83">
        <v>0.62</v>
      </c>
      <c r="G161" s="83" t="s">
        <v>600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604</v>
      </c>
      <c r="B162" s="83" t="s">
        <v>599</v>
      </c>
      <c r="C162" s="83">
        <v>24698.5</v>
      </c>
      <c r="D162" s="83">
        <v>16901.46</v>
      </c>
      <c r="E162" s="83">
        <v>7797.04</v>
      </c>
      <c r="F162" s="83">
        <v>0.68</v>
      </c>
      <c r="G162" s="83" t="s">
        <v>600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605</v>
      </c>
      <c r="B163" s="83" t="s">
        <v>599</v>
      </c>
      <c r="C163" s="83">
        <v>24620.78</v>
      </c>
      <c r="D163" s="83">
        <v>16788.93</v>
      </c>
      <c r="E163" s="83">
        <v>7831.85</v>
      </c>
      <c r="F163" s="83">
        <v>0.68</v>
      </c>
      <c r="G163" s="83" t="s">
        <v>600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610</v>
      </c>
      <c r="B164" s="83" t="s">
        <v>599</v>
      </c>
      <c r="C164" s="83">
        <v>78859.61</v>
      </c>
      <c r="D164" s="83">
        <v>48886.21</v>
      </c>
      <c r="E164" s="83">
        <v>29973.4</v>
      </c>
      <c r="F164" s="83">
        <v>0.62</v>
      </c>
      <c r="G164" s="83" t="s">
        <v>600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611</v>
      </c>
      <c r="B165" s="83" t="s">
        <v>599</v>
      </c>
      <c r="C165" s="83">
        <v>5219.2299999999996</v>
      </c>
      <c r="D165" s="83">
        <v>3227.99</v>
      </c>
      <c r="E165" s="83">
        <v>1991.24</v>
      </c>
      <c r="F165" s="83">
        <v>0.62</v>
      </c>
      <c r="G165" s="83" t="s">
        <v>600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609</v>
      </c>
      <c r="B166" s="83" t="s">
        <v>599</v>
      </c>
      <c r="C166" s="83">
        <v>681175.11</v>
      </c>
      <c r="D166" s="83">
        <v>447448.11</v>
      </c>
      <c r="E166" s="83">
        <v>233727</v>
      </c>
      <c r="F166" s="83">
        <v>0.66</v>
      </c>
      <c r="G166" s="83" t="s">
        <v>600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242</v>
      </c>
      <c r="C168" s="83" t="s">
        <v>594</v>
      </c>
      <c r="D168" s="83" t="s">
        <v>589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631</v>
      </c>
      <c r="B169" s="83" t="s">
        <v>613</v>
      </c>
      <c r="C169" s="83">
        <v>36363</v>
      </c>
      <c r="D169" s="83" t="s">
        <v>600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612</v>
      </c>
      <c r="B170" s="83" t="s">
        <v>613</v>
      </c>
      <c r="C170" s="83">
        <v>41406.910000000003</v>
      </c>
      <c r="D170" s="83" t="s">
        <v>600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619</v>
      </c>
      <c r="B171" s="83" t="s">
        <v>613</v>
      </c>
      <c r="C171" s="83">
        <v>16941.71</v>
      </c>
      <c r="D171" s="83" t="s">
        <v>600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627</v>
      </c>
      <c r="B172" s="83" t="s">
        <v>613</v>
      </c>
      <c r="C172" s="83">
        <v>3411.34</v>
      </c>
      <c r="D172" s="83" t="s">
        <v>600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634</v>
      </c>
      <c r="B173" s="83" t="s">
        <v>613</v>
      </c>
      <c r="C173" s="83">
        <v>3892.12</v>
      </c>
      <c r="D173" s="83" t="s">
        <v>600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877</v>
      </c>
      <c r="B174" s="83" t="s">
        <v>878</v>
      </c>
      <c r="C174" s="83">
        <v>18506.8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632</v>
      </c>
      <c r="B175" s="83" t="s">
        <v>613</v>
      </c>
      <c r="C175" s="83">
        <v>37443.699999999997</v>
      </c>
      <c r="D175" s="83" t="s">
        <v>600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633</v>
      </c>
      <c r="B176" s="83" t="s">
        <v>613</v>
      </c>
      <c r="C176" s="83">
        <v>16595.900000000001</v>
      </c>
      <c r="D176" s="83" t="s">
        <v>600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618</v>
      </c>
      <c r="B177" s="83" t="s">
        <v>613</v>
      </c>
      <c r="C177" s="83">
        <v>46615.03</v>
      </c>
      <c r="D177" s="83" t="s">
        <v>600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620</v>
      </c>
      <c r="B178" s="83" t="s">
        <v>613</v>
      </c>
      <c r="C178" s="83">
        <v>83358.89</v>
      </c>
      <c r="D178" s="83" t="s">
        <v>600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616</v>
      </c>
      <c r="B179" s="83" t="s">
        <v>613</v>
      </c>
      <c r="C179" s="83">
        <v>879.92</v>
      </c>
      <c r="D179" s="83" t="s">
        <v>600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614</v>
      </c>
      <c r="B180" s="83" t="s">
        <v>613</v>
      </c>
      <c r="C180" s="83">
        <v>4544.91</v>
      </c>
      <c r="D180" s="83" t="s">
        <v>600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615</v>
      </c>
      <c r="B181" s="83" t="s">
        <v>613</v>
      </c>
      <c r="C181" s="83">
        <v>5310.28</v>
      </c>
      <c r="D181" s="83" t="s">
        <v>600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621</v>
      </c>
      <c r="B182" s="83" t="s">
        <v>613</v>
      </c>
      <c r="C182" s="83">
        <v>18862.03</v>
      </c>
      <c r="D182" s="83" t="s">
        <v>600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628</v>
      </c>
      <c r="B183" s="83" t="s">
        <v>613</v>
      </c>
      <c r="C183" s="83">
        <v>5232.9399999999996</v>
      </c>
      <c r="D183" s="83" t="s">
        <v>600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622</v>
      </c>
      <c r="B184" s="83" t="s">
        <v>613</v>
      </c>
      <c r="C184" s="83">
        <v>18825.05</v>
      </c>
      <c r="D184" s="83" t="s">
        <v>600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629</v>
      </c>
      <c r="B185" s="83" t="s">
        <v>613</v>
      </c>
      <c r="C185" s="83">
        <v>5236.22</v>
      </c>
      <c r="D185" s="83" t="s">
        <v>600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623</v>
      </c>
      <c r="B186" s="83" t="s">
        <v>613</v>
      </c>
      <c r="C186" s="83">
        <v>978860.92</v>
      </c>
      <c r="D186" s="83" t="s">
        <v>600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630</v>
      </c>
      <c r="B187" s="83" t="s">
        <v>613</v>
      </c>
      <c r="C187" s="83">
        <v>57483.77</v>
      </c>
      <c r="D187" s="83" t="s">
        <v>600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624</v>
      </c>
      <c r="B188" s="83" t="s">
        <v>613</v>
      </c>
      <c r="C188" s="83">
        <v>978860.92</v>
      </c>
      <c r="D188" s="83" t="s">
        <v>600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625</v>
      </c>
      <c r="B189" s="83" t="s">
        <v>613</v>
      </c>
      <c r="C189" s="83">
        <v>17488.34</v>
      </c>
      <c r="D189" s="83" t="s">
        <v>600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626</v>
      </c>
      <c r="B190" s="83" t="s">
        <v>613</v>
      </c>
      <c r="C190" s="83">
        <v>18545.34</v>
      </c>
      <c r="D190" s="83" t="s">
        <v>600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617</v>
      </c>
      <c r="B191" s="83" t="s">
        <v>613</v>
      </c>
      <c r="C191" s="83">
        <v>600.28</v>
      </c>
      <c r="D191" s="83" t="s">
        <v>600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636</v>
      </c>
      <c r="B192" s="83" t="s">
        <v>613</v>
      </c>
      <c r="C192" s="83">
        <v>74682.8</v>
      </c>
      <c r="D192" s="83" t="s">
        <v>600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637</v>
      </c>
      <c r="B193" s="83" t="s">
        <v>613</v>
      </c>
      <c r="C193" s="83">
        <v>4889.9399999999996</v>
      </c>
      <c r="D193" s="83" t="s">
        <v>600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635</v>
      </c>
      <c r="B194" s="83" t="s">
        <v>613</v>
      </c>
      <c r="C194" s="83">
        <v>373643</v>
      </c>
      <c r="D194" s="83" t="s">
        <v>600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242</v>
      </c>
      <c r="C196" s="83" t="s">
        <v>638</v>
      </c>
      <c r="D196" s="83" t="s">
        <v>639</v>
      </c>
      <c r="E196" s="83" t="s">
        <v>640</v>
      </c>
      <c r="F196" s="83" t="s">
        <v>641</v>
      </c>
      <c r="G196" s="83" t="s">
        <v>642</v>
      </c>
      <c r="H196" s="83" t="s">
        <v>643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879</v>
      </c>
      <c r="B197" s="83" t="s">
        <v>648</v>
      </c>
      <c r="C197" s="83">
        <v>0.54</v>
      </c>
      <c r="D197" s="83">
        <v>50</v>
      </c>
      <c r="E197" s="83">
        <v>0.47</v>
      </c>
      <c r="F197" s="83">
        <v>43.56</v>
      </c>
      <c r="G197" s="83">
        <v>1</v>
      </c>
      <c r="H197" s="83" t="s">
        <v>880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658</v>
      </c>
      <c r="B198" s="83" t="s">
        <v>645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659</v>
      </c>
      <c r="B199" s="83" t="s">
        <v>645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644</v>
      </c>
      <c r="B200" s="83" t="s">
        <v>645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647</v>
      </c>
      <c r="B201" s="83" t="s">
        <v>648</v>
      </c>
      <c r="C201" s="83">
        <v>0.52</v>
      </c>
      <c r="D201" s="83">
        <v>331</v>
      </c>
      <c r="E201" s="83">
        <v>1.27</v>
      </c>
      <c r="F201" s="83">
        <v>809.39</v>
      </c>
      <c r="G201" s="83">
        <v>1</v>
      </c>
      <c r="H201" s="83" t="s">
        <v>649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655</v>
      </c>
      <c r="B202" s="83" t="s">
        <v>648</v>
      </c>
      <c r="C202" s="83">
        <v>0.52</v>
      </c>
      <c r="D202" s="83">
        <v>331</v>
      </c>
      <c r="E202" s="83">
        <v>0.35</v>
      </c>
      <c r="F202" s="83">
        <v>221.79</v>
      </c>
      <c r="G202" s="83">
        <v>1</v>
      </c>
      <c r="H202" s="83" t="s">
        <v>649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650</v>
      </c>
      <c r="B203" s="83" t="s">
        <v>648</v>
      </c>
      <c r="C203" s="83">
        <v>0.52</v>
      </c>
      <c r="D203" s="83">
        <v>331</v>
      </c>
      <c r="E203" s="83">
        <v>1.24</v>
      </c>
      <c r="F203" s="83">
        <v>792.47</v>
      </c>
      <c r="G203" s="83">
        <v>1</v>
      </c>
      <c r="H203" s="83" t="s">
        <v>649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656</v>
      </c>
      <c r="B204" s="83" t="s">
        <v>648</v>
      </c>
      <c r="C204" s="83">
        <v>0.52</v>
      </c>
      <c r="D204" s="83">
        <v>331</v>
      </c>
      <c r="E204" s="83">
        <v>0.34</v>
      </c>
      <c r="F204" s="83">
        <v>218.02</v>
      </c>
      <c r="G204" s="83">
        <v>1</v>
      </c>
      <c r="H204" s="83" t="s">
        <v>649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651</v>
      </c>
      <c r="B205" s="83" t="s">
        <v>648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657</v>
      </c>
      <c r="B206" s="83" t="s">
        <v>648</v>
      </c>
      <c r="C206" s="83">
        <v>0.52</v>
      </c>
      <c r="D206" s="83">
        <v>331</v>
      </c>
      <c r="E206" s="83">
        <v>1.3</v>
      </c>
      <c r="F206" s="83">
        <v>826.25</v>
      </c>
      <c r="G206" s="83">
        <v>1</v>
      </c>
      <c r="H206" s="83" t="s">
        <v>649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652</v>
      </c>
      <c r="B207" s="83" t="s">
        <v>648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653</v>
      </c>
      <c r="B208" s="83" t="s">
        <v>648</v>
      </c>
      <c r="C208" s="83">
        <v>0.52</v>
      </c>
      <c r="D208" s="83">
        <v>331</v>
      </c>
      <c r="E208" s="83">
        <v>1.04</v>
      </c>
      <c r="F208" s="83">
        <v>660.94</v>
      </c>
      <c r="G208" s="83">
        <v>1</v>
      </c>
      <c r="H208" s="83" t="s">
        <v>649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654</v>
      </c>
      <c r="B209" s="83" t="s">
        <v>648</v>
      </c>
      <c r="C209" s="83">
        <v>0.52</v>
      </c>
      <c r="D209" s="83">
        <v>331</v>
      </c>
      <c r="E209" s="83">
        <v>1.03</v>
      </c>
      <c r="F209" s="83">
        <v>654.14</v>
      </c>
      <c r="G209" s="83">
        <v>1</v>
      </c>
      <c r="H209" s="83" t="s">
        <v>649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663</v>
      </c>
      <c r="B210" s="83" t="s">
        <v>648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662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664</v>
      </c>
      <c r="B211" s="83" t="s">
        <v>648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662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660</v>
      </c>
      <c r="B212" s="83" t="s">
        <v>661</v>
      </c>
      <c r="C212" s="83">
        <v>0.61</v>
      </c>
      <c r="D212" s="83">
        <v>1017.59</v>
      </c>
      <c r="E212" s="83">
        <v>35.46</v>
      </c>
      <c r="F212" s="83">
        <v>58998.15</v>
      </c>
      <c r="G212" s="83">
        <v>1</v>
      </c>
      <c r="H212" s="83" t="s">
        <v>662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242</v>
      </c>
      <c r="C214" s="83" t="s">
        <v>665</v>
      </c>
      <c r="D214" s="83" t="s">
        <v>666</v>
      </c>
      <c r="E214" s="83" t="s">
        <v>667</v>
      </c>
      <c r="F214" s="83" t="s">
        <v>668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673</v>
      </c>
      <c r="B215" s="83" t="s">
        <v>670</v>
      </c>
      <c r="C215" s="83" t="s">
        <v>671</v>
      </c>
      <c r="D215" s="83">
        <v>179352</v>
      </c>
      <c r="E215" s="83">
        <v>28438.47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672</v>
      </c>
      <c r="B216" s="83" t="s">
        <v>670</v>
      </c>
      <c r="C216" s="83" t="s">
        <v>671</v>
      </c>
      <c r="D216" s="83">
        <v>179352</v>
      </c>
      <c r="E216" s="83">
        <v>23923.85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669</v>
      </c>
      <c r="B217" s="83" t="s">
        <v>670</v>
      </c>
      <c r="C217" s="83" t="s">
        <v>671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242</v>
      </c>
      <c r="C219" s="83" t="s">
        <v>674</v>
      </c>
      <c r="D219" s="83" t="s">
        <v>675</v>
      </c>
      <c r="E219" s="83" t="s">
        <v>676</v>
      </c>
      <c r="F219" s="83" t="s">
        <v>677</v>
      </c>
      <c r="G219" s="83" t="s">
        <v>678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679</v>
      </c>
      <c r="B220" s="83" t="s">
        <v>680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681</v>
      </c>
      <c r="C222" s="83" t="s">
        <v>682</v>
      </c>
      <c r="D222" s="83" t="s">
        <v>683</v>
      </c>
      <c r="E222" s="83" t="s">
        <v>684</v>
      </c>
      <c r="F222" s="83" t="s">
        <v>685</v>
      </c>
      <c r="G222" s="83" t="s">
        <v>686</v>
      </c>
      <c r="H222" s="83" t="s">
        <v>687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688</v>
      </c>
      <c r="B223" s="83">
        <v>205047.94070000001</v>
      </c>
      <c r="C223" s="83">
        <v>284.50380000000001</v>
      </c>
      <c r="D223" s="83">
        <v>321.28859999999997</v>
      </c>
      <c r="E223" s="83">
        <v>0</v>
      </c>
      <c r="F223" s="83">
        <v>2.5000000000000001E-3</v>
      </c>
      <c r="G223" s="83">
        <v>210866.8904</v>
      </c>
      <c r="H223" s="83">
        <v>80371.322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689</v>
      </c>
      <c r="B224" s="83">
        <v>178167.57829999999</v>
      </c>
      <c r="C224" s="83">
        <v>250.53100000000001</v>
      </c>
      <c r="D224" s="83">
        <v>289.9923</v>
      </c>
      <c r="E224" s="83">
        <v>0</v>
      </c>
      <c r="F224" s="83">
        <v>2.3E-3</v>
      </c>
      <c r="G224" s="83">
        <v>190350.03950000001</v>
      </c>
      <c r="H224" s="83">
        <v>70152.898799999995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690</v>
      </c>
      <c r="B225" s="83">
        <v>179757.43210000001</v>
      </c>
      <c r="C225" s="83">
        <v>262.0378</v>
      </c>
      <c r="D225" s="83">
        <v>322.7688</v>
      </c>
      <c r="E225" s="83">
        <v>0</v>
      </c>
      <c r="F225" s="83">
        <v>2.5000000000000001E-3</v>
      </c>
      <c r="G225" s="83">
        <v>211927.2096</v>
      </c>
      <c r="H225" s="83">
        <v>71665.107499999998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691</v>
      </c>
      <c r="B226" s="83">
        <v>159310.53020000001</v>
      </c>
      <c r="C226" s="83">
        <v>242.5384</v>
      </c>
      <c r="D226" s="83">
        <v>319.61489999999998</v>
      </c>
      <c r="E226" s="83">
        <v>0</v>
      </c>
      <c r="F226" s="83">
        <v>2.3999999999999998E-3</v>
      </c>
      <c r="G226" s="83">
        <v>209919.7334</v>
      </c>
      <c r="H226" s="83">
        <v>64498.584000000003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390</v>
      </c>
      <c r="B227" s="83">
        <v>161775.30600000001</v>
      </c>
      <c r="C227" s="83">
        <v>255.37029999999999</v>
      </c>
      <c r="D227" s="83">
        <v>354.12400000000002</v>
      </c>
      <c r="E227" s="83">
        <v>0</v>
      </c>
      <c r="F227" s="83">
        <v>2.7000000000000001E-3</v>
      </c>
      <c r="G227" s="83">
        <v>232634.8224</v>
      </c>
      <c r="H227" s="83">
        <v>66364.348100000003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692</v>
      </c>
      <c r="B228" s="83">
        <v>159593.94820000001</v>
      </c>
      <c r="C228" s="83">
        <v>257.88749999999999</v>
      </c>
      <c r="D228" s="83">
        <v>368.75760000000002</v>
      </c>
      <c r="E228" s="83">
        <v>0</v>
      </c>
      <c r="F228" s="83">
        <v>2.8E-3</v>
      </c>
      <c r="G228" s="83">
        <v>242278.15210000001</v>
      </c>
      <c r="H228" s="83">
        <v>66039.251900000003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693</v>
      </c>
      <c r="B229" s="83">
        <v>167258.45490000001</v>
      </c>
      <c r="C229" s="83">
        <v>273.5299</v>
      </c>
      <c r="D229" s="83">
        <v>397.07380000000001</v>
      </c>
      <c r="E229" s="83">
        <v>0</v>
      </c>
      <c r="F229" s="83">
        <v>3.0000000000000001E-3</v>
      </c>
      <c r="G229" s="83">
        <v>260897.73259999999</v>
      </c>
      <c r="H229" s="83">
        <v>69522.151199999993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694</v>
      </c>
      <c r="B230" s="83">
        <v>164448.25570000001</v>
      </c>
      <c r="C230" s="83">
        <v>269.44099999999997</v>
      </c>
      <c r="D230" s="83">
        <v>392.05239999999998</v>
      </c>
      <c r="E230" s="83">
        <v>0</v>
      </c>
      <c r="F230" s="83">
        <v>2.8999999999999998E-3</v>
      </c>
      <c r="G230" s="83">
        <v>257600.81</v>
      </c>
      <c r="H230" s="83">
        <v>68402.512199999997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695</v>
      </c>
      <c r="B231" s="83">
        <v>147971.51199999999</v>
      </c>
      <c r="C231" s="83">
        <v>238.7106</v>
      </c>
      <c r="D231" s="83">
        <v>340.61259999999999</v>
      </c>
      <c r="E231" s="83">
        <v>0</v>
      </c>
      <c r="F231" s="83">
        <v>2.5999999999999999E-3</v>
      </c>
      <c r="G231" s="83">
        <v>223784.62760000001</v>
      </c>
      <c r="H231" s="83">
        <v>61192.064100000003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696</v>
      </c>
      <c r="B232" s="83">
        <v>156322.98139999999</v>
      </c>
      <c r="C232" s="83">
        <v>243.3828</v>
      </c>
      <c r="D232" s="83">
        <v>331.18060000000003</v>
      </c>
      <c r="E232" s="83">
        <v>0</v>
      </c>
      <c r="F232" s="83">
        <v>2.5000000000000001E-3</v>
      </c>
      <c r="G232" s="83">
        <v>217545.57810000001</v>
      </c>
      <c r="H232" s="83">
        <v>63804.5095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697</v>
      </c>
      <c r="B233" s="83">
        <v>167424.79829999999</v>
      </c>
      <c r="C233" s="83">
        <v>247.70939999999999</v>
      </c>
      <c r="D233" s="83">
        <v>312.50700000000001</v>
      </c>
      <c r="E233" s="83">
        <v>0</v>
      </c>
      <c r="F233" s="83">
        <v>2.3999999999999998E-3</v>
      </c>
      <c r="G233" s="83">
        <v>205211.84419999999</v>
      </c>
      <c r="H233" s="83">
        <v>67097.190600000002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698</v>
      </c>
      <c r="B234" s="83">
        <v>195237.70319999999</v>
      </c>
      <c r="C234" s="83">
        <v>275.3553</v>
      </c>
      <c r="D234" s="83">
        <v>320.44990000000001</v>
      </c>
      <c r="E234" s="83">
        <v>0</v>
      </c>
      <c r="F234" s="83">
        <v>2.5000000000000001E-3</v>
      </c>
      <c r="G234" s="83">
        <v>210347.878</v>
      </c>
      <c r="H234" s="83">
        <v>76952.690199999997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699</v>
      </c>
      <c r="B236" s="84">
        <v>2042320</v>
      </c>
      <c r="C236" s="83">
        <v>3100.9976999999999</v>
      </c>
      <c r="D236" s="83">
        <v>4070.4225000000001</v>
      </c>
      <c r="E236" s="83">
        <v>0</v>
      </c>
      <c r="F236" s="83">
        <v>3.1099999999999999E-2</v>
      </c>
      <c r="G236" s="84">
        <v>2673370</v>
      </c>
      <c r="H236" s="83">
        <v>826062.63020000001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700</v>
      </c>
      <c r="B237" s="83">
        <v>147971.51199999999</v>
      </c>
      <c r="C237" s="83">
        <v>238.7106</v>
      </c>
      <c r="D237" s="83">
        <v>289.9923</v>
      </c>
      <c r="E237" s="83">
        <v>0</v>
      </c>
      <c r="F237" s="83">
        <v>2.3E-3</v>
      </c>
      <c r="G237" s="83">
        <v>190350.03950000001</v>
      </c>
      <c r="H237" s="83">
        <v>61192.064100000003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701</v>
      </c>
      <c r="B238" s="83">
        <v>205047.94070000001</v>
      </c>
      <c r="C238" s="83">
        <v>284.50380000000001</v>
      </c>
      <c r="D238" s="83">
        <v>397.07380000000001</v>
      </c>
      <c r="E238" s="83">
        <v>0</v>
      </c>
      <c r="F238" s="83">
        <v>3.0000000000000001E-3</v>
      </c>
      <c r="G238" s="83">
        <v>260897.73259999999</v>
      </c>
      <c r="H238" s="83">
        <v>80371.322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702</v>
      </c>
      <c r="C240" s="83" t="s">
        <v>703</v>
      </c>
      <c r="D240" s="83" t="s">
        <v>704</v>
      </c>
      <c r="E240" s="83" t="s">
        <v>705</v>
      </c>
      <c r="F240" s="83" t="s">
        <v>706</v>
      </c>
      <c r="G240" s="83" t="s">
        <v>707</v>
      </c>
      <c r="H240" s="83" t="s">
        <v>708</v>
      </c>
      <c r="I240" s="83" t="s">
        <v>709</v>
      </c>
      <c r="J240" s="83" t="s">
        <v>710</v>
      </c>
      <c r="K240" s="83" t="s">
        <v>711</v>
      </c>
      <c r="L240" s="83" t="s">
        <v>712</v>
      </c>
      <c r="M240" s="83" t="s">
        <v>713</v>
      </c>
      <c r="N240" s="83" t="s">
        <v>714</v>
      </c>
      <c r="O240" s="83" t="s">
        <v>715</v>
      </c>
      <c r="P240" s="83" t="s">
        <v>716</v>
      </c>
      <c r="Q240" s="83" t="s">
        <v>717</v>
      </c>
      <c r="R240" s="83" t="s">
        <v>718</v>
      </c>
      <c r="S240" s="83" t="s">
        <v>719</v>
      </c>
    </row>
    <row r="241" spans="1:19">
      <c r="A241" s="83" t="s">
        <v>688</v>
      </c>
      <c r="B241" s="84">
        <v>489301000000</v>
      </c>
      <c r="C241" s="83">
        <v>306960.68699999998</v>
      </c>
      <c r="D241" s="83" t="s">
        <v>844</v>
      </c>
      <c r="E241" s="83">
        <v>115409.094</v>
      </c>
      <c r="F241" s="83">
        <v>92719.3</v>
      </c>
      <c r="G241" s="83">
        <v>36242.665999999997</v>
      </c>
      <c r="H241" s="83">
        <v>0</v>
      </c>
      <c r="I241" s="83">
        <v>6262.9570000000003</v>
      </c>
      <c r="J241" s="83">
        <v>3472</v>
      </c>
      <c r="K241" s="83">
        <v>1520.9590000000001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2444.9209999999998</v>
      </c>
      <c r="R241" s="83">
        <v>0</v>
      </c>
      <c r="S241" s="83">
        <v>0</v>
      </c>
    </row>
    <row r="242" spans="1:19">
      <c r="A242" s="83" t="s">
        <v>689</v>
      </c>
      <c r="B242" s="84">
        <v>441693000000</v>
      </c>
      <c r="C242" s="83">
        <v>307202.46299999999</v>
      </c>
      <c r="D242" s="83" t="s">
        <v>832</v>
      </c>
      <c r="E242" s="83">
        <v>115409.094</v>
      </c>
      <c r="F242" s="83">
        <v>92719.3</v>
      </c>
      <c r="G242" s="83">
        <v>36242.665999999997</v>
      </c>
      <c r="H242" s="83">
        <v>0</v>
      </c>
      <c r="I242" s="83">
        <v>6521.3280000000004</v>
      </c>
      <c r="J242" s="83">
        <v>3472</v>
      </c>
      <c r="K242" s="83">
        <v>1477.422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2471.8629999999998</v>
      </c>
      <c r="R242" s="83">
        <v>0</v>
      </c>
      <c r="S242" s="83">
        <v>0</v>
      </c>
    </row>
    <row r="243" spans="1:19">
      <c r="A243" s="83" t="s">
        <v>690</v>
      </c>
      <c r="B243" s="84">
        <v>491761000000</v>
      </c>
      <c r="C243" s="83">
        <v>311470.59000000003</v>
      </c>
      <c r="D243" s="83" t="s">
        <v>761</v>
      </c>
      <c r="E243" s="83">
        <v>115409.094</v>
      </c>
      <c r="F243" s="83">
        <v>92719.3</v>
      </c>
      <c r="G243" s="83">
        <v>36242.665999999997</v>
      </c>
      <c r="H243" s="83">
        <v>0</v>
      </c>
      <c r="I243" s="83">
        <v>10545.062</v>
      </c>
      <c r="J243" s="83">
        <v>3472</v>
      </c>
      <c r="K243" s="83">
        <v>1953.769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2239.9079999999999</v>
      </c>
      <c r="R243" s="83">
        <v>0</v>
      </c>
      <c r="S243" s="83">
        <v>0</v>
      </c>
    </row>
    <row r="244" spans="1:19">
      <c r="A244" s="83" t="s">
        <v>691</v>
      </c>
      <c r="B244" s="84">
        <v>487103000000</v>
      </c>
      <c r="C244" s="83">
        <v>328295.64600000001</v>
      </c>
      <c r="D244" s="83" t="s">
        <v>889</v>
      </c>
      <c r="E244" s="83">
        <v>108704.857</v>
      </c>
      <c r="F244" s="83">
        <v>91473.540999999997</v>
      </c>
      <c r="G244" s="83">
        <v>36242.665999999997</v>
      </c>
      <c r="H244" s="83">
        <v>0</v>
      </c>
      <c r="I244" s="83">
        <v>33849.67</v>
      </c>
      <c r="J244" s="83">
        <v>3472</v>
      </c>
      <c r="K244" s="83">
        <v>2830.886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2833.2350000000001</v>
      </c>
      <c r="R244" s="83">
        <v>0</v>
      </c>
      <c r="S244" s="83">
        <v>0</v>
      </c>
    </row>
    <row r="245" spans="1:19">
      <c r="A245" s="83" t="s">
        <v>390</v>
      </c>
      <c r="B245" s="84">
        <v>539812000000</v>
      </c>
      <c r="C245" s="83">
        <v>382893.55300000001</v>
      </c>
      <c r="D245" s="83" t="s">
        <v>882</v>
      </c>
      <c r="E245" s="83">
        <v>87035.739000000001</v>
      </c>
      <c r="F245" s="83">
        <v>86260.043999999994</v>
      </c>
      <c r="G245" s="83">
        <v>36868.796999999999</v>
      </c>
      <c r="H245" s="83">
        <v>0</v>
      </c>
      <c r="I245" s="83">
        <v>103354.611</v>
      </c>
      <c r="J245" s="83">
        <v>0</v>
      </c>
      <c r="K245" s="83">
        <v>5765.7730000000001</v>
      </c>
      <c r="L245" s="83">
        <v>0</v>
      </c>
      <c r="M245" s="83">
        <v>61110.989000000001</v>
      </c>
      <c r="N245" s="83">
        <v>0</v>
      </c>
      <c r="O245" s="83">
        <v>0</v>
      </c>
      <c r="P245" s="83">
        <v>0</v>
      </c>
      <c r="Q245" s="83">
        <v>2497.5990000000002</v>
      </c>
      <c r="R245" s="83">
        <v>0</v>
      </c>
      <c r="S245" s="83">
        <v>0</v>
      </c>
    </row>
    <row r="246" spans="1:19">
      <c r="A246" s="83" t="s">
        <v>692</v>
      </c>
      <c r="B246" s="84">
        <v>562188000000</v>
      </c>
      <c r="C246" s="83">
        <v>396784.76</v>
      </c>
      <c r="D246" s="83" t="s">
        <v>845</v>
      </c>
      <c r="E246" s="83">
        <v>115409.094</v>
      </c>
      <c r="F246" s="83">
        <v>92719.3</v>
      </c>
      <c r="G246" s="83">
        <v>36952.175000000003</v>
      </c>
      <c r="H246" s="83">
        <v>0</v>
      </c>
      <c r="I246" s="83">
        <v>93775.561000000002</v>
      </c>
      <c r="J246" s="83">
        <v>0</v>
      </c>
      <c r="K246" s="83">
        <v>5926.9889999999996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3112.8510000000001</v>
      </c>
      <c r="R246" s="83">
        <v>0</v>
      </c>
      <c r="S246" s="83">
        <v>0</v>
      </c>
    </row>
    <row r="247" spans="1:19">
      <c r="A247" s="83" t="s">
        <v>693</v>
      </c>
      <c r="B247" s="84">
        <v>605394000000</v>
      </c>
      <c r="C247" s="83">
        <v>411548.527</v>
      </c>
      <c r="D247" s="83" t="s">
        <v>846</v>
      </c>
      <c r="E247" s="83">
        <v>115409.094</v>
      </c>
      <c r="F247" s="83">
        <v>92719.3</v>
      </c>
      <c r="G247" s="83">
        <v>36722.97</v>
      </c>
      <c r="H247" s="83">
        <v>0</v>
      </c>
      <c r="I247" s="83">
        <v>108169.211</v>
      </c>
      <c r="J247" s="83">
        <v>0</v>
      </c>
      <c r="K247" s="83">
        <v>6501.3239999999996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3137.8380000000002</v>
      </c>
      <c r="R247" s="83">
        <v>0</v>
      </c>
      <c r="S247" s="83">
        <v>0</v>
      </c>
    </row>
    <row r="248" spans="1:19">
      <c r="A248" s="83" t="s">
        <v>694</v>
      </c>
      <c r="B248" s="84">
        <v>597743000000</v>
      </c>
      <c r="C248" s="83">
        <v>407487.23800000001</v>
      </c>
      <c r="D248" s="83" t="s">
        <v>847</v>
      </c>
      <c r="E248" s="83">
        <v>115409.094</v>
      </c>
      <c r="F248" s="83">
        <v>92719.3</v>
      </c>
      <c r="G248" s="83">
        <v>36764.538</v>
      </c>
      <c r="H248" s="83">
        <v>0</v>
      </c>
      <c r="I248" s="83">
        <v>101231.162</v>
      </c>
      <c r="J248" s="83">
        <v>3472</v>
      </c>
      <c r="K248" s="83">
        <v>6473.3469999999998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2529.0050000000001</v>
      </c>
      <c r="R248" s="83">
        <v>0</v>
      </c>
      <c r="S248" s="83">
        <v>0</v>
      </c>
    </row>
    <row r="249" spans="1:19">
      <c r="A249" s="83" t="s">
        <v>695</v>
      </c>
      <c r="B249" s="84">
        <v>519275000000</v>
      </c>
      <c r="C249" s="83">
        <v>352511.97399999999</v>
      </c>
      <c r="D249" s="83" t="s">
        <v>821</v>
      </c>
      <c r="E249" s="83">
        <v>115409.094</v>
      </c>
      <c r="F249" s="83">
        <v>92719.3</v>
      </c>
      <c r="G249" s="83">
        <v>36473.017999999996</v>
      </c>
      <c r="H249" s="83">
        <v>0</v>
      </c>
      <c r="I249" s="83">
        <v>48407.724000000002</v>
      </c>
      <c r="J249" s="83">
        <v>3472</v>
      </c>
      <c r="K249" s="83">
        <v>4162.8059999999996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2979.2420000000002</v>
      </c>
      <c r="R249" s="83">
        <v>0</v>
      </c>
      <c r="S249" s="83">
        <v>0</v>
      </c>
    </row>
    <row r="250" spans="1:19">
      <c r="A250" s="83" t="s">
        <v>696</v>
      </c>
      <c r="B250" s="84">
        <v>504798000000</v>
      </c>
      <c r="C250" s="83">
        <v>326839.21299999999</v>
      </c>
      <c r="D250" s="83" t="s">
        <v>848</v>
      </c>
      <c r="E250" s="83">
        <v>108704.857</v>
      </c>
      <c r="F250" s="83">
        <v>91473.540999999997</v>
      </c>
      <c r="G250" s="83">
        <v>36278.885999999999</v>
      </c>
      <c r="H250" s="83">
        <v>0</v>
      </c>
      <c r="I250" s="83">
        <v>32402.712</v>
      </c>
      <c r="J250" s="83">
        <v>3472</v>
      </c>
      <c r="K250" s="83">
        <v>2776.3029999999999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2842.1219999999998</v>
      </c>
      <c r="R250" s="83">
        <v>0</v>
      </c>
      <c r="S250" s="83">
        <v>0</v>
      </c>
    </row>
    <row r="251" spans="1:19">
      <c r="A251" s="83" t="s">
        <v>697</v>
      </c>
      <c r="B251" s="84">
        <v>476179000000</v>
      </c>
      <c r="C251" s="83">
        <v>312128.58600000001</v>
      </c>
      <c r="D251" s="83" t="s">
        <v>781</v>
      </c>
      <c r="E251" s="83">
        <v>115409.094</v>
      </c>
      <c r="F251" s="83">
        <v>92719.3</v>
      </c>
      <c r="G251" s="83">
        <v>36242.665999999997</v>
      </c>
      <c r="H251" s="83">
        <v>0</v>
      </c>
      <c r="I251" s="83">
        <v>10942.851000000001</v>
      </c>
      <c r="J251" s="83">
        <v>3472</v>
      </c>
      <c r="K251" s="83">
        <v>1805.8720000000001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2648.0120000000002</v>
      </c>
      <c r="R251" s="83">
        <v>0</v>
      </c>
      <c r="S251" s="83">
        <v>0</v>
      </c>
    </row>
    <row r="252" spans="1:19">
      <c r="A252" s="83" t="s">
        <v>698</v>
      </c>
      <c r="B252" s="84">
        <v>488096000000</v>
      </c>
      <c r="C252" s="83">
        <v>306744.00799999997</v>
      </c>
      <c r="D252" s="83" t="s">
        <v>849</v>
      </c>
      <c r="E252" s="83">
        <v>115409.094</v>
      </c>
      <c r="F252" s="83">
        <v>92719.3</v>
      </c>
      <c r="G252" s="83">
        <v>36242.665999999997</v>
      </c>
      <c r="H252" s="83">
        <v>0</v>
      </c>
      <c r="I252" s="83">
        <v>6441.1220000000003</v>
      </c>
      <c r="J252" s="83">
        <v>3472</v>
      </c>
      <c r="K252" s="83">
        <v>1554.78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2016.2560000000001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699</v>
      </c>
      <c r="B254" s="84">
        <v>6203340000000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700</v>
      </c>
      <c r="B255" s="84">
        <v>441693000000</v>
      </c>
      <c r="C255" s="83">
        <v>306744.00799999997</v>
      </c>
      <c r="D255" s="83"/>
      <c r="E255" s="83">
        <v>87035.739000000001</v>
      </c>
      <c r="F255" s="83">
        <v>86260.043999999994</v>
      </c>
      <c r="G255" s="83">
        <v>36242.665999999997</v>
      </c>
      <c r="H255" s="83">
        <v>0</v>
      </c>
      <c r="I255" s="83">
        <v>6262.9570000000003</v>
      </c>
      <c r="J255" s="83">
        <v>0</v>
      </c>
      <c r="K255" s="83">
        <v>1477.422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2016.2560000000001</v>
      </c>
      <c r="R255" s="83">
        <v>0</v>
      </c>
      <c r="S255" s="83">
        <v>0</v>
      </c>
    </row>
    <row r="256" spans="1:19">
      <c r="A256" s="83" t="s">
        <v>701</v>
      </c>
      <c r="B256" s="84">
        <v>605394000000</v>
      </c>
      <c r="C256" s="83">
        <v>411548.527</v>
      </c>
      <c r="D256" s="83"/>
      <c r="E256" s="83">
        <v>115409.094</v>
      </c>
      <c r="F256" s="83">
        <v>92719.3</v>
      </c>
      <c r="G256" s="83">
        <v>36952.175000000003</v>
      </c>
      <c r="H256" s="83">
        <v>0</v>
      </c>
      <c r="I256" s="83">
        <v>108169.211</v>
      </c>
      <c r="J256" s="83">
        <v>3472</v>
      </c>
      <c r="K256" s="83">
        <v>6501.3239999999996</v>
      </c>
      <c r="L256" s="83">
        <v>0</v>
      </c>
      <c r="M256" s="83">
        <v>61110.989000000001</v>
      </c>
      <c r="N256" s="83">
        <v>0</v>
      </c>
      <c r="O256" s="83">
        <v>0</v>
      </c>
      <c r="P256" s="83">
        <v>0</v>
      </c>
      <c r="Q256" s="83">
        <v>3137.8380000000002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722</v>
      </c>
      <c r="C258" s="83" t="s">
        <v>723</v>
      </c>
      <c r="D258" s="83" t="s">
        <v>132</v>
      </c>
      <c r="E258" s="83" t="s">
        <v>288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724</v>
      </c>
      <c r="B259" s="83">
        <v>93643.33</v>
      </c>
      <c r="C259" s="83">
        <v>104345.85</v>
      </c>
      <c r="D259" s="83">
        <v>0</v>
      </c>
      <c r="E259" s="83">
        <v>197989.18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725</v>
      </c>
      <c r="B260" s="83">
        <v>8.25</v>
      </c>
      <c r="C260" s="83">
        <v>9.1999999999999993</v>
      </c>
      <c r="D260" s="83">
        <v>0</v>
      </c>
      <c r="E260" s="83">
        <v>17.45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726</v>
      </c>
      <c r="B261" s="83">
        <v>8.25</v>
      </c>
      <c r="C261" s="83">
        <v>9.1999999999999993</v>
      </c>
      <c r="D261" s="83">
        <v>0</v>
      </c>
      <c r="E261" s="83">
        <v>17.45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274"/>
  <sheetViews>
    <sheetView workbookViewId="0"/>
  </sheetViews>
  <sheetFormatPr defaultRowHeight="10.5"/>
  <cols>
    <col min="1" max="1" width="47.1640625" style="73" customWidth="1"/>
    <col min="2" max="2" width="32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432</v>
      </c>
      <c r="C1" s="83" t="s">
        <v>433</v>
      </c>
      <c r="D1" s="83" t="s">
        <v>434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435</v>
      </c>
      <c r="B2" s="83">
        <v>18553.060000000001</v>
      </c>
      <c r="C2" s="83">
        <v>1635.31</v>
      </c>
      <c r="D2" s="83">
        <v>1635.31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436</v>
      </c>
      <c r="B3" s="83">
        <v>18553.060000000001</v>
      </c>
      <c r="C3" s="83">
        <v>1635.31</v>
      </c>
      <c r="D3" s="83">
        <v>1635.31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437</v>
      </c>
      <c r="B4" s="83">
        <v>34648.11</v>
      </c>
      <c r="C4" s="83">
        <v>3053.96</v>
      </c>
      <c r="D4" s="83">
        <v>3053.96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438</v>
      </c>
      <c r="B5" s="83">
        <v>34648.11</v>
      </c>
      <c r="C5" s="83">
        <v>3053.96</v>
      </c>
      <c r="D5" s="83">
        <v>3053.96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440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441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442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443</v>
      </c>
      <c r="C12" s="83" t="s">
        <v>444</v>
      </c>
      <c r="D12" s="83" t="s">
        <v>445</v>
      </c>
      <c r="E12" s="83" t="s">
        <v>446</v>
      </c>
      <c r="F12" s="83" t="s">
        <v>447</v>
      </c>
      <c r="G12" s="83" t="s">
        <v>448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197</v>
      </c>
      <c r="B13" s="83">
        <v>2.37</v>
      </c>
      <c r="C13" s="83">
        <v>3482.22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198</v>
      </c>
      <c r="B14" s="83">
        <v>366.69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206</v>
      </c>
      <c r="B15" s="83">
        <v>1453.36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207</v>
      </c>
      <c r="B16" s="83">
        <v>54.5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208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209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210</v>
      </c>
      <c r="B19" s="83">
        <v>1129.22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211</v>
      </c>
      <c r="B20" s="83">
        <v>59.69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212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213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192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214</v>
      </c>
      <c r="B24" s="83">
        <v>0</v>
      </c>
      <c r="C24" s="83">
        <v>7796.88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215</v>
      </c>
      <c r="B25" s="83">
        <v>69.75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216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217</v>
      </c>
      <c r="B28" s="83">
        <v>6035.31</v>
      </c>
      <c r="C28" s="83">
        <v>12517.75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439</v>
      </c>
      <c r="C30" s="83" t="s">
        <v>339</v>
      </c>
      <c r="D30" s="83" t="s">
        <v>449</v>
      </c>
      <c r="E30" s="83" t="s">
        <v>450</v>
      </c>
      <c r="F30" s="83" t="s">
        <v>451</v>
      </c>
      <c r="G30" s="83" t="s">
        <v>452</v>
      </c>
      <c r="H30" s="83" t="s">
        <v>453</v>
      </c>
      <c r="I30" s="83" t="s">
        <v>454</v>
      </c>
      <c r="J30" s="83" t="s">
        <v>455</v>
      </c>
      <c r="K30"/>
      <c r="L30"/>
      <c r="M30"/>
      <c r="N30"/>
      <c r="O30"/>
      <c r="P30"/>
      <c r="Q30"/>
      <c r="R30"/>
      <c r="S30"/>
    </row>
    <row r="31" spans="1:19">
      <c r="A31" s="83" t="s">
        <v>474</v>
      </c>
      <c r="B31" s="83">
        <v>331.66</v>
      </c>
      <c r="C31" s="83" t="s">
        <v>287</v>
      </c>
      <c r="D31" s="83">
        <v>1010.89</v>
      </c>
      <c r="E31" s="83">
        <v>1</v>
      </c>
      <c r="F31" s="83">
        <v>97.55</v>
      </c>
      <c r="G31" s="83">
        <v>32.21</v>
      </c>
      <c r="H31" s="83">
        <v>13.99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456</v>
      </c>
      <c r="B32" s="83">
        <v>1978.83</v>
      </c>
      <c r="C32" s="83" t="s">
        <v>287</v>
      </c>
      <c r="D32" s="83">
        <v>4826.41</v>
      </c>
      <c r="E32" s="83">
        <v>1</v>
      </c>
      <c r="F32" s="83">
        <v>0</v>
      </c>
      <c r="G32" s="83">
        <v>0</v>
      </c>
      <c r="H32" s="83">
        <v>10.76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462</v>
      </c>
      <c r="B33" s="83">
        <v>188.86</v>
      </c>
      <c r="C33" s="83" t="s">
        <v>287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13.99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470</v>
      </c>
      <c r="B34" s="83">
        <v>389.4</v>
      </c>
      <c r="C34" s="83" t="s">
        <v>287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5.38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477</v>
      </c>
      <c r="B35" s="83">
        <v>412.12</v>
      </c>
      <c r="C35" s="83" t="s">
        <v>287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5.38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475</v>
      </c>
      <c r="B36" s="83">
        <v>331.66</v>
      </c>
      <c r="C36" s="83" t="s">
        <v>287</v>
      </c>
      <c r="D36" s="83">
        <v>1010.89</v>
      </c>
      <c r="E36" s="83">
        <v>1</v>
      </c>
      <c r="F36" s="83">
        <v>97.55</v>
      </c>
      <c r="G36" s="83">
        <v>32.21</v>
      </c>
      <c r="H36" s="83">
        <v>13.99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476</v>
      </c>
      <c r="B37" s="83">
        <v>103.3</v>
      </c>
      <c r="C37" s="83" t="s">
        <v>287</v>
      </c>
      <c r="D37" s="83">
        <v>314.87</v>
      </c>
      <c r="E37" s="83">
        <v>1</v>
      </c>
      <c r="F37" s="83">
        <v>87.33</v>
      </c>
      <c r="G37" s="83">
        <v>26.38</v>
      </c>
      <c r="H37" s="83">
        <v>12.91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461</v>
      </c>
      <c r="B38" s="83">
        <v>78.040000000000006</v>
      </c>
      <c r="C38" s="83" t="s">
        <v>287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6.46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463</v>
      </c>
      <c r="B39" s="83">
        <v>1308.19</v>
      </c>
      <c r="C39" s="83" t="s">
        <v>287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11.84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459</v>
      </c>
      <c r="B40" s="83">
        <v>164.24</v>
      </c>
      <c r="C40" s="83" t="s">
        <v>287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16.14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457</v>
      </c>
      <c r="B41" s="83">
        <v>67.069999999999993</v>
      </c>
      <c r="C41" s="83" t="s">
        <v>287</v>
      </c>
      <c r="D41" s="83">
        <v>265.76</v>
      </c>
      <c r="E41" s="83">
        <v>1</v>
      </c>
      <c r="F41" s="83">
        <v>68.84</v>
      </c>
      <c r="G41" s="83">
        <v>23.3</v>
      </c>
      <c r="H41" s="83">
        <v>16.14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458</v>
      </c>
      <c r="B42" s="83">
        <v>77.67</v>
      </c>
      <c r="C42" s="83" t="s">
        <v>287</v>
      </c>
      <c r="D42" s="83">
        <v>307.76</v>
      </c>
      <c r="E42" s="83">
        <v>1</v>
      </c>
      <c r="F42" s="83">
        <v>26.57</v>
      </c>
      <c r="G42" s="83">
        <v>0</v>
      </c>
      <c r="H42" s="83">
        <v>16.14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464</v>
      </c>
      <c r="B43" s="83">
        <v>39.020000000000003</v>
      </c>
      <c r="C43" s="83" t="s">
        <v>287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11.84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471</v>
      </c>
      <c r="B44" s="83">
        <v>39.020000000000003</v>
      </c>
      <c r="C44" s="83" t="s">
        <v>287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11.84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465</v>
      </c>
      <c r="B45" s="83">
        <v>39.020000000000003</v>
      </c>
      <c r="C45" s="83" t="s">
        <v>287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11.84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472</v>
      </c>
      <c r="B46" s="83">
        <v>39.020000000000003</v>
      </c>
      <c r="C46" s="83" t="s">
        <v>287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11.84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466</v>
      </c>
      <c r="B47" s="83">
        <v>24.52</v>
      </c>
      <c r="C47" s="83" t="s">
        <v>287</v>
      </c>
      <c r="D47" s="83">
        <v>74.75</v>
      </c>
      <c r="E47" s="83">
        <v>76</v>
      </c>
      <c r="F47" s="83">
        <v>11.15</v>
      </c>
      <c r="G47" s="83">
        <v>3.68</v>
      </c>
      <c r="H47" s="83">
        <v>11.84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473</v>
      </c>
      <c r="B48" s="83">
        <v>24.53</v>
      </c>
      <c r="C48" s="83" t="s">
        <v>287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11.84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467</v>
      </c>
      <c r="B49" s="83">
        <v>24.53</v>
      </c>
      <c r="C49" s="83" t="s">
        <v>287</v>
      </c>
      <c r="D49" s="83">
        <v>74.77</v>
      </c>
      <c r="E49" s="83">
        <v>76</v>
      </c>
      <c r="F49" s="83">
        <v>11.15</v>
      </c>
      <c r="G49" s="83">
        <v>3.68</v>
      </c>
      <c r="H49" s="83">
        <v>11.84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468</v>
      </c>
      <c r="B50" s="83">
        <v>39.020000000000003</v>
      </c>
      <c r="C50" s="83" t="s">
        <v>287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11.84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469</v>
      </c>
      <c r="B51" s="83">
        <v>39.020000000000003</v>
      </c>
      <c r="C51" s="83" t="s">
        <v>287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11.84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460</v>
      </c>
      <c r="B52" s="83">
        <v>94.76</v>
      </c>
      <c r="C52" s="83" t="s">
        <v>287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9.68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288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10.763400000000001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478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10.763400000000001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479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177</v>
      </c>
      <c r="C57" s="83" t="s">
        <v>480</v>
      </c>
      <c r="D57" s="83" t="s">
        <v>481</v>
      </c>
      <c r="E57" s="83" t="s">
        <v>482</v>
      </c>
      <c r="F57" s="83" t="s">
        <v>483</v>
      </c>
      <c r="G57" s="83" t="s">
        <v>484</v>
      </c>
      <c r="H57" s="83" t="s">
        <v>485</v>
      </c>
      <c r="I57" s="83" t="s">
        <v>486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535</v>
      </c>
      <c r="B58" s="83" t="s">
        <v>738</v>
      </c>
      <c r="C58" s="83">
        <v>0.08</v>
      </c>
      <c r="D58" s="83">
        <v>0.51100000000000001</v>
      </c>
      <c r="E58" s="83">
        <v>0.55300000000000005</v>
      </c>
      <c r="F58" s="83">
        <v>97.55</v>
      </c>
      <c r="G58" s="83">
        <v>0</v>
      </c>
      <c r="H58" s="83">
        <v>90</v>
      </c>
      <c r="I58" s="83" t="s">
        <v>489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536</v>
      </c>
      <c r="B59" s="83" t="s">
        <v>739</v>
      </c>
      <c r="C59" s="83">
        <v>0.3</v>
      </c>
      <c r="D59" s="83">
        <v>0.35099999999999998</v>
      </c>
      <c r="E59" s="83">
        <v>0.376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490</v>
      </c>
      <c r="B60" s="83" t="s">
        <v>488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491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487</v>
      </c>
      <c r="B61" s="83" t="s">
        <v>488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489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492</v>
      </c>
      <c r="B62" s="83" t="s">
        <v>488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493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494</v>
      </c>
      <c r="B63" s="83" t="s">
        <v>488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495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496</v>
      </c>
      <c r="B64" s="83" t="s">
        <v>488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505</v>
      </c>
      <c r="B65" s="83" t="s">
        <v>740</v>
      </c>
      <c r="C65" s="83">
        <v>0.08</v>
      </c>
      <c r="D65" s="83">
        <v>0.59099999999999997</v>
      </c>
      <c r="E65" s="83">
        <v>0.64800000000000002</v>
      </c>
      <c r="F65" s="83">
        <v>22.95</v>
      </c>
      <c r="G65" s="83">
        <v>90</v>
      </c>
      <c r="H65" s="83">
        <v>90</v>
      </c>
      <c r="I65" s="83" t="s">
        <v>491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506</v>
      </c>
      <c r="B66" s="83" t="s">
        <v>740</v>
      </c>
      <c r="C66" s="83">
        <v>0.08</v>
      </c>
      <c r="D66" s="83">
        <v>0.59099999999999997</v>
      </c>
      <c r="E66" s="83">
        <v>0.64800000000000002</v>
      </c>
      <c r="F66" s="83">
        <v>129.22999999999999</v>
      </c>
      <c r="G66" s="83">
        <v>180</v>
      </c>
      <c r="H66" s="83">
        <v>90</v>
      </c>
      <c r="I66" s="83" t="s">
        <v>493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507</v>
      </c>
      <c r="B67" s="83" t="s">
        <v>739</v>
      </c>
      <c r="C67" s="83">
        <v>0.3</v>
      </c>
      <c r="D67" s="83">
        <v>0.35099999999999998</v>
      </c>
      <c r="E67" s="83">
        <v>0.376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523</v>
      </c>
      <c r="B68" s="83" t="s">
        <v>738</v>
      </c>
      <c r="C68" s="83">
        <v>0.08</v>
      </c>
      <c r="D68" s="83">
        <v>0.51100000000000001</v>
      </c>
      <c r="E68" s="83">
        <v>0.55300000000000005</v>
      </c>
      <c r="F68" s="83">
        <v>70.599999999999994</v>
      </c>
      <c r="G68" s="83">
        <v>0</v>
      </c>
      <c r="H68" s="83">
        <v>90</v>
      </c>
      <c r="I68" s="83" t="s">
        <v>489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525</v>
      </c>
      <c r="B69" s="83" t="s">
        <v>738</v>
      </c>
      <c r="C69" s="83">
        <v>0.08</v>
      </c>
      <c r="D69" s="83">
        <v>0.51100000000000001</v>
      </c>
      <c r="E69" s="83">
        <v>0.55300000000000005</v>
      </c>
      <c r="F69" s="83">
        <v>26.02</v>
      </c>
      <c r="G69" s="83">
        <v>180</v>
      </c>
      <c r="H69" s="83">
        <v>90</v>
      </c>
      <c r="I69" s="83" t="s">
        <v>493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524</v>
      </c>
      <c r="B70" s="83" t="s">
        <v>738</v>
      </c>
      <c r="C70" s="83">
        <v>0.08</v>
      </c>
      <c r="D70" s="83">
        <v>0.51100000000000001</v>
      </c>
      <c r="E70" s="83">
        <v>0.55300000000000005</v>
      </c>
      <c r="F70" s="83">
        <v>26.01</v>
      </c>
      <c r="G70" s="83">
        <v>0</v>
      </c>
      <c r="H70" s="83">
        <v>90</v>
      </c>
      <c r="I70" s="83" t="s">
        <v>489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526</v>
      </c>
      <c r="B71" s="83" t="s">
        <v>738</v>
      </c>
      <c r="C71" s="83">
        <v>0.08</v>
      </c>
      <c r="D71" s="83">
        <v>0.51100000000000001</v>
      </c>
      <c r="E71" s="83">
        <v>0.55300000000000005</v>
      </c>
      <c r="F71" s="83">
        <v>70.599999999999994</v>
      </c>
      <c r="G71" s="83">
        <v>180</v>
      </c>
      <c r="H71" s="83">
        <v>90</v>
      </c>
      <c r="I71" s="83" t="s">
        <v>493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543</v>
      </c>
      <c r="B72" s="83" t="s">
        <v>738</v>
      </c>
      <c r="C72" s="83">
        <v>0.08</v>
      </c>
      <c r="D72" s="83">
        <v>0.51100000000000001</v>
      </c>
      <c r="E72" s="83">
        <v>0.55300000000000005</v>
      </c>
      <c r="F72" s="83">
        <v>17.649999999999999</v>
      </c>
      <c r="G72" s="83">
        <v>0</v>
      </c>
      <c r="H72" s="83">
        <v>90</v>
      </c>
      <c r="I72" s="83" t="s">
        <v>489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544</v>
      </c>
      <c r="B73" s="83" t="s">
        <v>738</v>
      </c>
      <c r="C73" s="83">
        <v>0.08</v>
      </c>
      <c r="D73" s="83">
        <v>0.51100000000000001</v>
      </c>
      <c r="E73" s="83">
        <v>0.55300000000000005</v>
      </c>
      <c r="F73" s="83">
        <v>15.79</v>
      </c>
      <c r="G73" s="83">
        <v>0</v>
      </c>
      <c r="H73" s="83">
        <v>90</v>
      </c>
      <c r="I73" s="83" t="s">
        <v>489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545</v>
      </c>
      <c r="B74" s="83" t="s">
        <v>738</v>
      </c>
      <c r="C74" s="83">
        <v>0.08</v>
      </c>
      <c r="D74" s="83">
        <v>0.51100000000000001</v>
      </c>
      <c r="E74" s="83">
        <v>0.55300000000000005</v>
      </c>
      <c r="F74" s="83">
        <v>52.03</v>
      </c>
      <c r="G74" s="83">
        <v>180</v>
      </c>
      <c r="H74" s="83">
        <v>90</v>
      </c>
      <c r="I74" s="83" t="s">
        <v>493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546</v>
      </c>
      <c r="B75" s="83" t="s">
        <v>739</v>
      </c>
      <c r="C75" s="83">
        <v>0.3</v>
      </c>
      <c r="D75" s="83">
        <v>0.35099999999999998</v>
      </c>
      <c r="E75" s="83">
        <v>0.376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547</v>
      </c>
      <c r="B76" s="83" t="s">
        <v>739</v>
      </c>
      <c r="C76" s="83">
        <v>0.3</v>
      </c>
      <c r="D76" s="83">
        <v>0.35099999999999998</v>
      </c>
      <c r="E76" s="83">
        <v>0.376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537</v>
      </c>
      <c r="B77" s="83" t="s">
        <v>738</v>
      </c>
      <c r="C77" s="83">
        <v>0.08</v>
      </c>
      <c r="D77" s="83">
        <v>0.51100000000000001</v>
      </c>
      <c r="E77" s="83">
        <v>0.55300000000000005</v>
      </c>
      <c r="F77" s="83">
        <v>97.55</v>
      </c>
      <c r="G77" s="83">
        <v>0</v>
      </c>
      <c r="H77" s="83">
        <v>90</v>
      </c>
      <c r="I77" s="83" t="s">
        <v>489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538</v>
      </c>
      <c r="B78" s="83" t="s">
        <v>739</v>
      </c>
      <c r="C78" s="83">
        <v>0.3</v>
      </c>
      <c r="D78" s="83">
        <v>0.35099999999999998</v>
      </c>
      <c r="E78" s="83">
        <v>0.376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541</v>
      </c>
      <c r="B79" s="83" t="s">
        <v>738</v>
      </c>
      <c r="C79" s="83">
        <v>0.08</v>
      </c>
      <c r="D79" s="83">
        <v>0.51100000000000001</v>
      </c>
      <c r="E79" s="83">
        <v>0.55300000000000005</v>
      </c>
      <c r="F79" s="83">
        <v>13.94</v>
      </c>
      <c r="G79" s="83">
        <v>180</v>
      </c>
      <c r="H79" s="83">
        <v>90</v>
      </c>
      <c r="I79" s="83" t="s">
        <v>493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540</v>
      </c>
      <c r="B80" s="83" t="s">
        <v>738</v>
      </c>
      <c r="C80" s="83">
        <v>0.08</v>
      </c>
      <c r="D80" s="83">
        <v>0.51100000000000001</v>
      </c>
      <c r="E80" s="83">
        <v>0.55300000000000005</v>
      </c>
      <c r="F80" s="83">
        <v>52.03</v>
      </c>
      <c r="G80" s="83">
        <v>90</v>
      </c>
      <c r="H80" s="83">
        <v>90</v>
      </c>
      <c r="I80" s="83" t="s">
        <v>491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539</v>
      </c>
      <c r="B81" s="83" t="s">
        <v>738</v>
      </c>
      <c r="C81" s="83">
        <v>0.08</v>
      </c>
      <c r="D81" s="83">
        <v>0.51100000000000001</v>
      </c>
      <c r="E81" s="83">
        <v>0.55300000000000005</v>
      </c>
      <c r="F81" s="83">
        <v>21.37</v>
      </c>
      <c r="G81" s="83">
        <v>0</v>
      </c>
      <c r="H81" s="83">
        <v>90</v>
      </c>
      <c r="I81" s="83" t="s">
        <v>489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542</v>
      </c>
      <c r="B82" s="83" t="s">
        <v>739</v>
      </c>
      <c r="C82" s="83">
        <v>0.3</v>
      </c>
      <c r="D82" s="83">
        <v>0.35099999999999998</v>
      </c>
      <c r="E82" s="83">
        <v>0.376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504</v>
      </c>
      <c r="B83" s="83" t="s">
        <v>740</v>
      </c>
      <c r="C83" s="83">
        <v>0.08</v>
      </c>
      <c r="D83" s="83">
        <v>0.59099999999999997</v>
      </c>
      <c r="E83" s="83">
        <v>0.64800000000000002</v>
      </c>
      <c r="F83" s="83">
        <v>67.63</v>
      </c>
      <c r="G83" s="83">
        <v>90</v>
      </c>
      <c r="H83" s="83">
        <v>90</v>
      </c>
      <c r="I83" s="83" t="s">
        <v>491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503</v>
      </c>
      <c r="B84" s="83" t="s">
        <v>740</v>
      </c>
      <c r="C84" s="83">
        <v>0.08</v>
      </c>
      <c r="D84" s="83">
        <v>0.59099999999999997</v>
      </c>
      <c r="E84" s="83">
        <v>0.64800000000000002</v>
      </c>
      <c r="F84" s="83">
        <v>18.12</v>
      </c>
      <c r="G84" s="83">
        <v>0</v>
      </c>
      <c r="H84" s="83">
        <v>90</v>
      </c>
      <c r="I84" s="83" t="s">
        <v>489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508</v>
      </c>
      <c r="B85" s="83" t="s">
        <v>740</v>
      </c>
      <c r="C85" s="83">
        <v>0.08</v>
      </c>
      <c r="D85" s="83">
        <v>0.59099999999999997</v>
      </c>
      <c r="E85" s="83">
        <v>0.64800000000000002</v>
      </c>
      <c r="F85" s="83">
        <v>213.77</v>
      </c>
      <c r="G85" s="83">
        <v>0</v>
      </c>
      <c r="H85" s="83">
        <v>90</v>
      </c>
      <c r="I85" s="83" t="s">
        <v>489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510</v>
      </c>
      <c r="B86" s="83" t="s">
        <v>740</v>
      </c>
      <c r="C86" s="83">
        <v>0.08</v>
      </c>
      <c r="D86" s="83">
        <v>0.59099999999999997</v>
      </c>
      <c r="E86" s="83">
        <v>0.64800000000000002</v>
      </c>
      <c r="F86" s="83">
        <v>167.88</v>
      </c>
      <c r="G86" s="83">
        <v>180</v>
      </c>
      <c r="H86" s="83">
        <v>90</v>
      </c>
      <c r="I86" s="83" t="s">
        <v>493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511</v>
      </c>
      <c r="B87" s="83" t="s">
        <v>740</v>
      </c>
      <c r="C87" s="83">
        <v>0.08</v>
      </c>
      <c r="D87" s="83">
        <v>0.59099999999999997</v>
      </c>
      <c r="E87" s="83">
        <v>0.64800000000000002</v>
      </c>
      <c r="F87" s="83">
        <v>41.06</v>
      </c>
      <c r="G87" s="83">
        <v>270</v>
      </c>
      <c r="H87" s="83">
        <v>90</v>
      </c>
      <c r="I87" s="83" t="s">
        <v>495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509</v>
      </c>
      <c r="B88" s="83" t="s">
        <v>740</v>
      </c>
      <c r="C88" s="83">
        <v>0.08</v>
      </c>
      <c r="D88" s="83">
        <v>0.59099999999999997</v>
      </c>
      <c r="E88" s="83">
        <v>0.64800000000000002</v>
      </c>
      <c r="F88" s="83">
        <v>12.08</v>
      </c>
      <c r="G88" s="83">
        <v>0</v>
      </c>
      <c r="H88" s="83">
        <v>90</v>
      </c>
      <c r="I88" s="83" t="s">
        <v>489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512</v>
      </c>
      <c r="B89" s="83" t="s">
        <v>739</v>
      </c>
      <c r="C89" s="83">
        <v>0.3</v>
      </c>
      <c r="D89" s="83">
        <v>0.35099999999999998</v>
      </c>
      <c r="E89" s="83">
        <v>0.376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501</v>
      </c>
      <c r="B90" s="83" t="s">
        <v>740</v>
      </c>
      <c r="C90" s="83">
        <v>0.08</v>
      </c>
      <c r="D90" s="83">
        <v>0.59099999999999997</v>
      </c>
      <c r="E90" s="83">
        <v>0.64800000000000002</v>
      </c>
      <c r="F90" s="83">
        <v>62.8</v>
      </c>
      <c r="G90" s="83">
        <v>0</v>
      </c>
      <c r="H90" s="83">
        <v>90</v>
      </c>
      <c r="I90" s="83" t="s">
        <v>489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497</v>
      </c>
      <c r="B91" s="83" t="s">
        <v>740</v>
      </c>
      <c r="C91" s="83">
        <v>0.08</v>
      </c>
      <c r="D91" s="83">
        <v>0.59099999999999997</v>
      </c>
      <c r="E91" s="83">
        <v>0.64800000000000002</v>
      </c>
      <c r="F91" s="83">
        <v>45.89</v>
      </c>
      <c r="G91" s="83">
        <v>180</v>
      </c>
      <c r="H91" s="83">
        <v>90</v>
      </c>
      <c r="I91" s="83" t="s">
        <v>493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498</v>
      </c>
      <c r="B92" s="83" t="s">
        <v>740</v>
      </c>
      <c r="C92" s="83">
        <v>0.08</v>
      </c>
      <c r="D92" s="83">
        <v>0.59099999999999997</v>
      </c>
      <c r="E92" s="83">
        <v>0.64800000000000002</v>
      </c>
      <c r="F92" s="83">
        <v>22.95</v>
      </c>
      <c r="G92" s="83">
        <v>270</v>
      </c>
      <c r="H92" s="83">
        <v>90</v>
      </c>
      <c r="I92" s="83" t="s">
        <v>495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499</v>
      </c>
      <c r="B93" s="83" t="s">
        <v>739</v>
      </c>
      <c r="C93" s="83">
        <v>0.3</v>
      </c>
      <c r="D93" s="83">
        <v>0.35099999999999998</v>
      </c>
      <c r="E93" s="83">
        <v>0.376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500</v>
      </c>
      <c r="B94" s="83" t="s">
        <v>740</v>
      </c>
      <c r="C94" s="83">
        <v>0.08</v>
      </c>
      <c r="D94" s="83">
        <v>0.59099999999999997</v>
      </c>
      <c r="E94" s="83">
        <v>0.64800000000000002</v>
      </c>
      <c r="F94" s="83">
        <v>26.57</v>
      </c>
      <c r="G94" s="83">
        <v>270</v>
      </c>
      <c r="H94" s="83">
        <v>90</v>
      </c>
      <c r="I94" s="83" t="s">
        <v>495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513</v>
      </c>
      <c r="B95" s="83" t="s">
        <v>738</v>
      </c>
      <c r="C95" s="83">
        <v>0.08</v>
      </c>
      <c r="D95" s="83">
        <v>0.51100000000000001</v>
      </c>
      <c r="E95" s="83">
        <v>0.55300000000000005</v>
      </c>
      <c r="F95" s="83">
        <v>55.74</v>
      </c>
      <c r="G95" s="83">
        <v>180</v>
      </c>
      <c r="H95" s="83">
        <v>90</v>
      </c>
      <c r="I95" s="83" t="s">
        <v>493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514</v>
      </c>
      <c r="B96" s="83" t="s">
        <v>738</v>
      </c>
      <c r="C96" s="83">
        <v>0.08</v>
      </c>
      <c r="D96" s="83">
        <v>0.51100000000000001</v>
      </c>
      <c r="E96" s="83">
        <v>0.55300000000000005</v>
      </c>
      <c r="F96" s="83">
        <v>104.06</v>
      </c>
      <c r="G96" s="83">
        <v>270</v>
      </c>
      <c r="H96" s="83">
        <v>90</v>
      </c>
      <c r="I96" s="83" t="s">
        <v>495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527</v>
      </c>
      <c r="B97" s="83" t="s">
        <v>738</v>
      </c>
      <c r="C97" s="83">
        <v>0.08</v>
      </c>
      <c r="D97" s="83">
        <v>0.51100000000000001</v>
      </c>
      <c r="E97" s="83">
        <v>0.55300000000000005</v>
      </c>
      <c r="F97" s="83">
        <v>13.94</v>
      </c>
      <c r="G97" s="83">
        <v>180</v>
      </c>
      <c r="H97" s="83">
        <v>90</v>
      </c>
      <c r="I97" s="83" t="s">
        <v>493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528</v>
      </c>
      <c r="B98" s="83" t="s">
        <v>738</v>
      </c>
      <c r="C98" s="83">
        <v>0.08</v>
      </c>
      <c r="D98" s="83">
        <v>0.51100000000000001</v>
      </c>
      <c r="E98" s="83">
        <v>0.55300000000000005</v>
      </c>
      <c r="F98" s="83">
        <v>26.01</v>
      </c>
      <c r="G98" s="83">
        <v>270</v>
      </c>
      <c r="H98" s="83">
        <v>90</v>
      </c>
      <c r="I98" s="83" t="s">
        <v>495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529</v>
      </c>
      <c r="B99" s="83" t="s">
        <v>739</v>
      </c>
      <c r="C99" s="83">
        <v>0.3</v>
      </c>
      <c r="D99" s="83">
        <v>0.35099999999999998</v>
      </c>
      <c r="E99" s="83">
        <v>0.376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515</v>
      </c>
      <c r="B100" s="83" t="s">
        <v>738</v>
      </c>
      <c r="C100" s="83">
        <v>0.08</v>
      </c>
      <c r="D100" s="83">
        <v>0.51100000000000001</v>
      </c>
      <c r="E100" s="83">
        <v>0.55300000000000005</v>
      </c>
      <c r="F100" s="83">
        <v>55.74</v>
      </c>
      <c r="G100" s="83">
        <v>0</v>
      </c>
      <c r="H100" s="83">
        <v>90</v>
      </c>
      <c r="I100" s="83" t="s">
        <v>489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516</v>
      </c>
      <c r="B101" s="83" t="s">
        <v>738</v>
      </c>
      <c r="C101" s="83">
        <v>0.08</v>
      </c>
      <c r="D101" s="83">
        <v>0.51100000000000001</v>
      </c>
      <c r="E101" s="83">
        <v>0.55300000000000005</v>
      </c>
      <c r="F101" s="83">
        <v>104.05</v>
      </c>
      <c r="G101" s="83">
        <v>270</v>
      </c>
      <c r="H101" s="83">
        <v>90</v>
      </c>
      <c r="I101" s="83" t="s">
        <v>495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530</v>
      </c>
      <c r="B102" s="83" t="s">
        <v>738</v>
      </c>
      <c r="C102" s="83">
        <v>0.08</v>
      </c>
      <c r="D102" s="83">
        <v>0.51100000000000001</v>
      </c>
      <c r="E102" s="83">
        <v>0.55300000000000005</v>
      </c>
      <c r="F102" s="83">
        <v>13.94</v>
      </c>
      <c r="G102" s="83">
        <v>0</v>
      </c>
      <c r="H102" s="83">
        <v>90</v>
      </c>
      <c r="I102" s="83" t="s">
        <v>489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531</v>
      </c>
      <c r="B103" s="83" t="s">
        <v>738</v>
      </c>
      <c r="C103" s="83">
        <v>0.08</v>
      </c>
      <c r="D103" s="83">
        <v>0.51100000000000001</v>
      </c>
      <c r="E103" s="83">
        <v>0.55300000000000005</v>
      </c>
      <c r="F103" s="83">
        <v>26.01</v>
      </c>
      <c r="G103" s="83">
        <v>270</v>
      </c>
      <c r="H103" s="83">
        <v>90</v>
      </c>
      <c r="I103" s="83" t="s">
        <v>495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532</v>
      </c>
      <c r="B104" s="83" t="s">
        <v>739</v>
      </c>
      <c r="C104" s="83">
        <v>0.3</v>
      </c>
      <c r="D104" s="83">
        <v>0.35099999999999998</v>
      </c>
      <c r="E104" s="83">
        <v>0.376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517</v>
      </c>
      <c r="B105" s="83" t="s">
        <v>738</v>
      </c>
      <c r="C105" s="83">
        <v>0.08</v>
      </c>
      <c r="D105" s="83">
        <v>0.51100000000000001</v>
      </c>
      <c r="E105" s="83">
        <v>0.55300000000000005</v>
      </c>
      <c r="F105" s="83">
        <v>847.14</v>
      </c>
      <c r="G105" s="83">
        <v>180</v>
      </c>
      <c r="H105" s="83">
        <v>90</v>
      </c>
      <c r="I105" s="83" t="s">
        <v>493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533</v>
      </c>
      <c r="B106" s="83" t="s">
        <v>738</v>
      </c>
      <c r="C106" s="83">
        <v>0.08</v>
      </c>
      <c r="D106" s="83">
        <v>0.51100000000000001</v>
      </c>
      <c r="E106" s="83">
        <v>0.55300000000000005</v>
      </c>
      <c r="F106" s="83">
        <v>183.96</v>
      </c>
      <c r="G106" s="83">
        <v>180</v>
      </c>
      <c r="H106" s="83">
        <v>90</v>
      </c>
      <c r="I106" s="83" t="s">
        <v>493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534</v>
      </c>
      <c r="B107" s="83" t="s">
        <v>739</v>
      </c>
      <c r="C107" s="83">
        <v>0.3</v>
      </c>
      <c r="D107" s="83">
        <v>0.35099999999999998</v>
      </c>
      <c r="E107" s="83">
        <v>0.376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518</v>
      </c>
      <c r="B108" s="83" t="s">
        <v>738</v>
      </c>
      <c r="C108" s="83">
        <v>0.08</v>
      </c>
      <c r="D108" s="83">
        <v>0.51100000000000001</v>
      </c>
      <c r="E108" s="83">
        <v>0.55300000000000005</v>
      </c>
      <c r="F108" s="83">
        <v>847.37</v>
      </c>
      <c r="G108" s="83">
        <v>0</v>
      </c>
      <c r="H108" s="83">
        <v>90</v>
      </c>
      <c r="I108" s="83" t="s">
        <v>489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519</v>
      </c>
      <c r="B109" s="83" t="s">
        <v>738</v>
      </c>
      <c r="C109" s="83">
        <v>0.08</v>
      </c>
      <c r="D109" s="83">
        <v>0.51100000000000001</v>
      </c>
      <c r="E109" s="83">
        <v>0.55300000000000005</v>
      </c>
      <c r="F109" s="83">
        <v>104.06</v>
      </c>
      <c r="G109" s="83">
        <v>90</v>
      </c>
      <c r="H109" s="83">
        <v>90</v>
      </c>
      <c r="I109" s="83" t="s">
        <v>491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520</v>
      </c>
      <c r="B110" s="83" t="s">
        <v>738</v>
      </c>
      <c r="C110" s="83">
        <v>0.08</v>
      </c>
      <c r="D110" s="83">
        <v>0.51100000000000001</v>
      </c>
      <c r="E110" s="83">
        <v>0.55300000000000005</v>
      </c>
      <c r="F110" s="83">
        <v>55.74</v>
      </c>
      <c r="G110" s="83">
        <v>180</v>
      </c>
      <c r="H110" s="83">
        <v>90</v>
      </c>
      <c r="I110" s="83" t="s">
        <v>493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522</v>
      </c>
      <c r="B111" s="83" t="s">
        <v>738</v>
      </c>
      <c r="C111" s="83">
        <v>0.08</v>
      </c>
      <c r="D111" s="83">
        <v>0.51100000000000001</v>
      </c>
      <c r="E111" s="83">
        <v>0.55300000000000005</v>
      </c>
      <c r="F111" s="83">
        <v>104.05</v>
      </c>
      <c r="G111" s="83">
        <v>90</v>
      </c>
      <c r="H111" s="83">
        <v>90</v>
      </c>
      <c r="I111" s="83" t="s">
        <v>491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521</v>
      </c>
      <c r="B112" s="83" t="s">
        <v>738</v>
      </c>
      <c r="C112" s="83">
        <v>0.08</v>
      </c>
      <c r="D112" s="83">
        <v>0.51100000000000001</v>
      </c>
      <c r="E112" s="83">
        <v>0.55300000000000005</v>
      </c>
      <c r="F112" s="83">
        <v>55.74</v>
      </c>
      <c r="G112" s="83">
        <v>0</v>
      </c>
      <c r="H112" s="83">
        <v>90</v>
      </c>
      <c r="I112" s="83" t="s">
        <v>489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502</v>
      </c>
      <c r="B113" s="83" t="s">
        <v>740</v>
      </c>
      <c r="C113" s="83">
        <v>0.08</v>
      </c>
      <c r="D113" s="83">
        <v>0.59099999999999997</v>
      </c>
      <c r="E113" s="83">
        <v>0.64800000000000002</v>
      </c>
      <c r="F113" s="83">
        <v>36.229999999999997</v>
      </c>
      <c r="G113" s="83">
        <v>0</v>
      </c>
      <c r="H113" s="83">
        <v>90</v>
      </c>
      <c r="I113" s="83" t="s">
        <v>489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177</v>
      </c>
      <c r="C115" s="83" t="s">
        <v>548</v>
      </c>
      <c r="D115" s="83" t="s">
        <v>549</v>
      </c>
      <c r="E115" s="83" t="s">
        <v>550</v>
      </c>
      <c r="F115" s="83" t="s">
        <v>172</v>
      </c>
      <c r="G115" s="83" t="s">
        <v>551</v>
      </c>
      <c r="H115" s="83" t="s">
        <v>552</v>
      </c>
      <c r="I115" s="83" t="s">
        <v>553</v>
      </c>
      <c r="J115" s="83" t="s">
        <v>484</v>
      </c>
      <c r="K115" s="83" t="s">
        <v>486</v>
      </c>
      <c r="L115"/>
      <c r="M115"/>
      <c r="N115"/>
      <c r="O115"/>
      <c r="P115"/>
      <c r="Q115"/>
      <c r="R115"/>
      <c r="S115"/>
    </row>
    <row r="116" spans="1:19">
      <c r="A116" s="83" t="s">
        <v>577</v>
      </c>
      <c r="B116" s="83" t="s">
        <v>741</v>
      </c>
      <c r="C116" s="83">
        <v>32.21</v>
      </c>
      <c r="D116" s="83">
        <v>32.21</v>
      </c>
      <c r="E116" s="83">
        <v>3.2410000000000001</v>
      </c>
      <c r="F116" s="83">
        <v>0.38500000000000001</v>
      </c>
      <c r="G116" s="83">
        <v>0.30499999999999999</v>
      </c>
      <c r="H116" s="83" t="s">
        <v>555</v>
      </c>
      <c r="I116" s="83" t="s">
        <v>535</v>
      </c>
      <c r="J116" s="83">
        <v>0</v>
      </c>
      <c r="K116" s="83" t="s">
        <v>489</v>
      </c>
      <c r="L116"/>
      <c r="M116"/>
      <c r="N116"/>
      <c r="O116"/>
      <c r="P116"/>
      <c r="Q116"/>
      <c r="R116"/>
      <c r="S116"/>
    </row>
    <row r="117" spans="1:19">
      <c r="A117" s="83" t="s">
        <v>556</v>
      </c>
      <c r="B117" s="83" t="s">
        <v>741</v>
      </c>
      <c r="C117" s="83">
        <v>65.62</v>
      </c>
      <c r="D117" s="83">
        <v>65.62</v>
      </c>
      <c r="E117" s="83">
        <v>3.2410000000000001</v>
      </c>
      <c r="F117" s="83">
        <v>0.38500000000000001</v>
      </c>
      <c r="G117" s="83">
        <v>0.30499999999999999</v>
      </c>
      <c r="H117" s="83" t="s">
        <v>555</v>
      </c>
      <c r="I117" s="83" t="s">
        <v>506</v>
      </c>
      <c r="J117" s="83">
        <v>180</v>
      </c>
      <c r="K117" s="83" t="s">
        <v>493</v>
      </c>
      <c r="L117"/>
      <c r="M117"/>
      <c r="N117"/>
      <c r="O117"/>
      <c r="P117"/>
      <c r="Q117"/>
      <c r="R117"/>
      <c r="S117"/>
    </row>
    <row r="118" spans="1:19">
      <c r="A118" s="83" t="s">
        <v>568</v>
      </c>
      <c r="B118" s="83" t="s">
        <v>741</v>
      </c>
      <c r="C118" s="83">
        <v>5.82</v>
      </c>
      <c r="D118" s="83">
        <v>23.29</v>
      </c>
      <c r="E118" s="83">
        <v>3.2410000000000001</v>
      </c>
      <c r="F118" s="83">
        <v>0.38500000000000001</v>
      </c>
      <c r="G118" s="83">
        <v>0.30499999999999999</v>
      </c>
      <c r="H118" s="83" t="s">
        <v>555</v>
      </c>
      <c r="I118" s="83" t="s">
        <v>523</v>
      </c>
      <c r="J118" s="83">
        <v>0</v>
      </c>
      <c r="K118" s="83" t="s">
        <v>489</v>
      </c>
      <c r="L118"/>
      <c r="M118"/>
      <c r="N118"/>
      <c r="O118"/>
      <c r="P118"/>
      <c r="Q118"/>
      <c r="R118"/>
      <c r="S118"/>
    </row>
    <row r="119" spans="1:19">
      <c r="A119" s="83" t="s">
        <v>570</v>
      </c>
      <c r="B119" s="83" t="s">
        <v>741</v>
      </c>
      <c r="C119" s="83">
        <v>2.15</v>
      </c>
      <c r="D119" s="83">
        <v>8.58</v>
      </c>
      <c r="E119" s="83">
        <v>3.2410000000000001</v>
      </c>
      <c r="F119" s="83">
        <v>0.38500000000000001</v>
      </c>
      <c r="G119" s="83">
        <v>0.30499999999999999</v>
      </c>
      <c r="H119" s="83" t="s">
        <v>555</v>
      </c>
      <c r="I119" s="83" t="s">
        <v>525</v>
      </c>
      <c r="J119" s="83">
        <v>180</v>
      </c>
      <c r="K119" s="83" t="s">
        <v>493</v>
      </c>
      <c r="L119"/>
      <c r="M119"/>
      <c r="N119"/>
      <c r="O119"/>
      <c r="P119"/>
      <c r="Q119"/>
      <c r="R119"/>
      <c r="S119"/>
    </row>
    <row r="120" spans="1:19">
      <c r="A120" s="83" t="s">
        <v>569</v>
      </c>
      <c r="B120" s="83" t="s">
        <v>741</v>
      </c>
      <c r="C120" s="83">
        <v>2.15</v>
      </c>
      <c r="D120" s="83">
        <v>8.59</v>
      </c>
      <c r="E120" s="83">
        <v>3.2410000000000001</v>
      </c>
      <c r="F120" s="83">
        <v>0.38500000000000001</v>
      </c>
      <c r="G120" s="83">
        <v>0.30499999999999999</v>
      </c>
      <c r="H120" s="83" t="s">
        <v>555</v>
      </c>
      <c r="I120" s="83" t="s">
        <v>524</v>
      </c>
      <c r="J120" s="83">
        <v>0</v>
      </c>
      <c r="K120" s="83" t="s">
        <v>489</v>
      </c>
      <c r="L120"/>
      <c r="M120"/>
      <c r="N120"/>
      <c r="O120"/>
      <c r="P120"/>
      <c r="Q120"/>
      <c r="R120"/>
      <c r="S120"/>
    </row>
    <row r="121" spans="1:19">
      <c r="A121" s="83" t="s">
        <v>571</v>
      </c>
      <c r="B121" s="83" t="s">
        <v>741</v>
      </c>
      <c r="C121" s="83">
        <v>5.82</v>
      </c>
      <c r="D121" s="83">
        <v>23.29</v>
      </c>
      <c r="E121" s="83">
        <v>3.2410000000000001</v>
      </c>
      <c r="F121" s="83">
        <v>0.38500000000000001</v>
      </c>
      <c r="G121" s="83">
        <v>0.30499999999999999</v>
      </c>
      <c r="H121" s="83" t="s">
        <v>555</v>
      </c>
      <c r="I121" s="83" t="s">
        <v>526</v>
      </c>
      <c r="J121" s="83">
        <v>180</v>
      </c>
      <c r="K121" s="83" t="s">
        <v>493</v>
      </c>
      <c r="L121"/>
      <c r="M121"/>
      <c r="N121"/>
      <c r="O121"/>
      <c r="P121"/>
      <c r="Q121"/>
      <c r="R121"/>
      <c r="S121"/>
    </row>
    <row r="122" spans="1:19">
      <c r="A122" s="83" t="s">
        <v>582</v>
      </c>
      <c r="B122" s="83" t="s">
        <v>741</v>
      </c>
      <c r="C122" s="83">
        <v>5.83</v>
      </c>
      <c r="D122" s="83">
        <v>5.83</v>
      </c>
      <c r="E122" s="83">
        <v>3.2410000000000001</v>
      </c>
      <c r="F122" s="83">
        <v>0.38500000000000001</v>
      </c>
      <c r="G122" s="83">
        <v>0.30499999999999999</v>
      </c>
      <c r="H122" s="83" t="s">
        <v>555</v>
      </c>
      <c r="I122" s="83" t="s">
        <v>543</v>
      </c>
      <c r="J122" s="83">
        <v>0</v>
      </c>
      <c r="K122" s="83" t="s">
        <v>489</v>
      </c>
      <c r="L122"/>
      <c r="M122"/>
      <c r="N122"/>
      <c r="O122"/>
      <c r="P122"/>
      <c r="Q122"/>
      <c r="R122"/>
      <c r="S122"/>
    </row>
    <row r="123" spans="1:19">
      <c r="A123" s="83" t="s">
        <v>583</v>
      </c>
      <c r="B123" s="83" t="s">
        <v>741</v>
      </c>
      <c r="C123" s="83">
        <v>5.21</v>
      </c>
      <c r="D123" s="83">
        <v>5.21</v>
      </c>
      <c r="E123" s="83">
        <v>3.2410000000000001</v>
      </c>
      <c r="F123" s="83">
        <v>0.38500000000000001</v>
      </c>
      <c r="G123" s="83">
        <v>0.30499999999999999</v>
      </c>
      <c r="H123" s="83" t="s">
        <v>555</v>
      </c>
      <c r="I123" s="83" t="s">
        <v>544</v>
      </c>
      <c r="J123" s="83">
        <v>0</v>
      </c>
      <c r="K123" s="83" t="s">
        <v>489</v>
      </c>
      <c r="L123"/>
      <c r="M123"/>
      <c r="N123"/>
      <c r="O123"/>
      <c r="P123"/>
      <c r="Q123"/>
      <c r="R123"/>
      <c r="S123"/>
    </row>
    <row r="124" spans="1:19">
      <c r="A124" s="83" t="s">
        <v>584</v>
      </c>
      <c r="B124" s="83" t="s">
        <v>741</v>
      </c>
      <c r="C124" s="83">
        <v>17.18</v>
      </c>
      <c r="D124" s="83">
        <v>17.18</v>
      </c>
      <c r="E124" s="83">
        <v>3.2410000000000001</v>
      </c>
      <c r="F124" s="83">
        <v>0.38500000000000001</v>
      </c>
      <c r="G124" s="83">
        <v>0.30499999999999999</v>
      </c>
      <c r="H124" s="83" t="s">
        <v>555</v>
      </c>
      <c r="I124" s="83" t="s">
        <v>545</v>
      </c>
      <c r="J124" s="83">
        <v>180</v>
      </c>
      <c r="K124" s="83" t="s">
        <v>493</v>
      </c>
      <c r="L124"/>
      <c r="M124"/>
      <c r="N124"/>
      <c r="O124"/>
      <c r="P124"/>
      <c r="Q124"/>
      <c r="R124"/>
      <c r="S124"/>
    </row>
    <row r="125" spans="1:19">
      <c r="A125" s="83" t="s">
        <v>578</v>
      </c>
      <c r="B125" s="83" t="s">
        <v>741</v>
      </c>
      <c r="C125" s="83">
        <v>32.21</v>
      </c>
      <c r="D125" s="83">
        <v>32.21</v>
      </c>
      <c r="E125" s="83">
        <v>3.2410000000000001</v>
      </c>
      <c r="F125" s="83">
        <v>0.38500000000000001</v>
      </c>
      <c r="G125" s="83">
        <v>0.30499999999999999</v>
      </c>
      <c r="H125" s="83" t="s">
        <v>555</v>
      </c>
      <c r="I125" s="83" t="s">
        <v>537</v>
      </c>
      <c r="J125" s="83">
        <v>0</v>
      </c>
      <c r="K125" s="83" t="s">
        <v>489</v>
      </c>
      <c r="L125"/>
      <c r="M125"/>
      <c r="N125"/>
      <c r="O125"/>
      <c r="P125"/>
      <c r="Q125"/>
      <c r="R125"/>
      <c r="S125"/>
    </row>
    <row r="126" spans="1:19">
      <c r="A126" s="83" t="s">
        <v>581</v>
      </c>
      <c r="B126" s="83" t="s">
        <v>741</v>
      </c>
      <c r="C126" s="83">
        <v>4.5999999999999996</v>
      </c>
      <c r="D126" s="83">
        <v>4.5999999999999996</v>
      </c>
      <c r="E126" s="83">
        <v>3.2410000000000001</v>
      </c>
      <c r="F126" s="83">
        <v>0.38500000000000001</v>
      </c>
      <c r="G126" s="83">
        <v>0.30499999999999999</v>
      </c>
      <c r="H126" s="83" t="s">
        <v>555</v>
      </c>
      <c r="I126" s="83" t="s">
        <v>541</v>
      </c>
      <c r="J126" s="83">
        <v>180</v>
      </c>
      <c r="K126" s="83" t="s">
        <v>493</v>
      </c>
      <c r="L126"/>
      <c r="M126"/>
      <c r="N126"/>
      <c r="O126"/>
      <c r="P126"/>
      <c r="Q126"/>
      <c r="R126"/>
      <c r="S126"/>
    </row>
    <row r="127" spans="1:19">
      <c r="A127" s="83" t="s">
        <v>580</v>
      </c>
      <c r="B127" s="83" t="s">
        <v>741</v>
      </c>
      <c r="C127" s="83">
        <v>17.18</v>
      </c>
      <c r="D127" s="83">
        <v>17.18</v>
      </c>
      <c r="E127" s="83">
        <v>3.2410000000000001</v>
      </c>
      <c r="F127" s="83">
        <v>0.38500000000000001</v>
      </c>
      <c r="G127" s="83">
        <v>0.30499999999999999</v>
      </c>
      <c r="H127" s="83" t="s">
        <v>555</v>
      </c>
      <c r="I127" s="83" t="s">
        <v>540</v>
      </c>
      <c r="J127" s="83">
        <v>90</v>
      </c>
      <c r="K127" s="83" t="s">
        <v>491</v>
      </c>
      <c r="L127"/>
      <c r="M127"/>
      <c r="N127"/>
      <c r="O127"/>
      <c r="P127"/>
      <c r="Q127"/>
      <c r="R127"/>
      <c r="S127"/>
    </row>
    <row r="128" spans="1:19">
      <c r="A128" s="83" t="s">
        <v>579</v>
      </c>
      <c r="B128" s="83" t="s">
        <v>741</v>
      </c>
      <c r="C128" s="83">
        <v>4.5999999999999996</v>
      </c>
      <c r="D128" s="83">
        <v>4.5999999999999996</v>
      </c>
      <c r="E128" s="83">
        <v>3.2410000000000001</v>
      </c>
      <c r="F128" s="83">
        <v>0.38500000000000001</v>
      </c>
      <c r="G128" s="83">
        <v>0.30499999999999999</v>
      </c>
      <c r="H128" s="83" t="s">
        <v>555</v>
      </c>
      <c r="I128" s="83" t="s">
        <v>539</v>
      </c>
      <c r="J128" s="83">
        <v>0</v>
      </c>
      <c r="K128" s="83" t="s">
        <v>489</v>
      </c>
      <c r="L128"/>
      <c r="M128"/>
      <c r="N128"/>
      <c r="O128"/>
      <c r="P128"/>
      <c r="Q128"/>
      <c r="R128"/>
      <c r="S128"/>
    </row>
    <row r="129" spans="1:19">
      <c r="A129" s="83" t="s">
        <v>557</v>
      </c>
      <c r="B129" s="83" t="s">
        <v>741</v>
      </c>
      <c r="C129" s="83">
        <v>85.24</v>
      </c>
      <c r="D129" s="83">
        <v>85.24</v>
      </c>
      <c r="E129" s="83">
        <v>3.2410000000000001</v>
      </c>
      <c r="F129" s="83">
        <v>0.38500000000000001</v>
      </c>
      <c r="G129" s="83">
        <v>0.30499999999999999</v>
      </c>
      <c r="H129" s="83" t="s">
        <v>555</v>
      </c>
      <c r="I129" s="83" t="s">
        <v>510</v>
      </c>
      <c r="J129" s="83">
        <v>180</v>
      </c>
      <c r="K129" s="83" t="s">
        <v>493</v>
      </c>
      <c r="L129"/>
      <c r="M129"/>
      <c r="N129"/>
      <c r="O129"/>
      <c r="P129"/>
      <c r="Q129"/>
      <c r="R129"/>
      <c r="S129"/>
    </row>
    <row r="130" spans="1:19">
      <c r="A130" s="83" t="s">
        <v>554</v>
      </c>
      <c r="B130" s="83" t="s">
        <v>741</v>
      </c>
      <c r="C130" s="83">
        <v>23.3</v>
      </c>
      <c r="D130" s="83">
        <v>23.3</v>
      </c>
      <c r="E130" s="83">
        <v>3.2410000000000001</v>
      </c>
      <c r="F130" s="83">
        <v>0.38500000000000001</v>
      </c>
      <c r="G130" s="83">
        <v>0.30499999999999999</v>
      </c>
      <c r="H130" s="83" t="s">
        <v>555</v>
      </c>
      <c r="I130" s="83" t="s">
        <v>497</v>
      </c>
      <c r="J130" s="83">
        <v>180</v>
      </c>
      <c r="K130" s="83" t="s">
        <v>493</v>
      </c>
      <c r="L130"/>
      <c r="M130"/>
      <c r="N130"/>
      <c r="O130"/>
      <c r="P130"/>
      <c r="Q130"/>
      <c r="R130"/>
      <c r="S130"/>
    </row>
    <row r="131" spans="1:19">
      <c r="A131" s="83" t="s">
        <v>558</v>
      </c>
      <c r="B131" s="83" t="s">
        <v>742</v>
      </c>
      <c r="C131" s="83">
        <v>4.5999999999999996</v>
      </c>
      <c r="D131" s="83">
        <v>18.39</v>
      </c>
      <c r="E131" s="83">
        <v>3.8079999999999998</v>
      </c>
      <c r="F131" s="83">
        <v>0.38900000000000001</v>
      </c>
      <c r="G131" s="83">
        <v>0.27400000000000002</v>
      </c>
      <c r="H131" s="83" t="s">
        <v>555</v>
      </c>
      <c r="I131" s="83" t="s">
        <v>513</v>
      </c>
      <c r="J131" s="83">
        <v>180</v>
      </c>
      <c r="K131" s="83" t="s">
        <v>493</v>
      </c>
      <c r="L131"/>
      <c r="M131"/>
      <c r="N131"/>
      <c r="O131"/>
      <c r="P131"/>
      <c r="Q131"/>
      <c r="R131"/>
      <c r="S131"/>
    </row>
    <row r="132" spans="1:19">
      <c r="A132" s="83" t="s">
        <v>559</v>
      </c>
      <c r="B132" s="83" t="s">
        <v>742</v>
      </c>
      <c r="C132" s="83">
        <v>8.58</v>
      </c>
      <c r="D132" s="83">
        <v>34.33</v>
      </c>
      <c r="E132" s="83">
        <v>3.8079999999999998</v>
      </c>
      <c r="F132" s="83">
        <v>0.38900000000000001</v>
      </c>
      <c r="G132" s="83">
        <v>0.27400000000000002</v>
      </c>
      <c r="H132" s="83" t="s">
        <v>555</v>
      </c>
      <c r="I132" s="83" t="s">
        <v>514</v>
      </c>
      <c r="J132" s="83">
        <v>270</v>
      </c>
      <c r="K132" s="83" t="s">
        <v>495</v>
      </c>
      <c r="L132"/>
      <c r="M132"/>
      <c r="N132"/>
      <c r="O132"/>
      <c r="P132"/>
      <c r="Q132"/>
      <c r="R132"/>
      <c r="S132"/>
    </row>
    <row r="133" spans="1:19">
      <c r="A133" s="83" t="s">
        <v>572</v>
      </c>
      <c r="B133" s="83" t="s">
        <v>742</v>
      </c>
      <c r="C133" s="83">
        <v>4.5999999999999996</v>
      </c>
      <c r="D133" s="83">
        <v>4.5999999999999996</v>
      </c>
      <c r="E133" s="83">
        <v>3.8079999999999998</v>
      </c>
      <c r="F133" s="83">
        <v>0.38900000000000001</v>
      </c>
      <c r="G133" s="83">
        <v>0.27400000000000002</v>
      </c>
      <c r="H133" s="83" t="s">
        <v>555</v>
      </c>
      <c r="I133" s="83" t="s">
        <v>527</v>
      </c>
      <c r="J133" s="83">
        <v>180</v>
      </c>
      <c r="K133" s="83" t="s">
        <v>493</v>
      </c>
      <c r="L133"/>
      <c r="M133"/>
      <c r="N133"/>
      <c r="O133"/>
      <c r="P133"/>
      <c r="Q133"/>
      <c r="R133"/>
      <c r="S133"/>
    </row>
    <row r="134" spans="1:19">
      <c r="A134" s="83" t="s">
        <v>573</v>
      </c>
      <c r="B134" s="83" t="s">
        <v>742</v>
      </c>
      <c r="C134" s="83">
        <v>8.59</v>
      </c>
      <c r="D134" s="83">
        <v>8.59</v>
      </c>
      <c r="E134" s="83">
        <v>3.8079999999999998</v>
      </c>
      <c r="F134" s="83">
        <v>0.38900000000000001</v>
      </c>
      <c r="G134" s="83">
        <v>0.27400000000000002</v>
      </c>
      <c r="H134" s="83" t="s">
        <v>555</v>
      </c>
      <c r="I134" s="83" t="s">
        <v>528</v>
      </c>
      <c r="J134" s="83">
        <v>270</v>
      </c>
      <c r="K134" s="83" t="s">
        <v>495</v>
      </c>
      <c r="L134"/>
      <c r="M134"/>
      <c r="N134"/>
      <c r="O134"/>
      <c r="P134"/>
      <c r="Q134"/>
      <c r="R134"/>
      <c r="S134"/>
    </row>
    <row r="135" spans="1:19">
      <c r="A135" s="83" t="s">
        <v>560</v>
      </c>
      <c r="B135" s="83" t="s">
        <v>742</v>
      </c>
      <c r="C135" s="83">
        <v>4.5999999999999996</v>
      </c>
      <c r="D135" s="83">
        <v>18.39</v>
      </c>
      <c r="E135" s="83">
        <v>3.8079999999999998</v>
      </c>
      <c r="F135" s="83">
        <v>0.38900000000000001</v>
      </c>
      <c r="G135" s="83">
        <v>0.27400000000000002</v>
      </c>
      <c r="H135" s="83" t="s">
        <v>555</v>
      </c>
      <c r="I135" s="83" t="s">
        <v>515</v>
      </c>
      <c r="J135" s="83">
        <v>0</v>
      </c>
      <c r="K135" s="83" t="s">
        <v>489</v>
      </c>
      <c r="L135"/>
      <c r="M135"/>
      <c r="N135"/>
      <c r="O135"/>
      <c r="P135"/>
      <c r="Q135"/>
      <c r="R135"/>
      <c r="S135"/>
    </row>
    <row r="136" spans="1:19">
      <c r="A136" s="83" t="s">
        <v>561</v>
      </c>
      <c r="B136" s="83" t="s">
        <v>742</v>
      </c>
      <c r="C136" s="83">
        <v>8.58</v>
      </c>
      <c r="D136" s="83">
        <v>34.33</v>
      </c>
      <c r="E136" s="83">
        <v>3.8079999999999998</v>
      </c>
      <c r="F136" s="83">
        <v>0.38900000000000001</v>
      </c>
      <c r="G136" s="83">
        <v>0.27400000000000002</v>
      </c>
      <c r="H136" s="83" t="s">
        <v>555</v>
      </c>
      <c r="I136" s="83" t="s">
        <v>516</v>
      </c>
      <c r="J136" s="83">
        <v>270</v>
      </c>
      <c r="K136" s="83" t="s">
        <v>495</v>
      </c>
      <c r="L136"/>
      <c r="M136"/>
      <c r="N136"/>
      <c r="O136"/>
      <c r="P136"/>
      <c r="Q136"/>
      <c r="R136"/>
      <c r="S136"/>
    </row>
    <row r="137" spans="1:19">
      <c r="A137" s="83" t="s">
        <v>574</v>
      </c>
      <c r="B137" s="83" t="s">
        <v>742</v>
      </c>
      <c r="C137" s="83">
        <v>4.5999999999999996</v>
      </c>
      <c r="D137" s="83">
        <v>4.5999999999999996</v>
      </c>
      <c r="E137" s="83">
        <v>3.8079999999999998</v>
      </c>
      <c r="F137" s="83">
        <v>0.38900000000000001</v>
      </c>
      <c r="G137" s="83">
        <v>0.27400000000000002</v>
      </c>
      <c r="H137" s="83" t="s">
        <v>555</v>
      </c>
      <c r="I137" s="83" t="s">
        <v>530</v>
      </c>
      <c r="J137" s="83">
        <v>0</v>
      </c>
      <c r="K137" s="83" t="s">
        <v>489</v>
      </c>
      <c r="L137"/>
      <c r="M137"/>
      <c r="N137"/>
      <c r="O137"/>
      <c r="P137"/>
      <c r="Q137"/>
      <c r="R137"/>
      <c r="S137"/>
    </row>
    <row r="138" spans="1:19">
      <c r="A138" s="83" t="s">
        <v>575</v>
      </c>
      <c r="B138" s="83" t="s">
        <v>742</v>
      </c>
      <c r="C138" s="83">
        <v>8.59</v>
      </c>
      <c r="D138" s="83">
        <v>8.59</v>
      </c>
      <c r="E138" s="83">
        <v>3.8079999999999998</v>
      </c>
      <c r="F138" s="83">
        <v>0.38900000000000001</v>
      </c>
      <c r="G138" s="83">
        <v>0.27400000000000002</v>
      </c>
      <c r="H138" s="83" t="s">
        <v>555</v>
      </c>
      <c r="I138" s="83" t="s">
        <v>531</v>
      </c>
      <c r="J138" s="83">
        <v>270</v>
      </c>
      <c r="K138" s="83" t="s">
        <v>495</v>
      </c>
      <c r="L138"/>
      <c r="M138"/>
      <c r="N138"/>
      <c r="O138"/>
      <c r="P138"/>
      <c r="Q138"/>
      <c r="R138"/>
      <c r="S138"/>
    </row>
    <row r="139" spans="1:19">
      <c r="A139" s="83" t="s">
        <v>562</v>
      </c>
      <c r="B139" s="83" t="s">
        <v>742</v>
      </c>
      <c r="C139" s="83">
        <v>3.68</v>
      </c>
      <c r="D139" s="83">
        <v>279.51</v>
      </c>
      <c r="E139" s="83">
        <v>3.8079999999999998</v>
      </c>
      <c r="F139" s="83">
        <v>0.38900000000000001</v>
      </c>
      <c r="G139" s="83">
        <v>0.27400000000000002</v>
      </c>
      <c r="H139" s="83" t="s">
        <v>555</v>
      </c>
      <c r="I139" s="83" t="s">
        <v>517</v>
      </c>
      <c r="J139" s="83">
        <v>180</v>
      </c>
      <c r="K139" s="83" t="s">
        <v>493</v>
      </c>
      <c r="L139"/>
      <c r="M139"/>
      <c r="N139"/>
      <c r="O139"/>
      <c r="P139"/>
      <c r="Q139"/>
      <c r="R139"/>
      <c r="S139"/>
    </row>
    <row r="140" spans="1:19">
      <c r="A140" s="83" t="s">
        <v>576</v>
      </c>
      <c r="B140" s="83" t="s">
        <v>742</v>
      </c>
      <c r="C140" s="83">
        <v>6.75</v>
      </c>
      <c r="D140" s="83">
        <v>60.74</v>
      </c>
      <c r="E140" s="83">
        <v>3.8079999999999998</v>
      </c>
      <c r="F140" s="83">
        <v>0.38900000000000001</v>
      </c>
      <c r="G140" s="83">
        <v>0.27400000000000002</v>
      </c>
      <c r="H140" s="83" t="s">
        <v>555</v>
      </c>
      <c r="I140" s="83" t="s">
        <v>533</v>
      </c>
      <c r="J140" s="83">
        <v>180</v>
      </c>
      <c r="K140" s="83" t="s">
        <v>493</v>
      </c>
      <c r="L140"/>
      <c r="M140"/>
      <c r="N140"/>
      <c r="O140"/>
      <c r="P140"/>
      <c r="Q140"/>
      <c r="R140"/>
      <c r="S140"/>
    </row>
    <row r="141" spans="1:19">
      <c r="A141" s="83" t="s">
        <v>563</v>
      </c>
      <c r="B141" s="83" t="s">
        <v>742</v>
      </c>
      <c r="C141" s="83">
        <v>3.68</v>
      </c>
      <c r="D141" s="83">
        <v>279.60000000000002</v>
      </c>
      <c r="E141" s="83">
        <v>3.8079999999999998</v>
      </c>
      <c r="F141" s="83">
        <v>0.38900000000000001</v>
      </c>
      <c r="G141" s="83">
        <v>0.27400000000000002</v>
      </c>
      <c r="H141" s="83" t="s">
        <v>555</v>
      </c>
      <c r="I141" s="83" t="s">
        <v>518</v>
      </c>
      <c r="J141" s="83">
        <v>0</v>
      </c>
      <c r="K141" s="83" t="s">
        <v>489</v>
      </c>
      <c r="L141"/>
      <c r="M141"/>
      <c r="N141"/>
      <c r="O141"/>
      <c r="P141"/>
      <c r="Q141"/>
      <c r="R141"/>
      <c r="S141"/>
    </row>
    <row r="142" spans="1:19">
      <c r="A142" s="83" t="s">
        <v>564</v>
      </c>
      <c r="B142" s="83" t="s">
        <v>742</v>
      </c>
      <c r="C142" s="83">
        <v>8.58</v>
      </c>
      <c r="D142" s="83">
        <v>34.33</v>
      </c>
      <c r="E142" s="83">
        <v>3.8079999999999998</v>
      </c>
      <c r="F142" s="83">
        <v>0.38900000000000001</v>
      </c>
      <c r="G142" s="83">
        <v>0.27400000000000002</v>
      </c>
      <c r="H142" s="83" t="s">
        <v>555</v>
      </c>
      <c r="I142" s="83" t="s">
        <v>519</v>
      </c>
      <c r="J142" s="83">
        <v>90</v>
      </c>
      <c r="K142" s="83" t="s">
        <v>491</v>
      </c>
      <c r="L142"/>
      <c r="M142"/>
      <c r="N142"/>
      <c r="O142"/>
      <c r="P142"/>
      <c r="Q142"/>
      <c r="R142"/>
      <c r="S142"/>
    </row>
    <row r="143" spans="1:19">
      <c r="A143" s="83" t="s">
        <v>565</v>
      </c>
      <c r="B143" s="83" t="s">
        <v>742</v>
      </c>
      <c r="C143" s="83">
        <v>4.5999999999999996</v>
      </c>
      <c r="D143" s="83">
        <v>18.39</v>
      </c>
      <c r="E143" s="83">
        <v>3.8079999999999998</v>
      </c>
      <c r="F143" s="83">
        <v>0.38900000000000001</v>
      </c>
      <c r="G143" s="83">
        <v>0.27400000000000002</v>
      </c>
      <c r="H143" s="83" t="s">
        <v>555</v>
      </c>
      <c r="I143" s="83" t="s">
        <v>520</v>
      </c>
      <c r="J143" s="83">
        <v>180</v>
      </c>
      <c r="K143" s="83" t="s">
        <v>493</v>
      </c>
      <c r="L143"/>
      <c r="M143"/>
      <c r="N143"/>
      <c r="O143"/>
      <c r="P143"/>
      <c r="Q143"/>
      <c r="R143"/>
      <c r="S143"/>
    </row>
    <row r="144" spans="1:19">
      <c r="A144" s="83" t="s">
        <v>567</v>
      </c>
      <c r="B144" s="83" t="s">
        <v>742</v>
      </c>
      <c r="C144" s="83">
        <v>8.58</v>
      </c>
      <c r="D144" s="83">
        <v>34.33</v>
      </c>
      <c r="E144" s="83">
        <v>3.8079999999999998</v>
      </c>
      <c r="F144" s="83">
        <v>0.38900000000000001</v>
      </c>
      <c r="G144" s="83">
        <v>0.27400000000000002</v>
      </c>
      <c r="H144" s="83" t="s">
        <v>555</v>
      </c>
      <c r="I144" s="83" t="s">
        <v>522</v>
      </c>
      <c r="J144" s="83">
        <v>90</v>
      </c>
      <c r="K144" s="83" t="s">
        <v>491</v>
      </c>
      <c r="L144"/>
      <c r="M144"/>
      <c r="N144"/>
      <c r="O144"/>
      <c r="P144"/>
      <c r="Q144"/>
      <c r="R144"/>
      <c r="S144"/>
    </row>
    <row r="145" spans="1:19">
      <c r="A145" s="83" t="s">
        <v>566</v>
      </c>
      <c r="B145" s="83" t="s">
        <v>742</v>
      </c>
      <c r="C145" s="83">
        <v>4.5999999999999996</v>
      </c>
      <c r="D145" s="83">
        <v>18.39</v>
      </c>
      <c r="E145" s="83">
        <v>3.8079999999999998</v>
      </c>
      <c r="F145" s="83">
        <v>0.38900000000000001</v>
      </c>
      <c r="G145" s="83">
        <v>0.27400000000000002</v>
      </c>
      <c r="H145" s="83" t="s">
        <v>555</v>
      </c>
      <c r="I145" s="83" t="s">
        <v>521</v>
      </c>
      <c r="J145" s="83">
        <v>0</v>
      </c>
      <c r="K145" s="83" t="s">
        <v>489</v>
      </c>
      <c r="L145"/>
      <c r="M145"/>
      <c r="N145"/>
      <c r="O145"/>
      <c r="P145"/>
      <c r="Q145"/>
      <c r="R145"/>
      <c r="S145"/>
    </row>
    <row r="146" spans="1:19">
      <c r="A146" s="83" t="s">
        <v>585</v>
      </c>
      <c r="B146" s="83"/>
      <c r="C146" s="83"/>
      <c r="D146" s="83">
        <v>1214.08</v>
      </c>
      <c r="E146" s="83">
        <v>3.64</v>
      </c>
      <c r="F146" s="83">
        <v>0.38800000000000001</v>
      </c>
      <c r="G146" s="83">
        <v>0.28299999999999997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586</v>
      </c>
      <c r="B147" s="83"/>
      <c r="C147" s="83"/>
      <c r="D147" s="83">
        <v>432.93</v>
      </c>
      <c r="E147" s="83">
        <v>3.66</v>
      </c>
      <c r="F147" s="83">
        <v>0.38800000000000001</v>
      </c>
      <c r="G147" s="83">
        <v>0.28199999999999997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587</v>
      </c>
      <c r="B148" s="83"/>
      <c r="C148" s="83"/>
      <c r="D148" s="83">
        <v>781.15</v>
      </c>
      <c r="E148" s="83">
        <v>3.63</v>
      </c>
      <c r="F148" s="83">
        <v>0.38800000000000001</v>
      </c>
      <c r="G148" s="83">
        <v>0.28399999999999997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242</v>
      </c>
      <c r="C150" s="83" t="s">
        <v>588</v>
      </c>
      <c r="D150" s="83" t="s">
        <v>589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590</v>
      </c>
      <c r="B151" s="83" t="s">
        <v>591</v>
      </c>
      <c r="C151" s="83">
        <v>1407222.73</v>
      </c>
      <c r="D151" s="83">
        <v>5.5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592</v>
      </c>
      <c r="B152" s="83" t="s">
        <v>593</v>
      </c>
      <c r="C152" s="83">
        <v>4007253.12</v>
      </c>
      <c r="D152" s="83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242</v>
      </c>
      <c r="C154" s="83" t="s">
        <v>594</v>
      </c>
      <c r="D154" s="83" t="s">
        <v>595</v>
      </c>
      <c r="E154" s="83" t="s">
        <v>596</v>
      </c>
      <c r="F154" s="83" t="s">
        <v>597</v>
      </c>
      <c r="G154" s="83" t="s">
        <v>589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598</v>
      </c>
      <c r="B155" s="83" t="s">
        <v>599</v>
      </c>
      <c r="C155" s="83">
        <v>24785.69</v>
      </c>
      <c r="D155" s="83">
        <v>16368.28</v>
      </c>
      <c r="E155" s="83">
        <v>8417.41</v>
      </c>
      <c r="F155" s="83">
        <v>0.66</v>
      </c>
      <c r="G155" s="83" t="s">
        <v>600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606</v>
      </c>
      <c r="B156" s="83" t="s">
        <v>599</v>
      </c>
      <c r="C156" s="83">
        <v>6840.19</v>
      </c>
      <c r="D156" s="83">
        <v>4524.4399999999996</v>
      </c>
      <c r="E156" s="83">
        <v>2315.7600000000002</v>
      </c>
      <c r="F156" s="83">
        <v>0.66</v>
      </c>
      <c r="G156" s="83" t="s">
        <v>600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601</v>
      </c>
      <c r="B157" s="83" t="s">
        <v>599</v>
      </c>
      <c r="C157" s="83">
        <v>24102.26</v>
      </c>
      <c r="D157" s="83">
        <v>15914.61</v>
      </c>
      <c r="E157" s="83">
        <v>8187.65</v>
      </c>
      <c r="F157" s="83">
        <v>0.66</v>
      </c>
      <c r="G157" s="83" t="s">
        <v>600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607</v>
      </c>
      <c r="B158" s="83" t="s">
        <v>599</v>
      </c>
      <c r="C158" s="83">
        <v>6677.61</v>
      </c>
      <c r="D158" s="83">
        <v>4416.96</v>
      </c>
      <c r="E158" s="83">
        <v>2260.65</v>
      </c>
      <c r="F158" s="83">
        <v>0.66</v>
      </c>
      <c r="G158" s="83" t="s">
        <v>600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602</v>
      </c>
      <c r="B159" s="83" t="s">
        <v>599</v>
      </c>
      <c r="C159" s="83">
        <v>457489.59</v>
      </c>
      <c r="D159" s="83">
        <v>283139.7</v>
      </c>
      <c r="E159" s="83">
        <v>174349.89</v>
      </c>
      <c r="F159" s="83">
        <v>0.62</v>
      </c>
      <c r="G159" s="83" t="s">
        <v>600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608</v>
      </c>
      <c r="B160" s="83" t="s">
        <v>599</v>
      </c>
      <c r="C160" s="83">
        <v>30555.78</v>
      </c>
      <c r="D160" s="83">
        <v>19052.66</v>
      </c>
      <c r="E160" s="83">
        <v>11503.12</v>
      </c>
      <c r="F160" s="83">
        <v>0.62</v>
      </c>
      <c r="G160" s="83" t="s">
        <v>600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603</v>
      </c>
      <c r="B161" s="83" t="s">
        <v>599</v>
      </c>
      <c r="C161" s="83">
        <v>317500.98</v>
      </c>
      <c r="D161" s="83">
        <v>207223.1</v>
      </c>
      <c r="E161" s="83">
        <v>110277.88</v>
      </c>
      <c r="F161" s="83">
        <v>0.65</v>
      </c>
      <c r="G161" s="83" t="s">
        <v>600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604</v>
      </c>
      <c r="B162" s="83" t="s">
        <v>599</v>
      </c>
      <c r="C162" s="83">
        <v>19639.5</v>
      </c>
      <c r="D162" s="83">
        <v>12935.11</v>
      </c>
      <c r="E162" s="83">
        <v>6704.39</v>
      </c>
      <c r="F162" s="83">
        <v>0.66</v>
      </c>
      <c r="G162" s="83" t="s">
        <v>600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605</v>
      </c>
      <c r="B163" s="83" t="s">
        <v>599</v>
      </c>
      <c r="C163" s="83">
        <v>19192.72</v>
      </c>
      <c r="D163" s="83">
        <v>12632.71</v>
      </c>
      <c r="E163" s="83">
        <v>6560.01</v>
      </c>
      <c r="F163" s="83">
        <v>0.66</v>
      </c>
      <c r="G163" s="83" t="s">
        <v>600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610</v>
      </c>
      <c r="B164" s="83" t="s">
        <v>599</v>
      </c>
      <c r="C164" s="83">
        <v>41762.71</v>
      </c>
      <c r="D164" s="83">
        <v>26639.82</v>
      </c>
      <c r="E164" s="83">
        <v>15122.89</v>
      </c>
      <c r="F164" s="83">
        <v>0.64</v>
      </c>
      <c r="G164" s="83" t="s">
        <v>600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611</v>
      </c>
      <c r="B165" s="83" t="s">
        <v>599</v>
      </c>
      <c r="C165" s="83">
        <v>3082.52</v>
      </c>
      <c r="D165" s="83">
        <v>1934.11</v>
      </c>
      <c r="E165" s="83">
        <v>1148.4100000000001</v>
      </c>
      <c r="F165" s="83">
        <v>0.63</v>
      </c>
      <c r="G165" s="83" t="s">
        <v>600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609</v>
      </c>
      <c r="B166" s="83" t="s">
        <v>599</v>
      </c>
      <c r="C166" s="83">
        <v>596988.99</v>
      </c>
      <c r="D166" s="83">
        <v>386295.56</v>
      </c>
      <c r="E166" s="83">
        <v>210693.43</v>
      </c>
      <c r="F166" s="83">
        <v>0.65</v>
      </c>
      <c r="G166" s="83" t="s">
        <v>600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242</v>
      </c>
      <c r="C168" s="83" t="s">
        <v>594</v>
      </c>
      <c r="D168" s="83" t="s">
        <v>589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631</v>
      </c>
      <c r="B169" s="83" t="s">
        <v>613</v>
      </c>
      <c r="C169" s="83">
        <v>34333.019999999997</v>
      </c>
      <c r="D169" s="83" t="s">
        <v>600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612</v>
      </c>
      <c r="B170" s="83" t="s">
        <v>613</v>
      </c>
      <c r="C170" s="83">
        <v>35177.68</v>
      </c>
      <c r="D170" s="83" t="s">
        <v>600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619</v>
      </c>
      <c r="B171" s="83" t="s">
        <v>613</v>
      </c>
      <c r="C171" s="83">
        <v>17286.45</v>
      </c>
      <c r="D171" s="83" t="s">
        <v>600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627</v>
      </c>
      <c r="B172" s="83" t="s">
        <v>613</v>
      </c>
      <c r="C172" s="83">
        <v>3159.17</v>
      </c>
      <c r="D172" s="83" t="s">
        <v>600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634</v>
      </c>
      <c r="B173" s="83" t="s">
        <v>613</v>
      </c>
      <c r="C173" s="83">
        <v>4001.18</v>
      </c>
      <c r="D173" s="83" t="s">
        <v>600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877</v>
      </c>
      <c r="B174" s="83" t="s">
        <v>878</v>
      </c>
      <c r="C174" s="83">
        <v>18471.87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632</v>
      </c>
      <c r="B175" s="83" t="s">
        <v>613</v>
      </c>
      <c r="C175" s="83">
        <v>35446.550000000003</v>
      </c>
      <c r="D175" s="83" t="s">
        <v>600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633</v>
      </c>
      <c r="B176" s="83" t="s">
        <v>613</v>
      </c>
      <c r="C176" s="83">
        <v>16108.97</v>
      </c>
      <c r="D176" s="83" t="s">
        <v>600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618</v>
      </c>
      <c r="B177" s="83" t="s">
        <v>613</v>
      </c>
      <c r="C177" s="83">
        <v>46317.52</v>
      </c>
      <c r="D177" s="83" t="s">
        <v>600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620</v>
      </c>
      <c r="B178" s="83" t="s">
        <v>613</v>
      </c>
      <c r="C178" s="83">
        <v>79199.89</v>
      </c>
      <c r="D178" s="83" t="s">
        <v>600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616</v>
      </c>
      <c r="B179" s="83" t="s">
        <v>613</v>
      </c>
      <c r="C179" s="83">
        <v>739.23</v>
      </c>
      <c r="D179" s="83" t="s">
        <v>600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614</v>
      </c>
      <c r="B180" s="83" t="s">
        <v>613</v>
      </c>
      <c r="C180" s="83">
        <v>3955.09</v>
      </c>
      <c r="D180" s="83" t="s">
        <v>600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615</v>
      </c>
      <c r="B181" s="83" t="s">
        <v>613</v>
      </c>
      <c r="C181" s="83">
        <v>5041.41</v>
      </c>
      <c r="D181" s="83" t="s">
        <v>600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621</v>
      </c>
      <c r="B182" s="83" t="s">
        <v>613</v>
      </c>
      <c r="C182" s="83">
        <v>18271.53</v>
      </c>
      <c r="D182" s="83" t="s">
        <v>600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628</v>
      </c>
      <c r="B183" s="83" t="s">
        <v>613</v>
      </c>
      <c r="C183" s="83">
        <v>5142.09</v>
      </c>
      <c r="D183" s="83" t="s">
        <v>600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622</v>
      </c>
      <c r="B184" s="83" t="s">
        <v>613</v>
      </c>
      <c r="C184" s="83">
        <v>18200.59</v>
      </c>
      <c r="D184" s="83" t="s">
        <v>600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629</v>
      </c>
      <c r="B185" s="83" t="s">
        <v>613</v>
      </c>
      <c r="C185" s="83">
        <v>5131.1499999999996</v>
      </c>
      <c r="D185" s="83" t="s">
        <v>600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623</v>
      </c>
      <c r="B186" s="83" t="s">
        <v>613</v>
      </c>
      <c r="C186" s="83">
        <v>881855.12</v>
      </c>
      <c r="D186" s="83" t="s">
        <v>600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630</v>
      </c>
      <c r="B187" s="83" t="s">
        <v>613</v>
      </c>
      <c r="C187" s="83">
        <v>53129.91</v>
      </c>
      <c r="D187" s="83" t="s">
        <v>600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624</v>
      </c>
      <c r="B188" s="83" t="s">
        <v>613</v>
      </c>
      <c r="C188" s="83">
        <v>881855.12</v>
      </c>
      <c r="D188" s="83" t="s">
        <v>600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625</v>
      </c>
      <c r="B189" s="83" t="s">
        <v>613</v>
      </c>
      <c r="C189" s="83">
        <v>16980.41</v>
      </c>
      <c r="D189" s="83" t="s">
        <v>600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626</v>
      </c>
      <c r="B190" s="83" t="s">
        <v>613</v>
      </c>
      <c r="C190" s="83">
        <v>17887.72</v>
      </c>
      <c r="D190" s="83" t="s">
        <v>600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617</v>
      </c>
      <c r="B191" s="83" t="s">
        <v>613</v>
      </c>
      <c r="C191" s="83">
        <v>536.55999999999995</v>
      </c>
      <c r="D191" s="83" t="s">
        <v>600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636</v>
      </c>
      <c r="B192" s="83" t="s">
        <v>613</v>
      </c>
      <c r="C192" s="83">
        <v>67921.02</v>
      </c>
      <c r="D192" s="83" t="s">
        <v>600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637</v>
      </c>
      <c r="B193" s="83" t="s">
        <v>613</v>
      </c>
      <c r="C193" s="83">
        <v>4447.21</v>
      </c>
      <c r="D193" s="83" t="s">
        <v>600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635</v>
      </c>
      <c r="B194" s="83" t="s">
        <v>613</v>
      </c>
      <c r="C194" s="83">
        <v>360112.29</v>
      </c>
      <c r="D194" s="83" t="s">
        <v>600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242</v>
      </c>
      <c r="C196" s="83" t="s">
        <v>638</v>
      </c>
      <c r="D196" s="83" t="s">
        <v>639</v>
      </c>
      <c r="E196" s="83" t="s">
        <v>640</v>
      </c>
      <c r="F196" s="83" t="s">
        <v>641</v>
      </c>
      <c r="G196" s="83" t="s">
        <v>642</v>
      </c>
      <c r="H196" s="83" t="s">
        <v>643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879</v>
      </c>
      <c r="B197" s="83" t="s">
        <v>648</v>
      </c>
      <c r="C197" s="83">
        <v>0.54</v>
      </c>
      <c r="D197" s="83">
        <v>50</v>
      </c>
      <c r="E197" s="83">
        <v>0.54</v>
      </c>
      <c r="F197" s="83">
        <v>50.1</v>
      </c>
      <c r="G197" s="83">
        <v>1</v>
      </c>
      <c r="H197" s="83" t="s">
        <v>880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658</v>
      </c>
      <c r="B198" s="83" t="s">
        <v>645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659</v>
      </c>
      <c r="B199" s="83" t="s">
        <v>645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644</v>
      </c>
      <c r="B200" s="83" t="s">
        <v>645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647</v>
      </c>
      <c r="B201" s="83" t="s">
        <v>648</v>
      </c>
      <c r="C201" s="83">
        <v>0.52</v>
      </c>
      <c r="D201" s="83">
        <v>331</v>
      </c>
      <c r="E201" s="83">
        <v>1.33</v>
      </c>
      <c r="F201" s="83">
        <v>847.27</v>
      </c>
      <c r="G201" s="83">
        <v>1</v>
      </c>
      <c r="H201" s="83" t="s">
        <v>649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655</v>
      </c>
      <c r="B202" s="83" t="s">
        <v>648</v>
      </c>
      <c r="C202" s="83">
        <v>0.52</v>
      </c>
      <c r="D202" s="83">
        <v>331</v>
      </c>
      <c r="E202" s="83">
        <v>0.37</v>
      </c>
      <c r="F202" s="83">
        <v>234.48</v>
      </c>
      <c r="G202" s="83">
        <v>1</v>
      </c>
      <c r="H202" s="83" t="s">
        <v>649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650</v>
      </c>
      <c r="B203" s="83" t="s">
        <v>648</v>
      </c>
      <c r="C203" s="83">
        <v>0.52</v>
      </c>
      <c r="D203" s="83">
        <v>331</v>
      </c>
      <c r="E203" s="83">
        <v>1.29</v>
      </c>
      <c r="F203" s="83">
        <v>823.93</v>
      </c>
      <c r="G203" s="83">
        <v>1</v>
      </c>
      <c r="H203" s="83" t="s">
        <v>649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656</v>
      </c>
      <c r="B204" s="83" t="s">
        <v>648</v>
      </c>
      <c r="C204" s="83">
        <v>0.52</v>
      </c>
      <c r="D204" s="83">
        <v>331</v>
      </c>
      <c r="E204" s="83">
        <v>0.36</v>
      </c>
      <c r="F204" s="83">
        <v>229</v>
      </c>
      <c r="G204" s="83">
        <v>1</v>
      </c>
      <c r="H204" s="83" t="s">
        <v>649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651</v>
      </c>
      <c r="B205" s="83" t="s">
        <v>648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657</v>
      </c>
      <c r="B206" s="83" t="s">
        <v>648</v>
      </c>
      <c r="C206" s="83">
        <v>0.52</v>
      </c>
      <c r="D206" s="83">
        <v>331</v>
      </c>
      <c r="E206" s="83">
        <v>1.4</v>
      </c>
      <c r="F206" s="83">
        <v>889.22</v>
      </c>
      <c r="G206" s="83">
        <v>1</v>
      </c>
      <c r="H206" s="83" t="s">
        <v>649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652</v>
      </c>
      <c r="B207" s="83" t="s">
        <v>648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653</v>
      </c>
      <c r="B208" s="83" t="s">
        <v>648</v>
      </c>
      <c r="C208" s="83">
        <v>0.52</v>
      </c>
      <c r="D208" s="83">
        <v>331</v>
      </c>
      <c r="E208" s="83">
        <v>1.05</v>
      </c>
      <c r="F208" s="83">
        <v>670.77</v>
      </c>
      <c r="G208" s="83">
        <v>1</v>
      </c>
      <c r="H208" s="83" t="s">
        <v>649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654</v>
      </c>
      <c r="B209" s="83" t="s">
        <v>648</v>
      </c>
      <c r="C209" s="83">
        <v>0.52</v>
      </c>
      <c r="D209" s="83">
        <v>331</v>
      </c>
      <c r="E209" s="83">
        <v>1.03</v>
      </c>
      <c r="F209" s="83">
        <v>655.36</v>
      </c>
      <c r="G209" s="83">
        <v>1</v>
      </c>
      <c r="H209" s="83" t="s">
        <v>649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663</v>
      </c>
      <c r="B210" s="83" t="s">
        <v>648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662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664</v>
      </c>
      <c r="B211" s="83" t="s">
        <v>648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662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660</v>
      </c>
      <c r="B212" s="83" t="s">
        <v>661</v>
      </c>
      <c r="C212" s="83">
        <v>0.61</v>
      </c>
      <c r="D212" s="83">
        <v>1017.59</v>
      </c>
      <c r="E212" s="83">
        <v>37.409999999999997</v>
      </c>
      <c r="F212" s="83">
        <v>62233.82</v>
      </c>
      <c r="G212" s="83">
        <v>1</v>
      </c>
      <c r="H212" s="83" t="s">
        <v>662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242</v>
      </c>
      <c r="C214" s="83" t="s">
        <v>665</v>
      </c>
      <c r="D214" s="83" t="s">
        <v>666</v>
      </c>
      <c r="E214" s="83" t="s">
        <v>667</v>
      </c>
      <c r="F214" s="83" t="s">
        <v>668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673</v>
      </c>
      <c r="B215" s="83" t="s">
        <v>670</v>
      </c>
      <c r="C215" s="83" t="s">
        <v>671</v>
      </c>
      <c r="D215" s="83">
        <v>179352</v>
      </c>
      <c r="E215" s="83">
        <v>12895.25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672</v>
      </c>
      <c r="B216" s="83" t="s">
        <v>670</v>
      </c>
      <c r="C216" s="83" t="s">
        <v>671</v>
      </c>
      <c r="D216" s="83">
        <v>179352</v>
      </c>
      <c r="E216" s="83">
        <v>22065.64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669</v>
      </c>
      <c r="B217" s="83" t="s">
        <v>670</v>
      </c>
      <c r="C217" s="83" t="s">
        <v>671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242</v>
      </c>
      <c r="C219" s="83" t="s">
        <v>674</v>
      </c>
      <c r="D219" s="83" t="s">
        <v>675</v>
      </c>
      <c r="E219" s="83" t="s">
        <v>676</v>
      </c>
      <c r="F219" s="83" t="s">
        <v>677</v>
      </c>
      <c r="G219" s="83" t="s">
        <v>678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679</v>
      </c>
      <c r="B220" s="83" t="s">
        <v>680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681</v>
      </c>
      <c r="C222" s="83" t="s">
        <v>682</v>
      </c>
      <c r="D222" s="83" t="s">
        <v>683</v>
      </c>
      <c r="E222" s="83" t="s">
        <v>684</v>
      </c>
      <c r="F222" s="83" t="s">
        <v>685</v>
      </c>
      <c r="G222" s="83" t="s">
        <v>686</v>
      </c>
      <c r="H222" s="83" t="s">
        <v>687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688</v>
      </c>
      <c r="B223" s="83">
        <v>200159.54920000001</v>
      </c>
      <c r="C223" s="83">
        <v>282.15969999999999</v>
      </c>
      <c r="D223" s="83">
        <v>364.27440000000001</v>
      </c>
      <c r="E223" s="83">
        <v>0</v>
      </c>
      <c r="F223" s="83">
        <v>2.7000000000000001E-3</v>
      </c>
      <c r="G223" s="84">
        <v>8631510</v>
      </c>
      <c r="H223" s="83">
        <v>78987.699099999998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689</v>
      </c>
      <c r="B224" s="83">
        <v>176260.3946</v>
      </c>
      <c r="C224" s="83">
        <v>250.99700000000001</v>
      </c>
      <c r="D224" s="83">
        <v>329.91969999999998</v>
      </c>
      <c r="E224" s="83">
        <v>0</v>
      </c>
      <c r="F224" s="83">
        <v>2.3999999999999998E-3</v>
      </c>
      <c r="G224" s="84">
        <v>7818090</v>
      </c>
      <c r="H224" s="83">
        <v>69800.8226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690</v>
      </c>
      <c r="B225" s="83">
        <v>181581.46669999999</v>
      </c>
      <c r="C225" s="83">
        <v>266.6397</v>
      </c>
      <c r="D225" s="83">
        <v>369.04829999999998</v>
      </c>
      <c r="E225" s="83">
        <v>0</v>
      </c>
      <c r="F225" s="83">
        <v>2.7000000000000001E-3</v>
      </c>
      <c r="G225" s="84">
        <v>8747220</v>
      </c>
      <c r="H225" s="83">
        <v>72687.655899999998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691</v>
      </c>
      <c r="B226" s="83">
        <v>168068.59020000001</v>
      </c>
      <c r="C226" s="83">
        <v>251.3218</v>
      </c>
      <c r="D226" s="83">
        <v>357.94830000000002</v>
      </c>
      <c r="E226" s="83">
        <v>0</v>
      </c>
      <c r="F226" s="83">
        <v>2.5999999999999999E-3</v>
      </c>
      <c r="G226" s="84">
        <v>8485110</v>
      </c>
      <c r="H226" s="83">
        <v>67715.787200000006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390</v>
      </c>
      <c r="B227" s="83">
        <v>167029.2757</v>
      </c>
      <c r="C227" s="83">
        <v>256.10509999999999</v>
      </c>
      <c r="D227" s="83">
        <v>378.65429999999998</v>
      </c>
      <c r="E227" s="83">
        <v>0</v>
      </c>
      <c r="F227" s="83">
        <v>2.7000000000000001E-3</v>
      </c>
      <c r="G227" s="84">
        <v>8977260</v>
      </c>
      <c r="H227" s="83">
        <v>67909.646500000003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692</v>
      </c>
      <c r="B228" s="83">
        <v>161716.13020000001</v>
      </c>
      <c r="C228" s="83">
        <v>253.26740000000001</v>
      </c>
      <c r="D228" s="83">
        <v>385.80930000000001</v>
      </c>
      <c r="E228" s="83">
        <v>0</v>
      </c>
      <c r="F228" s="83">
        <v>2.8E-3</v>
      </c>
      <c r="G228" s="84">
        <v>9147930</v>
      </c>
      <c r="H228" s="83">
        <v>66262.645699999994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693</v>
      </c>
      <c r="B229" s="83">
        <v>168276.58059999999</v>
      </c>
      <c r="C229" s="83">
        <v>267.26330000000002</v>
      </c>
      <c r="D229" s="83">
        <v>414.91910000000001</v>
      </c>
      <c r="E229" s="83">
        <v>0</v>
      </c>
      <c r="F229" s="83">
        <v>3.0000000000000001E-3</v>
      </c>
      <c r="G229" s="84">
        <v>9838840</v>
      </c>
      <c r="H229" s="83">
        <v>69310.494000000006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694</v>
      </c>
      <c r="B230" s="83">
        <v>164851.38029999999</v>
      </c>
      <c r="C230" s="83">
        <v>261.7944</v>
      </c>
      <c r="D230" s="83">
        <v>406.3691</v>
      </c>
      <c r="E230" s="83">
        <v>0</v>
      </c>
      <c r="F230" s="83">
        <v>2.8999999999999998E-3</v>
      </c>
      <c r="G230" s="84">
        <v>9636090</v>
      </c>
      <c r="H230" s="83">
        <v>67896.914099999995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695</v>
      </c>
      <c r="B231" s="83">
        <v>157331.76300000001</v>
      </c>
      <c r="C231" s="83">
        <v>247.2894</v>
      </c>
      <c r="D231" s="83">
        <v>378.5625</v>
      </c>
      <c r="E231" s="83">
        <v>0</v>
      </c>
      <c r="F231" s="83">
        <v>2.7000000000000001E-3</v>
      </c>
      <c r="G231" s="84">
        <v>8976270</v>
      </c>
      <c r="H231" s="83">
        <v>64552.048699999999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696</v>
      </c>
      <c r="B232" s="83">
        <v>165788.05009999999</v>
      </c>
      <c r="C232" s="83">
        <v>253.92</v>
      </c>
      <c r="D232" s="83">
        <v>374.82100000000003</v>
      </c>
      <c r="E232" s="83">
        <v>0</v>
      </c>
      <c r="F232" s="83">
        <v>2.7000000000000001E-3</v>
      </c>
      <c r="G232" s="84">
        <v>8886320</v>
      </c>
      <c r="H232" s="83">
        <v>67377.746899999998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697</v>
      </c>
      <c r="B233" s="83">
        <v>171468.54070000001</v>
      </c>
      <c r="C233" s="83">
        <v>253.61160000000001</v>
      </c>
      <c r="D233" s="83">
        <v>355.08409999999998</v>
      </c>
      <c r="E233" s="83">
        <v>0</v>
      </c>
      <c r="F233" s="83">
        <v>2.5999999999999999E-3</v>
      </c>
      <c r="G233" s="84">
        <v>8416640</v>
      </c>
      <c r="H233" s="83">
        <v>68815.545400000003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698</v>
      </c>
      <c r="B234" s="83">
        <v>194578.7746</v>
      </c>
      <c r="C234" s="83">
        <v>277.11669999999998</v>
      </c>
      <c r="D234" s="83">
        <v>364.33089999999999</v>
      </c>
      <c r="E234" s="83">
        <v>0</v>
      </c>
      <c r="F234" s="83">
        <v>2.7000000000000001E-3</v>
      </c>
      <c r="G234" s="84">
        <v>8633540</v>
      </c>
      <c r="H234" s="83">
        <v>77058.375599999999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699</v>
      </c>
      <c r="B236" s="84">
        <v>2077110</v>
      </c>
      <c r="C236" s="83">
        <v>3121.4863</v>
      </c>
      <c r="D236" s="83">
        <v>4479.7411000000002</v>
      </c>
      <c r="E236" s="83">
        <v>0</v>
      </c>
      <c r="F236" s="83">
        <v>3.2399999999999998E-2</v>
      </c>
      <c r="G236" s="84">
        <v>106195000</v>
      </c>
      <c r="H236" s="83">
        <v>838375.38159999996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700</v>
      </c>
      <c r="B237" s="83">
        <v>157331.76300000001</v>
      </c>
      <c r="C237" s="83">
        <v>247.2894</v>
      </c>
      <c r="D237" s="83">
        <v>329.91969999999998</v>
      </c>
      <c r="E237" s="83">
        <v>0</v>
      </c>
      <c r="F237" s="83">
        <v>2.3999999999999998E-3</v>
      </c>
      <c r="G237" s="84">
        <v>7818090</v>
      </c>
      <c r="H237" s="83">
        <v>64552.048699999999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701</v>
      </c>
      <c r="B238" s="83">
        <v>200159.54920000001</v>
      </c>
      <c r="C238" s="83">
        <v>282.15969999999999</v>
      </c>
      <c r="D238" s="83">
        <v>414.91910000000001</v>
      </c>
      <c r="E238" s="83">
        <v>0</v>
      </c>
      <c r="F238" s="83">
        <v>3.0000000000000001E-3</v>
      </c>
      <c r="G238" s="84">
        <v>9838840</v>
      </c>
      <c r="H238" s="83">
        <v>78987.699099999998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702</v>
      </c>
      <c r="C240" s="83" t="s">
        <v>703</v>
      </c>
      <c r="D240" s="83" t="s">
        <v>704</v>
      </c>
      <c r="E240" s="83" t="s">
        <v>705</v>
      </c>
      <c r="F240" s="83" t="s">
        <v>706</v>
      </c>
      <c r="G240" s="83" t="s">
        <v>707</v>
      </c>
      <c r="H240" s="83" t="s">
        <v>708</v>
      </c>
      <c r="I240" s="83" t="s">
        <v>709</v>
      </c>
      <c r="J240" s="83" t="s">
        <v>710</v>
      </c>
      <c r="K240" s="83" t="s">
        <v>711</v>
      </c>
      <c r="L240" s="83" t="s">
        <v>712</v>
      </c>
      <c r="M240" s="83" t="s">
        <v>713</v>
      </c>
      <c r="N240" s="83" t="s">
        <v>714</v>
      </c>
      <c r="O240" s="83" t="s">
        <v>715</v>
      </c>
      <c r="P240" s="83" t="s">
        <v>716</v>
      </c>
      <c r="Q240" s="83" t="s">
        <v>717</v>
      </c>
      <c r="R240" s="83" t="s">
        <v>718</v>
      </c>
      <c r="S240" s="83" t="s">
        <v>719</v>
      </c>
    </row>
    <row r="241" spans="1:19">
      <c r="A241" s="83" t="s">
        <v>688</v>
      </c>
      <c r="B241" s="84">
        <v>490549000000</v>
      </c>
      <c r="C241" s="83">
        <v>308135.717</v>
      </c>
      <c r="D241" s="83" t="s">
        <v>844</v>
      </c>
      <c r="E241" s="83">
        <v>115409.094</v>
      </c>
      <c r="F241" s="83">
        <v>92719.3</v>
      </c>
      <c r="G241" s="83">
        <v>36708.75</v>
      </c>
      <c r="H241" s="83">
        <v>0</v>
      </c>
      <c r="I241" s="83">
        <v>6927.8680000000004</v>
      </c>
      <c r="J241" s="83">
        <v>3472</v>
      </c>
      <c r="K241" s="83">
        <v>1587.114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2422.799</v>
      </c>
      <c r="R241" s="83">
        <v>0</v>
      </c>
      <c r="S241" s="83">
        <v>0</v>
      </c>
    </row>
    <row r="242" spans="1:19">
      <c r="A242" s="83" t="s">
        <v>689</v>
      </c>
      <c r="B242" s="84">
        <v>444321000000</v>
      </c>
      <c r="C242" s="83">
        <v>310251.50199999998</v>
      </c>
      <c r="D242" s="83" t="s">
        <v>890</v>
      </c>
      <c r="E242" s="83">
        <v>115409.094</v>
      </c>
      <c r="F242" s="83">
        <v>92719.3</v>
      </c>
      <c r="G242" s="83">
        <v>36708.75</v>
      </c>
      <c r="H242" s="83">
        <v>0</v>
      </c>
      <c r="I242" s="83">
        <v>9430.32</v>
      </c>
      <c r="J242" s="83">
        <v>3472</v>
      </c>
      <c r="K242" s="83">
        <v>1469.998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2153.2489999999998</v>
      </c>
      <c r="R242" s="83">
        <v>0</v>
      </c>
      <c r="S242" s="83">
        <v>0</v>
      </c>
    </row>
    <row r="243" spans="1:19">
      <c r="A243" s="83" t="s">
        <v>690</v>
      </c>
      <c r="B243" s="84">
        <v>497125000000</v>
      </c>
      <c r="C243" s="83">
        <v>319360.85499999998</v>
      </c>
      <c r="D243" s="83" t="s">
        <v>799</v>
      </c>
      <c r="E243" s="83">
        <v>115409.094</v>
      </c>
      <c r="F243" s="83">
        <v>92719.3</v>
      </c>
      <c r="G243" s="83">
        <v>36814.120999999999</v>
      </c>
      <c r="H243" s="83">
        <v>0</v>
      </c>
      <c r="I243" s="83">
        <v>17505.77</v>
      </c>
      <c r="J243" s="83">
        <v>3472</v>
      </c>
      <c r="K243" s="83">
        <v>1831.722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2720.056</v>
      </c>
      <c r="R243" s="83">
        <v>0</v>
      </c>
      <c r="S243" s="83">
        <v>0</v>
      </c>
    </row>
    <row r="244" spans="1:19">
      <c r="A244" s="83" t="s">
        <v>691</v>
      </c>
      <c r="B244" s="84">
        <v>482229000000</v>
      </c>
      <c r="C244" s="83">
        <v>322033.97700000001</v>
      </c>
      <c r="D244" s="83" t="s">
        <v>850</v>
      </c>
      <c r="E244" s="83">
        <v>115409.094</v>
      </c>
      <c r="F244" s="83">
        <v>92719.3</v>
      </c>
      <c r="G244" s="83">
        <v>36801.362999999998</v>
      </c>
      <c r="H244" s="83">
        <v>0</v>
      </c>
      <c r="I244" s="83">
        <v>20050.115000000002</v>
      </c>
      <c r="J244" s="83">
        <v>3472</v>
      </c>
      <c r="K244" s="83">
        <v>1934.037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2759.277</v>
      </c>
      <c r="R244" s="83">
        <v>0</v>
      </c>
      <c r="S244" s="83">
        <v>0</v>
      </c>
    </row>
    <row r="245" spans="1:19">
      <c r="A245" s="83" t="s">
        <v>390</v>
      </c>
      <c r="B245" s="84">
        <v>510199000000</v>
      </c>
      <c r="C245" s="83">
        <v>331472.58</v>
      </c>
      <c r="D245" s="83" t="s">
        <v>851</v>
      </c>
      <c r="E245" s="83">
        <v>115409.094</v>
      </c>
      <c r="F245" s="83">
        <v>92719.3</v>
      </c>
      <c r="G245" s="83">
        <v>37179.195</v>
      </c>
      <c r="H245" s="83">
        <v>0</v>
      </c>
      <c r="I245" s="83">
        <v>31639.72</v>
      </c>
      <c r="J245" s="83">
        <v>0</v>
      </c>
      <c r="K245" s="83">
        <v>2741.7350000000001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2894.7460000000001</v>
      </c>
      <c r="R245" s="83">
        <v>0</v>
      </c>
      <c r="S245" s="83">
        <v>0</v>
      </c>
    </row>
    <row r="246" spans="1:19">
      <c r="A246" s="83" t="s">
        <v>692</v>
      </c>
      <c r="B246" s="84">
        <v>519899000000</v>
      </c>
      <c r="C246" s="83">
        <v>361256.95899999997</v>
      </c>
      <c r="D246" s="83" t="s">
        <v>845</v>
      </c>
      <c r="E246" s="83">
        <v>115409.094</v>
      </c>
      <c r="F246" s="83">
        <v>92719.3</v>
      </c>
      <c r="G246" s="83">
        <v>37561.684000000001</v>
      </c>
      <c r="H246" s="83">
        <v>0</v>
      </c>
      <c r="I246" s="83">
        <v>59952.665000000001</v>
      </c>
      <c r="J246" s="83">
        <v>0</v>
      </c>
      <c r="K246" s="83">
        <v>3602.7950000000001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3122.63</v>
      </c>
      <c r="R246" s="83">
        <v>0</v>
      </c>
      <c r="S246" s="83">
        <v>0</v>
      </c>
    </row>
    <row r="247" spans="1:19">
      <c r="A247" s="83" t="s">
        <v>693</v>
      </c>
      <c r="B247" s="84">
        <v>559165000000</v>
      </c>
      <c r="C247" s="83">
        <v>361563.34</v>
      </c>
      <c r="D247" s="83" t="s">
        <v>852</v>
      </c>
      <c r="E247" s="83">
        <v>115409.094</v>
      </c>
      <c r="F247" s="83">
        <v>92719.3</v>
      </c>
      <c r="G247" s="83">
        <v>37712.267</v>
      </c>
      <c r="H247" s="83">
        <v>0</v>
      </c>
      <c r="I247" s="83">
        <v>60571.620999999999</v>
      </c>
      <c r="J247" s="83">
        <v>0</v>
      </c>
      <c r="K247" s="83">
        <v>3726.806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2535.4609999999998</v>
      </c>
      <c r="R247" s="83">
        <v>0</v>
      </c>
      <c r="S247" s="83">
        <v>0</v>
      </c>
    </row>
    <row r="248" spans="1:19">
      <c r="A248" s="83" t="s">
        <v>694</v>
      </c>
      <c r="B248" s="84">
        <v>547642000000</v>
      </c>
      <c r="C248" s="83">
        <v>353758.522</v>
      </c>
      <c r="D248" s="83" t="s">
        <v>853</v>
      </c>
      <c r="E248" s="83">
        <v>115409.094</v>
      </c>
      <c r="F248" s="83">
        <v>92719.3</v>
      </c>
      <c r="G248" s="83">
        <v>37450.902000000002</v>
      </c>
      <c r="H248" s="83">
        <v>0</v>
      </c>
      <c r="I248" s="83">
        <v>52044.750999999997</v>
      </c>
      <c r="J248" s="83">
        <v>0</v>
      </c>
      <c r="K248" s="83">
        <v>4731.2759999999998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2514.4079999999999</v>
      </c>
      <c r="R248" s="83">
        <v>0</v>
      </c>
      <c r="S248" s="83">
        <v>0</v>
      </c>
    </row>
    <row r="249" spans="1:19">
      <c r="A249" s="83" t="s">
        <v>695</v>
      </c>
      <c r="B249" s="84">
        <v>510143000000</v>
      </c>
      <c r="C249" s="83">
        <v>346424.77</v>
      </c>
      <c r="D249" s="83" t="s">
        <v>842</v>
      </c>
      <c r="E249" s="83">
        <v>115409.094</v>
      </c>
      <c r="F249" s="83">
        <v>92719.3</v>
      </c>
      <c r="G249" s="83">
        <v>37271.826000000001</v>
      </c>
      <c r="H249" s="83">
        <v>0</v>
      </c>
      <c r="I249" s="83">
        <v>42887.014999999999</v>
      </c>
      <c r="J249" s="83">
        <v>3472</v>
      </c>
      <c r="K249" s="83">
        <v>3321.2130000000002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2455.5320000000002</v>
      </c>
      <c r="R249" s="83">
        <v>0</v>
      </c>
      <c r="S249" s="83">
        <v>0</v>
      </c>
    </row>
    <row r="250" spans="1:19">
      <c r="A250" s="83" t="s">
        <v>696</v>
      </c>
      <c r="B250" s="84">
        <v>505031000000</v>
      </c>
      <c r="C250" s="83">
        <v>325903.03499999997</v>
      </c>
      <c r="D250" s="83" t="s">
        <v>843</v>
      </c>
      <c r="E250" s="83">
        <v>115409.094</v>
      </c>
      <c r="F250" s="83">
        <v>92719.3</v>
      </c>
      <c r="G250" s="83">
        <v>36825.057000000001</v>
      </c>
      <c r="H250" s="83">
        <v>0</v>
      </c>
      <c r="I250" s="83">
        <v>23346.005000000001</v>
      </c>
      <c r="J250" s="83">
        <v>3472</v>
      </c>
      <c r="K250" s="83">
        <v>2436.4360000000001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2806.3530000000001</v>
      </c>
      <c r="R250" s="83">
        <v>0</v>
      </c>
      <c r="S250" s="83">
        <v>0</v>
      </c>
    </row>
    <row r="251" spans="1:19">
      <c r="A251" s="83" t="s">
        <v>697</v>
      </c>
      <c r="B251" s="84">
        <v>478338000000</v>
      </c>
      <c r="C251" s="83">
        <v>310231.88400000002</v>
      </c>
      <c r="D251" s="83" t="s">
        <v>854</v>
      </c>
      <c r="E251" s="83">
        <v>115409.094</v>
      </c>
      <c r="F251" s="83">
        <v>92719.3</v>
      </c>
      <c r="G251" s="83">
        <v>36708.75</v>
      </c>
      <c r="H251" s="83">
        <v>0</v>
      </c>
      <c r="I251" s="83">
        <v>9019.0470000000005</v>
      </c>
      <c r="J251" s="83">
        <v>3472</v>
      </c>
      <c r="K251" s="83">
        <v>1415.95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2598.951</v>
      </c>
      <c r="R251" s="83">
        <v>0</v>
      </c>
      <c r="S251" s="83">
        <v>0</v>
      </c>
    </row>
    <row r="252" spans="1:19">
      <c r="A252" s="83" t="s">
        <v>698</v>
      </c>
      <c r="B252" s="84">
        <v>490665000000</v>
      </c>
      <c r="C252" s="83">
        <v>307892.60100000002</v>
      </c>
      <c r="D252" s="83" t="s">
        <v>849</v>
      </c>
      <c r="E252" s="83">
        <v>115409.094</v>
      </c>
      <c r="F252" s="83">
        <v>92719.3</v>
      </c>
      <c r="G252" s="83">
        <v>36708.75</v>
      </c>
      <c r="H252" s="83">
        <v>0</v>
      </c>
      <c r="I252" s="83">
        <v>7116.0249999999996</v>
      </c>
      <c r="J252" s="83">
        <v>3472</v>
      </c>
      <c r="K252" s="83">
        <v>1523.6020000000001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2055.0390000000002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699</v>
      </c>
      <c r="B254" s="84">
        <v>6035310000000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700</v>
      </c>
      <c r="B255" s="84">
        <v>444321000000</v>
      </c>
      <c r="C255" s="83">
        <v>307892.60100000002</v>
      </c>
      <c r="D255" s="83"/>
      <c r="E255" s="83">
        <v>115409.094</v>
      </c>
      <c r="F255" s="83">
        <v>92719.3</v>
      </c>
      <c r="G255" s="83">
        <v>36708.75</v>
      </c>
      <c r="H255" s="83">
        <v>0</v>
      </c>
      <c r="I255" s="83">
        <v>6927.8680000000004</v>
      </c>
      <c r="J255" s="83">
        <v>0</v>
      </c>
      <c r="K255" s="83">
        <v>1415.95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2055.0390000000002</v>
      </c>
      <c r="R255" s="83">
        <v>0</v>
      </c>
      <c r="S255" s="83">
        <v>0</v>
      </c>
    </row>
    <row r="256" spans="1:19">
      <c r="A256" s="83" t="s">
        <v>701</v>
      </c>
      <c r="B256" s="84">
        <v>559165000000</v>
      </c>
      <c r="C256" s="83">
        <v>361563.34</v>
      </c>
      <c r="D256" s="83"/>
      <c r="E256" s="83">
        <v>115409.094</v>
      </c>
      <c r="F256" s="83">
        <v>92719.3</v>
      </c>
      <c r="G256" s="83">
        <v>37712.267</v>
      </c>
      <c r="H256" s="83">
        <v>0</v>
      </c>
      <c r="I256" s="83">
        <v>60571.620999999999</v>
      </c>
      <c r="J256" s="83">
        <v>3472</v>
      </c>
      <c r="K256" s="83">
        <v>4731.2759999999998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3122.63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722</v>
      </c>
      <c r="C258" s="83" t="s">
        <v>723</v>
      </c>
      <c r="D258" s="83" t="s">
        <v>132</v>
      </c>
      <c r="E258" s="83" t="s">
        <v>288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724</v>
      </c>
      <c r="B259" s="83">
        <v>118219.49</v>
      </c>
      <c r="C259" s="83">
        <v>108503.75</v>
      </c>
      <c r="D259" s="83">
        <v>0</v>
      </c>
      <c r="E259" s="83">
        <v>226723.24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725</v>
      </c>
      <c r="B260" s="83">
        <v>10.42</v>
      </c>
      <c r="C260" s="83">
        <v>9.56</v>
      </c>
      <c r="D260" s="83">
        <v>0</v>
      </c>
      <c r="E260" s="83">
        <v>19.98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726</v>
      </c>
      <c r="B261" s="83">
        <v>10.42</v>
      </c>
      <c r="C261" s="83">
        <v>9.56</v>
      </c>
      <c r="D261" s="83">
        <v>0</v>
      </c>
      <c r="E261" s="83">
        <v>19.98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5"/>
  <dimension ref="A1:S274"/>
  <sheetViews>
    <sheetView workbookViewId="0"/>
  </sheetViews>
  <sheetFormatPr defaultRowHeight="10.5"/>
  <cols>
    <col min="1" max="1" width="47.1640625" style="73" customWidth="1"/>
    <col min="2" max="2" width="32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432</v>
      </c>
      <c r="C1" s="83" t="s">
        <v>433</v>
      </c>
      <c r="D1" s="83" t="s">
        <v>434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435</v>
      </c>
      <c r="B2" s="83">
        <v>20969.830000000002</v>
      </c>
      <c r="C2" s="83">
        <v>1848.33</v>
      </c>
      <c r="D2" s="83">
        <v>1848.33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436</v>
      </c>
      <c r="B3" s="83">
        <v>20969.830000000002</v>
      </c>
      <c r="C3" s="83">
        <v>1848.33</v>
      </c>
      <c r="D3" s="83">
        <v>1848.33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437</v>
      </c>
      <c r="B4" s="83">
        <v>36988.92</v>
      </c>
      <c r="C4" s="83">
        <v>3260.29</v>
      </c>
      <c r="D4" s="83">
        <v>3260.29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438</v>
      </c>
      <c r="B5" s="83">
        <v>36988.92</v>
      </c>
      <c r="C5" s="83">
        <v>3260.29</v>
      </c>
      <c r="D5" s="83">
        <v>3260.29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440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441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442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443</v>
      </c>
      <c r="C12" s="83" t="s">
        <v>444</v>
      </c>
      <c r="D12" s="83" t="s">
        <v>445</v>
      </c>
      <c r="E12" s="83" t="s">
        <v>446</v>
      </c>
      <c r="F12" s="83" t="s">
        <v>447</v>
      </c>
      <c r="G12" s="83" t="s">
        <v>448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197</v>
      </c>
      <c r="B13" s="83">
        <v>5.09</v>
      </c>
      <c r="C13" s="83">
        <v>5083.0600000000004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198</v>
      </c>
      <c r="B14" s="83">
        <v>337.21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206</v>
      </c>
      <c r="B15" s="83">
        <v>1453.36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207</v>
      </c>
      <c r="B16" s="83">
        <v>54.47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208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209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210</v>
      </c>
      <c r="B19" s="83">
        <v>1127.67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211</v>
      </c>
      <c r="B20" s="83">
        <v>62.17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212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213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192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214</v>
      </c>
      <c r="B24" s="83">
        <v>0</v>
      </c>
      <c r="C24" s="83">
        <v>8639.65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215</v>
      </c>
      <c r="B25" s="83">
        <v>68.8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216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217</v>
      </c>
      <c r="B28" s="83">
        <v>6008.47</v>
      </c>
      <c r="C28" s="83">
        <v>14961.36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439</v>
      </c>
      <c r="C30" s="83" t="s">
        <v>339</v>
      </c>
      <c r="D30" s="83" t="s">
        <v>449</v>
      </c>
      <c r="E30" s="83" t="s">
        <v>450</v>
      </c>
      <c r="F30" s="83" t="s">
        <v>451</v>
      </c>
      <c r="G30" s="83" t="s">
        <v>452</v>
      </c>
      <c r="H30" s="83" t="s">
        <v>453</v>
      </c>
      <c r="I30" s="83" t="s">
        <v>454</v>
      </c>
      <c r="J30" s="83" t="s">
        <v>455</v>
      </c>
      <c r="K30"/>
      <c r="L30"/>
      <c r="M30"/>
      <c r="N30"/>
      <c r="O30"/>
      <c r="P30"/>
      <c r="Q30"/>
      <c r="R30"/>
      <c r="S30"/>
    </row>
    <row r="31" spans="1:19">
      <c r="A31" s="83" t="s">
        <v>474</v>
      </c>
      <c r="B31" s="83">
        <v>331.66</v>
      </c>
      <c r="C31" s="83" t="s">
        <v>287</v>
      </c>
      <c r="D31" s="83">
        <v>1010.89</v>
      </c>
      <c r="E31" s="83">
        <v>1</v>
      </c>
      <c r="F31" s="83">
        <v>97.55</v>
      </c>
      <c r="G31" s="83">
        <v>32.21</v>
      </c>
      <c r="H31" s="83">
        <v>13.99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456</v>
      </c>
      <c r="B32" s="83">
        <v>1978.83</v>
      </c>
      <c r="C32" s="83" t="s">
        <v>287</v>
      </c>
      <c r="D32" s="83">
        <v>4826.41</v>
      </c>
      <c r="E32" s="83">
        <v>1</v>
      </c>
      <c r="F32" s="83">
        <v>0</v>
      </c>
      <c r="G32" s="83">
        <v>0</v>
      </c>
      <c r="H32" s="83">
        <v>10.76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462</v>
      </c>
      <c r="B33" s="83">
        <v>188.86</v>
      </c>
      <c r="C33" s="83" t="s">
        <v>287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13.99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470</v>
      </c>
      <c r="B34" s="83">
        <v>389.4</v>
      </c>
      <c r="C34" s="83" t="s">
        <v>287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5.38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477</v>
      </c>
      <c r="B35" s="83">
        <v>412.12</v>
      </c>
      <c r="C35" s="83" t="s">
        <v>287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5.38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475</v>
      </c>
      <c r="B36" s="83">
        <v>331.66</v>
      </c>
      <c r="C36" s="83" t="s">
        <v>287</v>
      </c>
      <c r="D36" s="83">
        <v>1010.89</v>
      </c>
      <c r="E36" s="83">
        <v>1</v>
      </c>
      <c r="F36" s="83">
        <v>97.55</v>
      </c>
      <c r="G36" s="83">
        <v>32.21</v>
      </c>
      <c r="H36" s="83">
        <v>13.99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476</v>
      </c>
      <c r="B37" s="83">
        <v>103.3</v>
      </c>
      <c r="C37" s="83" t="s">
        <v>287</v>
      </c>
      <c r="D37" s="83">
        <v>314.87</v>
      </c>
      <c r="E37" s="83">
        <v>1</v>
      </c>
      <c r="F37" s="83">
        <v>87.33</v>
      </c>
      <c r="G37" s="83">
        <v>26.38</v>
      </c>
      <c r="H37" s="83">
        <v>12.91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461</v>
      </c>
      <c r="B38" s="83">
        <v>78.040000000000006</v>
      </c>
      <c r="C38" s="83" t="s">
        <v>287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6.46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463</v>
      </c>
      <c r="B39" s="83">
        <v>1308.19</v>
      </c>
      <c r="C39" s="83" t="s">
        <v>287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11.84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459</v>
      </c>
      <c r="B40" s="83">
        <v>164.24</v>
      </c>
      <c r="C40" s="83" t="s">
        <v>287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16.14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457</v>
      </c>
      <c r="B41" s="83">
        <v>67.069999999999993</v>
      </c>
      <c r="C41" s="83" t="s">
        <v>287</v>
      </c>
      <c r="D41" s="83">
        <v>265.76</v>
      </c>
      <c r="E41" s="83">
        <v>1</v>
      </c>
      <c r="F41" s="83">
        <v>68.84</v>
      </c>
      <c r="G41" s="83">
        <v>23.3</v>
      </c>
      <c r="H41" s="83">
        <v>16.14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458</v>
      </c>
      <c r="B42" s="83">
        <v>77.67</v>
      </c>
      <c r="C42" s="83" t="s">
        <v>287</v>
      </c>
      <c r="D42" s="83">
        <v>307.76</v>
      </c>
      <c r="E42" s="83">
        <v>1</v>
      </c>
      <c r="F42" s="83">
        <v>26.57</v>
      </c>
      <c r="G42" s="83">
        <v>0</v>
      </c>
      <c r="H42" s="83">
        <v>16.14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464</v>
      </c>
      <c r="B43" s="83">
        <v>39.020000000000003</v>
      </c>
      <c r="C43" s="83" t="s">
        <v>287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11.84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471</v>
      </c>
      <c r="B44" s="83">
        <v>39.020000000000003</v>
      </c>
      <c r="C44" s="83" t="s">
        <v>287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11.84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465</v>
      </c>
      <c r="B45" s="83">
        <v>39.020000000000003</v>
      </c>
      <c r="C45" s="83" t="s">
        <v>287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11.84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472</v>
      </c>
      <c r="B46" s="83">
        <v>39.020000000000003</v>
      </c>
      <c r="C46" s="83" t="s">
        <v>287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11.84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466</v>
      </c>
      <c r="B47" s="83">
        <v>24.52</v>
      </c>
      <c r="C47" s="83" t="s">
        <v>287</v>
      </c>
      <c r="D47" s="83">
        <v>74.75</v>
      </c>
      <c r="E47" s="83">
        <v>76</v>
      </c>
      <c r="F47" s="83">
        <v>11.15</v>
      </c>
      <c r="G47" s="83">
        <v>3.68</v>
      </c>
      <c r="H47" s="83">
        <v>11.84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473</v>
      </c>
      <c r="B48" s="83">
        <v>24.53</v>
      </c>
      <c r="C48" s="83" t="s">
        <v>287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11.84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467</v>
      </c>
      <c r="B49" s="83">
        <v>24.53</v>
      </c>
      <c r="C49" s="83" t="s">
        <v>287</v>
      </c>
      <c r="D49" s="83">
        <v>74.77</v>
      </c>
      <c r="E49" s="83">
        <v>76</v>
      </c>
      <c r="F49" s="83">
        <v>11.15</v>
      </c>
      <c r="G49" s="83">
        <v>3.68</v>
      </c>
      <c r="H49" s="83">
        <v>11.84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468</v>
      </c>
      <c r="B50" s="83">
        <v>39.020000000000003</v>
      </c>
      <c r="C50" s="83" t="s">
        <v>287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11.84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469</v>
      </c>
      <c r="B51" s="83">
        <v>39.020000000000003</v>
      </c>
      <c r="C51" s="83" t="s">
        <v>287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11.84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460</v>
      </c>
      <c r="B52" s="83">
        <v>94.76</v>
      </c>
      <c r="C52" s="83" t="s">
        <v>287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9.68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288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10.763400000000001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478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10.763400000000001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479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177</v>
      </c>
      <c r="C57" s="83" t="s">
        <v>480</v>
      </c>
      <c r="D57" s="83" t="s">
        <v>481</v>
      </c>
      <c r="E57" s="83" t="s">
        <v>482</v>
      </c>
      <c r="F57" s="83" t="s">
        <v>483</v>
      </c>
      <c r="G57" s="83" t="s">
        <v>484</v>
      </c>
      <c r="H57" s="83" t="s">
        <v>485</v>
      </c>
      <c r="I57" s="83" t="s">
        <v>486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535</v>
      </c>
      <c r="B58" s="83" t="s">
        <v>738</v>
      </c>
      <c r="C58" s="83">
        <v>0.08</v>
      </c>
      <c r="D58" s="83">
        <v>0.45400000000000001</v>
      </c>
      <c r="E58" s="83">
        <v>0.48699999999999999</v>
      </c>
      <c r="F58" s="83">
        <v>97.55</v>
      </c>
      <c r="G58" s="83">
        <v>0</v>
      </c>
      <c r="H58" s="83">
        <v>90</v>
      </c>
      <c r="I58" s="83" t="s">
        <v>489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536</v>
      </c>
      <c r="B59" s="83" t="s">
        <v>739</v>
      </c>
      <c r="C59" s="83">
        <v>0.3</v>
      </c>
      <c r="D59" s="83">
        <v>0.35799999999999998</v>
      </c>
      <c r="E59" s="83">
        <v>0.38400000000000001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490</v>
      </c>
      <c r="B60" s="83" t="s">
        <v>488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491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487</v>
      </c>
      <c r="B61" s="83" t="s">
        <v>488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489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492</v>
      </c>
      <c r="B62" s="83" t="s">
        <v>488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493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494</v>
      </c>
      <c r="B63" s="83" t="s">
        <v>488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495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496</v>
      </c>
      <c r="B64" s="83" t="s">
        <v>488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505</v>
      </c>
      <c r="B65" s="83" t="s">
        <v>740</v>
      </c>
      <c r="C65" s="83">
        <v>0.08</v>
      </c>
      <c r="D65" s="83">
        <v>0.51100000000000001</v>
      </c>
      <c r="E65" s="83">
        <v>0.55300000000000005</v>
      </c>
      <c r="F65" s="83">
        <v>22.95</v>
      </c>
      <c r="G65" s="83">
        <v>90</v>
      </c>
      <c r="H65" s="83">
        <v>90</v>
      </c>
      <c r="I65" s="83" t="s">
        <v>491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506</v>
      </c>
      <c r="B66" s="83" t="s">
        <v>740</v>
      </c>
      <c r="C66" s="83">
        <v>0.08</v>
      </c>
      <c r="D66" s="83">
        <v>0.51100000000000001</v>
      </c>
      <c r="E66" s="83">
        <v>0.55300000000000005</v>
      </c>
      <c r="F66" s="83">
        <v>129.22999999999999</v>
      </c>
      <c r="G66" s="83">
        <v>180</v>
      </c>
      <c r="H66" s="83">
        <v>90</v>
      </c>
      <c r="I66" s="83" t="s">
        <v>493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507</v>
      </c>
      <c r="B67" s="83" t="s">
        <v>739</v>
      </c>
      <c r="C67" s="83">
        <v>0.3</v>
      </c>
      <c r="D67" s="83">
        <v>0.35799999999999998</v>
      </c>
      <c r="E67" s="83">
        <v>0.38400000000000001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523</v>
      </c>
      <c r="B68" s="83" t="s">
        <v>738</v>
      </c>
      <c r="C68" s="83">
        <v>0.08</v>
      </c>
      <c r="D68" s="83">
        <v>0.45400000000000001</v>
      </c>
      <c r="E68" s="83">
        <v>0.48699999999999999</v>
      </c>
      <c r="F68" s="83">
        <v>70.599999999999994</v>
      </c>
      <c r="G68" s="83">
        <v>0</v>
      </c>
      <c r="H68" s="83">
        <v>90</v>
      </c>
      <c r="I68" s="83" t="s">
        <v>489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525</v>
      </c>
      <c r="B69" s="83" t="s">
        <v>738</v>
      </c>
      <c r="C69" s="83">
        <v>0.08</v>
      </c>
      <c r="D69" s="83">
        <v>0.45400000000000001</v>
      </c>
      <c r="E69" s="83">
        <v>0.48699999999999999</v>
      </c>
      <c r="F69" s="83">
        <v>26.02</v>
      </c>
      <c r="G69" s="83">
        <v>180</v>
      </c>
      <c r="H69" s="83">
        <v>90</v>
      </c>
      <c r="I69" s="83" t="s">
        <v>493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524</v>
      </c>
      <c r="B70" s="83" t="s">
        <v>738</v>
      </c>
      <c r="C70" s="83">
        <v>0.08</v>
      </c>
      <c r="D70" s="83">
        <v>0.45400000000000001</v>
      </c>
      <c r="E70" s="83">
        <v>0.48699999999999999</v>
      </c>
      <c r="F70" s="83">
        <v>26.01</v>
      </c>
      <c r="G70" s="83">
        <v>0</v>
      </c>
      <c r="H70" s="83">
        <v>90</v>
      </c>
      <c r="I70" s="83" t="s">
        <v>489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526</v>
      </c>
      <c r="B71" s="83" t="s">
        <v>738</v>
      </c>
      <c r="C71" s="83">
        <v>0.08</v>
      </c>
      <c r="D71" s="83">
        <v>0.45400000000000001</v>
      </c>
      <c r="E71" s="83">
        <v>0.48699999999999999</v>
      </c>
      <c r="F71" s="83">
        <v>70.599999999999994</v>
      </c>
      <c r="G71" s="83">
        <v>180</v>
      </c>
      <c r="H71" s="83">
        <v>90</v>
      </c>
      <c r="I71" s="83" t="s">
        <v>493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543</v>
      </c>
      <c r="B72" s="83" t="s">
        <v>738</v>
      </c>
      <c r="C72" s="83">
        <v>0.08</v>
      </c>
      <c r="D72" s="83">
        <v>0.45400000000000001</v>
      </c>
      <c r="E72" s="83">
        <v>0.48699999999999999</v>
      </c>
      <c r="F72" s="83">
        <v>17.649999999999999</v>
      </c>
      <c r="G72" s="83">
        <v>0</v>
      </c>
      <c r="H72" s="83">
        <v>90</v>
      </c>
      <c r="I72" s="83" t="s">
        <v>489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544</v>
      </c>
      <c r="B73" s="83" t="s">
        <v>738</v>
      </c>
      <c r="C73" s="83">
        <v>0.08</v>
      </c>
      <c r="D73" s="83">
        <v>0.45400000000000001</v>
      </c>
      <c r="E73" s="83">
        <v>0.48699999999999999</v>
      </c>
      <c r="F73" s="83">
        <v>15.79</v>
      </c>
      <c r="G73" s="83">
        <v>0</v>
      </c>
      <c r="H73" s="83">
        <v>90</v>
      </c>
      <c r="I73" s="83" t="s">
        <v>489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545</v>
      </c>
      <c r="B74" s="83" t="s">
        <v>738</v>
      </c>
      <c r="C74" s="83">
        <v>0.08</v>
      </c>
      <c r="D74" s="83">
        <v>0.45400000000000001</v>
      </c>
      <c r="E74" s="83">
        <v>0.48699999999999999</v>
      </c>
      <c r="F74" s="83">
        <v>52.03</v>
      </c>
      <c r="G74" s="83">
        <v>180</v>
      </c>
      <c r="H74" s="83">
        <v>90</v>
      </c>
      <c r="I74" s="83" t="s">
        <v>493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546</v>
      </c>
      <c r="B75" s="83" t="s">
        <v>739</v>
      </c>
      <c r="C75" s="83">
        <v>0.3</v>
      </c>
      <c r="D75" s="83">
        <v>0.35799999999999998</v>
      </c>
      <c r="E75" s="83">
        <v>0.38400000000000001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547</v>
      </c>
      <c r="B76" s="83" t="s">
        <v>739</v>
      </c>
      <c r="C76" s="83">
        <v>0.3</v>
      </c>
      <c r="D76" s="83">
        <v>0.35799999999999998</v>
      </c>
      <c r="E76" s="83">
        <v>0.38400000000000001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537</v>
      </c>
      <c r="B77" s="83" t="s">
        <v>738</v>
      </c>
      <c r="C77" s="83">
        <v>0.08</v>
      </c>
      <c r="D77" s="83">
        <v>0.45400000000000001</v>
      </c>
      <c r="E77" s="83">
        <v>0.48699999999999999</v>
      </c>
      <c r="F77" s="83">
        <v>97.55</v>
      </c>
      <c r="G77" s="83">
        <v>0</v>
      </c>
      <c r="H77" s="83">
        <v>90</v>
      </c>
      <c r="I77" s="83" t="s">
        <v>489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538</v>
      </c>
      <c r="B78" s="83" t="s">
        <v>739</v>
      </c>
      <c r="C78" s="83">
        <v>0.3</v>
      </c>
      <c r="D78" s="83">
        <v>0.35799999999999998</v>
      </c>
      <c r="E78" s="83">
        <v>0.38400000000000001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541</v>
      </c>
      <c r="B79" s="83" t="s">
        <v>738</v>
      </c>
      <c r="C79" s="83">
        <v>0.08</v>
      </c>
      <c r="D79" s="83">
        <v>0.45400000000000001</v>
      </c>
      <c r="E79" s="83">
        <v>0.48699999999999999</v>
      </c>
      <c r="F79" s="83">
        <v>13.94</v>
      </c>
      <c r="G79" s="83">
        <v>180</v>
      </c>
      <c r="H79" s="83">
        <v>90</v>
      </c>
      <c r="I79" s="83" t="s">
        <v>493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540</v>
      </c>
      <c r="B80" s="83" t="s">
        <v>738</v>
      </c>
      <c r="C80" s="83">
        <v>0.08</v>
      </c>
      <c r="D80" s="83">
        <v>0.45400000000000001</v>
      </c>
      <c r="E80" s="83">
        <v>0.48699999999999999</v>
      </c>
      <c r="F80" s="83">
        <v>52.03</v>
      </c>
      <c r="G80" s="83">
        <v>90</v>
      </c>
      <c r="H80" s="83">
        <v>90</v>
      </c>
      <c r="I80" s="83" t="s">
        <v>491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539</v>
      </c>
      <c r="B81" s="83" t="s">
        <v>738</v>
      </c>
      <c r="C81" s="83">
        <v>0.08</v>
      </c>
      <c r="D81" s="83">
        <v>0.45400000000000001</v>
      </c>
      <c r="E81" s="83">
        <v>0.48699999999999999</v>
      </c>
      <c r="F81" s="83">
        <v>21.37</v>
      </c>
      <c r="G81" s="83">
        <v>0</v>
      </c>
      <c r="H81" s="83">
        <v>90</v>
      </c>
      <c r="I81" s="83" t="s">
        <v>489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542</v>
      </c>
      <c r="B82" s="83" t="s">
        <v>739</v>
      </c>
      <c r="C82" s="83">
        <v>0.3</v>
      </c>
      <c r="D82" s="83">
        <v>0.35799999999999998</v>
      </c>
      <c r="E82" s="83">
        <v>0.38400000000000001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504</v>
      </c>
      <c r="B83" s="83" t="s">
        <v>740</v>
      </c>
      <c r="C83" s="83">
        <v>0.08</v>
      </c>
      <c r="D83" s="83">
        <v>0.51100000000000001</v>
      </c>
      <c r="E83" s="83">
        <v>0.55300000000000005</v>
      </c>
      <c r="F83" s="83">
        <v>67.63</v>
      </c>
      <c r="G83" s="83">
        <v>90</v>
      </c>
      <c r="H83" s="83">
        <v>90</v>
      </c>
      <c r="I83" s="83" t="s">
        <v>491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503</v>
      </c>
      <c r="B84" s="83" t="s">
        <v>740</v>
      </c>
      <c r="C84" s="83">
        <v>0.08</v>
      </c>
      <c r="D84" s="83">
        <v>0.51100000000000001</v>
      </c>
      <c r="E84" s="83">
        <v>0.55300000000000005</v>
      </c>
      <c r="F84" s="83">
        <v>18.12</v>
      </c>
      <c r="G84" s="83">
        <v>0</v>
      </c>
      <c r="H84" s="83">
        <v>90</v>
      </c>
      <c r="I84" s="83" t="s">
        <v>489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508</v>
      </c>
      <c r="B85" s="83" t="s">
        <v>740</v>
      </c>
      <c r="C85" s="83">
        <v>0.08</v>
      </c>
      <c r="D85" s="83">
        <v>0.51100000000000001</v>
      </c>
      <c r="E85" s="83">
        <v>0.55300000000000005</v>
      </c>
      <c r="F85" s="83">
        <v>213.77</v>
      </c>
      <c r="G85" s="83">
        <v>0</v>
      </c>
      <c r="H85" s="83">
        <v>90</v>
      </c>
      <c r="I85" s="83" t="s">
        <v>489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510</v>
      </c>
      <c r="B86" s="83" t="s">
        <v>740</v>
      </c>
      <c r="C86" s="83">
        <v>0.08</v>
      </c>
      <c r="D86" s="83">
        <v>0.51100000000000001</v>
      </c>
      <c r="E86" s="83">
        <v>0.55300000000000005</v>
      </c>
      <c r="F86" s="83">
        <v>167.88</v>
      </c>
      <c r="G86" s="83">
        <v>180</v>
      </c>
      <c r="H86" s="83">
        <v>90</v>
      </c>
      <c r="I86" s="83" t="s">
        <v>493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511</v>
      </c>
      <c r="B87" s="83" t="s">
        <v>740</v>
      </c>
      <c r="C87" s="83">
        <v>0.08</v>
      </c>
      <c r="D87" s="83">
        <v>0.51100000000000001</v>
      </c>
      <c r="E87" s="83">
        <v>0.55300000000000005</v>
      </c>
      <c r="F87" s="83">
        <v>41.06</v>
      </c>
      <c r="G87" s="83">
        <v>270</v>
      </c>
      <c r="H87" s="83">
        <v>90</v>
      </c>
      <c r="I87" s="83" t="s">
        <v>495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509</v>
      </c>
      <c r="B88" s="83" t="s">
        <v>740</v>
      </c>
      <c r="C88" s="83">
        <v>0.08</v>
      </c>
      <c r="D88" s="83">
        <v>0.51100000000000001</v>
      </c>
      <c r="E88" s="83">
        <v>0.55300000000000005</v>
      </c>
      <c r="F88" s="83">
        <v>12.08</v>
      </c>
      <c r="G88" s="83">
        <v>0</v>
      </c>
      <c r="H88" s="83">
        <v>90</v>
      </c>
      <c r="I88" s="83" t="s">
        <v>489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512</v>
      </c>
      <c r="B89" s="83" t="s">
        <v>739</v>
      </c>
      <c r="C89" s="83">
        <v>0.3</v>
      </c>
      <c r="D89" s="83">
        <v>0.35799999999999998</v>
      </c>
      <c r="E89" s="83">
        <v>0.38400000000000001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501</v>
      </c>
      <c r="B90" s="83" t="s">
        <v>740</v>
      </c>
      <c r="C90" s="83">
        <v>0.08</v>
      </c>
      <c r="D90" s="83">
        <v>0.51100000000000001</v>
      </c>
      <c r="E90" s="83">
        <v>0.55300000000000005</v>
      </c>
      <c r="F90" s="83">
        <v>62.8</v>
      </c>
      <c r="G90" s="83">
        <v>0</v>
      </c>
      <c r="H90" s="83">
        <v>90</v>
      </c>
      <c r="I90" s="83" t="s">
        <v>489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497</v>
      </c>
      <c r="B91" s="83" t="s">
        <v>740</v>
      </c>
      <c r="C91" s="83">
        <v>0.08</v>
      </c>
      <c r="D91" s="83">
        <v>0.51100000000000001</v>
      </c>
      <c r="E91" s="83">
        <v>0.55300000000000005</v>
      </c>
      <c r="F91" s="83">
        <v>45.89</v>
      </c>
      <c r="G91" s="83">
        <v>180</v>
      </c>
      <c r="H91" s="83">
        <v>90</v>
      </c>
      <c r="I91" s="83" t="s">
        <v>493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498</v>
      </c>
      <c r="B92" s="83" t="s">
        <v>740</v>
      </c>
      <c r="C92" s="83">
        <v>0.08</v>
      </c>
      <c r="D92" s="83">
        <v>0.51100000000000001</v>
      </c>
      <c r="E92" s="83">
        <v>0.55300000000000005</v>
      </c>
      <c r="F92" s="83">
        <v>22.95</v>
      </c>
      <c r="G92" s="83">
        <v>270</v>
      </c>
      <c r="H92" s="83">
        <v>90</v>
      </c>
      <c r="I92" s="83" t="s">
        <v>495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499</v>
      </c>
      <c r="B93" s="83" t="s">
        <v>739</v>
      </c>
      <c r="C93" s="83">
        <v>0.3</v>
      </c>
      <c r="D93" s="83">
        <v>0.35799999999999998</v>
      </c>
      <c r="E93" s="83">
        <v>0.38400000000000001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500</v>
      </c>
      <c r="B94" s="83" t="s">
        <v>740</v>
      </c>
      <c r="C94" s="83">
        <v>0.08</v>
      </c>
      <c r="D94" s="83">
        <v>0.51100000000000001</v>
      </c>
      <c r="E94" s="83">
        <v>0.55300000000000005</v>
      </c>
      <c r="F94" s="83">
        <v>26.57</v>
      </c>
      <c r="G94" s="83">
        <v>270</v>
      </c>
      <c r="H94" s="83">
        <v>90</v>
      </c>
      <c r="I94" s="83" t="s">
        <v>495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513</v>
      </c>
      <c r="B95" s="83" t="s">
        <v>738</v>
      </c>
      <c r="C95" s="83">
        <v>0.08</v>
      </c>
      <c r="D95" s="83">
        <v>0.45400000000000001</v>
      </c>
      <c r="E95" s="83">
        <v>0.48699999999999999</v>
      </c>
      <c r="F95" s="83">
        <v>55.74</v>
      </c>
      <c r="G95" s="83">
        <v>180</v>
      </c>
      <c r="H95" s="83">
        <v>90</v>
      </c>
      <c r="I95" s="83" t="s">
        <v>493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514</v>
      </c>
      <c r="B96" s="83" t="s">
        <v>738</v>
      </c>
      <c r="C96" s="83">
        <v>0.08</v>
      </c>
      <c r="D96" s="83">
        <v>0.45400000000000001</v>
      </c>
      <c r="E96" s="83">
        <v>0.48699999999999999</v>
      </c>
      <c r="F96" s="83">
        <v>104.06</v>
      </c>
      <c r="G96" s="83">
        <v>270</v>
      </c>
      <c r="H96" s="83">
        <v>90</v>
      </c>
      <c r="I96" s="83" t="s">
        <v>495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527</v>
      </c>
      <c r="B97" s="83" t="s">
        <v>738</v>
      </c>
      <c r="C97" s="83">
        <v>0.08</v>
      </c>
      <c r="D97" s="83">
        <v>0.45400000000000001</v>
      </c>
      <c r="E97" s="83">
        <v>0.48699999999999999</v>
      </c>
      <c r="F97" s="83">
        <v>13.94</v>
      </c>
      <c r="G97" s="83">
        <v>180</v>
      </c>
      <c r="H97" s="83">
        <v>90</v>
      </c>
      <c r="I97" s="83" t="s">
        <v>493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528</v>
      </c>
      <c r="B98" s="83" t="s">
        <v>738</v>
      </c>
      <c r="C98" s="83">
        <v>0.08</v>
      </c>
      <c r="D98" s="83">
        <v>0.45400000000000001</v>
      </c>
      <c r="E98" s="83">
        <v>0.48699999999999999</v>
      </c>
      <c r="F98" s="83">
        <v>26.01</v>
      </c>
      <c r="G98" s="83">
        <v>270</v>
      </c>
      <c r="H98" s="83">
        <v>90</v>
      </c>
      <c r="I98" s="83" t="s">
        <v>495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529</v>
      </c>
      <c r="B99" s="83" t="s">
        <v>739</v>
      </c>
      <c r="C99" s="83">
        <v>0.3</v>
      </c>
      <c r="D99" s="83">
        <v>0.35799999999999998</v>
      </c>
      <c r="E99" s="83">
        <v>0.38400000000000001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515</v>
      </c>
      <c r="B100" s="83" t="s">
        <v>738</v>
      </c>
      <c r="C100" s="83">
        <v>0.08</v>
      </c>
      <c r="D100" s="83">
        <v>0.45400000000000001</v>
      </c>
      <c r="E100" s="83">
        <v>0.48699999999999999</v>
      </c>
      <c r="F100" s="83">
        <v>55.74</v>
      </c>
      <c r="G100" s="83">
        <v>0</v>
      </c>
      <c r="H100" s="83">
        <v>90</v>
      </c>
      <c r="I100" s="83" t="s">
        <v>489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516</v>
      </c>
      <c r="B101" s="83" t="s">
        <v>738</v>
      </c>
      <c r="C101" s="83">
        <v>0.08</v>
      </c>
      <c r="D101" s="83">
        <v>0.45400000000000001</v>
      </c>
      <c r="E101" s="83">
        <v>0.48699999999999999</v>
      </c>
      <c r="F101" s="83">
        <v>104.05</v>
      </c>
      <c r="G101" s="83">
        <v>270</v>
      </c>
      <c r="H101" s="83">
        <v>90</v>
      </c>
      <c r="I101" s="83" t="s">
        <v>495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530</v>
      </c>
      <c r="B102" s="83" t="s">
        <v>738</v>
      </c>
      <c r="C102" s="83">
        <v>0.08</v>
      </c>
      <c r="D102" s="83">
        <v>0.45400000000000001</v>
      </c>
      <c r="E102" s="83">
        <v>0.48699999999999999</v>
      </c>
      <c r="F102" s="83">
        <v>13.94</v>
      </c>
      <c r="G102" s="83">
        <v>0</v>
      </c>
      <c r="H102" s="83">
        <v>90</v>
      </c>
      <c r="I102" s="83" t="s">
        <v>489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531</v>
      </c>
      <c r="B103" s="83" t="s">
        <v>738</v>
      </c>
      <c r="C103" s="83">
        <v>0.08</v>
      </c>
      <c r="D103" s="83">
        <v>0.45400000000000001</v>
      </c>
      <c r="E103" s="83">
        <v>0.48699999999999999</v>
      </c>
      <c r="F103" s="83">
        <v>26.01</v>
      </c>
      <c r="G103" s="83">
        <v>270</v>
      </c>
      <c r="H103" s="83">
        <v>90</v>
      </c>
      <c r="I103" s="83" t="s">
        <v>495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532</v>
      </c>
      <c r="B104" s="83" t="s">
        <v>739</v>
      </c>
      <c r="C104" s="83">
        <v>0.3</v>
      </c>
      <c r="D104" s="83">
        <v>0.35799999999999998</v>
      </c>
      <c r="E104" s="83">
        <v>0.38400000000000001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517</v>
      </c>
      <c r="B105" s="83" t="s">
        <v>738</v>
      </c>
      <c r="C105" s="83">
        <v>0.08</v>
      </c>
      <c r="D105" s="83">
        <v>0.45400000000000001</v>
      </c>
      <c r="E105" s="83">
        <v>0.48699999999999999</v>
      </c>
      <c r="F105" s="83">
        <v>847.14</v>
      </c>
      <c r="G105" s="83">
        <v>180</v>
      </c>
      <c r="H105" s="83">
        <v>90</v>
      </c>
      <c r="I105" s="83" t="s">
        <v>493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533</v>
      </c>
      <c r="B106" s="83" t="s">
        <v>738</v>
      </c>
      <c r="C106" s="83">
        <v>0.08</v>
      </c>
      <c r="D106" s="83">
        <v>0.45400000000000001</v>
      </c>
      <c r="E106" s="83">
        <v>0.48699999999999999</v>
      </c>
      <c r="F106" s="83">
        <v>183.96</v>
      </c>
      <c r="G106" s="83">
        <v>180</v>
      </c>
      <c r="H106" s="83">
        <v>90</v>
      </c>
      <c r="I106" s="83" t="s">
        <v>493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534</v>
      </c>
      <c r="B107" s="83" t="s">
        <v>739</v>
      </c>
      <c r="C107" s="83">
        <v>0.3</v>
      </c>
      <c r="D107" s="83">
        <v>0.35799999999999998</v>
      </c>
      <c r="E107" s="83">
        <v>0.38400000000000001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518</v>
      </c>
      <c r="B108" s="83" t="s">
        <v>738</v>
      </c>
      <c r="C108" s="83">
        <v>0.08</v>
      </c>
      <c r="D108" s="83">
        <v>0.45400000000000001</v>
      </c>
      <c r="E108" s="83">
        <v>0.48699999999999999</v>
      </c>
      <c r="F108" s="83">
        <v>847.37</v>
      </c>
      <c r="G108" s="83">
        <v>0</v>
      </c>
      <c r="H108" s="83">
        <v>90</v>
      </c>
      <c r="I108" s="83" t="s">
        <v>489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519</v>
      </c>
      <c r="B109" s="83" t="s">
        <v>738</v>
      </c>
      <c r="C109" s="83">
        <v>0.08</v>
      </c>
      <c r="D109" s="83">
        <v>0.45400000000000001</v>
      </c>
      <c r="E109" s="83">
        <v>0.48699999999999999</v>
      </c>
      <c r="F109" s="83">
        <v>104.06</v>
      </c>
      <c r="G109" s="83">
        <v>90</v>
      </c>
      <c r="H109" s="83">
        <v>90</v>
      </c>
      <c r="I109" s="83" t="s">
        <v>491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520</v>
      </c>
      <c r="B110" s="83" t="s">
        <v>738</v>
      </c>
      <c r="C110" s="83">
        <v>0.08</v>
      </c>
      <c r="D110" s="83">
        <v>0.45400000000000001</v>
      </c>
      <c r="E110" s="83">
        <v>0.48699999999999999</v>
      </c>
      <c r="F110" s="83">
        <v>55.74</v>
      </c>
      <c r="G110" s="83">
        <v>180</v>
      </c>
      <c r="H110" s="83">
        <v>90</v>
      </c>
      <c r="I110" s="83" t="s">
        <v>493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522</v>
      </c>
      <c r="B111" s="83" t="s">
        <v>738</v>
      </c>
      <c r="C111" s="83">
        <v>0.08</v>
      </c>
      <c r="D111" s="83">
        <v>0.45400000000000001</v>
      </c>
      <c r="E111" s="83">
        <v>0.48699999999999999</v>
      </c>
      <c r="F111" s="83">
        <v>104.05</v>
      </c>
      <c r="G111" s="83">
        <v>90</v>
      </c>
      <c r="H111" s="83">
        <v>90</v>
      </c>
      <c r="I111" s="83" t="s">
        <v>491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521</v>
      </c>
      <c r="B112" s="83" t="s">
        <v>738</v>
      </c>
      <c r="C112" s="83">
        <v>0.08</v>
      </c>
      <c r="D112" s="83">
        <v>0.45400000000000001</v>
      </c>
      <c r="E112" s="83">
        <v>0.48699999999999999</v>
      </c>
      <c r="F112" s="83">
        <v>55.74</v>
      </c>
      <c r="G112" s="83">
        <v>0</v>
      </c>
      <c r="H112" s="83">
        <v>90</v>
      </c>
      <c r="I112" s="83" t="s">
        <v>489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502</v>
      </c>
      <c r="B113" s="83" t="s">
        <v>740</v>
      </c>
      <c r="C113" s="83">
        <v>0.08</v>
      </c>
      <c r="D113" s="83">
        <v>0.51100000000000001</v>
      </c>
      <c r="E113" s="83">
        <v>0.55300000000000005</v>
      </c>
      <c r="F113" s="83">
        <v>36.229999999999997</v>
      </c>
      <c r="G113" s="83">
        <v>0</v>
      </c>
      <c r="H113" s="83">
        <v>90</v>
      </c>
      <c r="I113" s="83" t="s">
        <v>489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177</v>
      </c>
      <c r="C115" s="83" t="s">
        <v>548</v>
      </c>
      <c r="D115" s="83" t="s">
        <v>549</v>
      </c>
      <c r="E115" s="83" t="s">
        <v>550</v>
      </c>
      <c r="F115" s="83" t="s">
        <v>172</v>
      </c>
      <c r="G115" s="83" t="s">
        <v>551</v>
      </c>
      <c r="H115" s="83" t="s">
        <v>552</v>
      </c>
      <c r="I115" s="83" t="s">
        <v>553</v>
      </c>
      <c r="J115" s="83" t="s">
        <v>484</v>
      </c>
      <c r="K115" s="83" t="s">
        <v>486</v>
      </c>
      <c r="L115"/>
      <c r="M115"/>
      <c r="N115"/>
      <c r="O115"/>
      <c r="P115"/>
      <c r="Q115"/>
      <c r="R115"/>
      <c r="S115"/>
    </row>
    <row r="116" spans="1:19">
      <c r="A116" s="83" t="s">
        <v>577</v>
      </c>
      <c r="B116" s="83" t="s">
        <v>741</v>
      </c>
      <c r="C116" s="83">
        <v>32.21</v>
      </c>
      <c r="D116" s="83">
        <v>32.21</v>
      </c>
      <c r="E116" s="83">
        <v>3.2410000000000001</v>
      </c>
      <c r="F116" s="83">
        <v>0.48699999999999999</v>
      </c>
      <c r="G116" s="83">
        <v>0.40899999999999997</v>
      </c>
      <c r="H116" s="83" t="s">
        <v>555</v>
      </c>
      <c r="I116" s="83" t="s">
        <v>535</v>
      </c>
      <c r="J116" s="83">
        <v>0</v>
      </c>
      <c r="K116" s="83" t="s">
        <v>489</v>
      </c>
      <c r="L116"/>
      <c r="M116"/>
      <c r="N116"/>
      <c r="O116"/>
      <c r="P116"/>
      <c r="Q116"/>
      <c r="R116"/>
      <c r="S116"/>
    </row>
    <row r="117" spans="1:19">
      <c r="A117" s="83" t="s">
        <v>556</v>
      </c>
      <c r="B117" s="83" t="s">
        <v>741</v>
      </c>
      <c r="C117" s="83">
        <v>65.62</v>
      </c>
      <c r="D117" s="83">
        <v>65.62</v>
      </c>
      <c r="E117" s="83">
        <v>3.2410000000000001</v>
      </c>
      <c r="F117" s="83">
        <v>0.48699999999999999</v>
      </c>
      <c r="G117" s="83">
        <v>0.40899999999999997</v>
      </c>
      <c r="H117" s="83" t="s">
        <v>555</v>
      </c>
      <c r="I117" s="83" t="s">
        <v>506</v>
      </c>
      <c r="J117" s="83">
        <v>180</v>
      </c>
      <c r="K117" s="83" t="s">
        <v>493</v>
      </c>
      <c r="L117"/>
      <c r="M117"/>
      <c r="N117"/>
      <c r="O117"/>
      <c r="P117"/>
      <c r="Q117"/>
      <c r="R117"/>
      <c r="S117"/>
    </row>
    <row r="118" spans="1:19">
      <c r="A118" s="83" t="s">
        <v>568</v>
      </c>
      <c r="B118" s="83" t="s">
        <v>741</v>
      </c>
      <c r="C118" s="83">
        <v>5.82</v>
      </c>
      <c r="D118" s="83">
        <v>23.29</v>
      </c>
      <c r="E118" s="83">
        <v>3.2410000000000001</v>
      </c>
      <c r="F118" s="83">
        <v>0.48699999999999999</v>
      </c>
      <c r="G118" s="83">
        <v>0.40899999999999997</v>
      </c>
      <c r="H118" s="83" t="s">
        <v>555</v>
      </c>
      <c r="I118" s="83" t="s">
        <v>523</v>
      </c>
      <c r="J118" s="83">
        <v>0</v>
      </c>
      <c r="K118" s="83" t="s">
        <v>489</v>
      </c>
      <c r="L118"/>
      <c r="M118"/>
      <c r="N118"/>
      <c r="O118"/>
      <c r="P118"/>
      <c r="Q118"/>
      <c r="R118"/>
      <c r="S118"/>
    </row>
    <row r="119" spans="1:19">
      <c r="A119" s="83" t="s">
        <v>570</v>
      </c>
      <c r="B119" s="83" t="s">
        <v>741</v>
      </c>
      <c r="C119" s="83">
        <v>2.15</v>
      </c>
      <c r="D119" s="83">
        <v>8.58</v>
      </c>
      <c r="E119" s="83">
        <v>3.2410000000000001</v>
      </c>
      <c r="F119" s="83">
        <v>0.48699999999999999</v>
      </c>
      <c r="G119" s="83">
        <v>0.40899999999999997</v>
      </c>
      <c r="H119" s="83" t="s">
        <v>555</v>
      </c>
      <c r="I119" s="83" t="s">
        <v>525</v>
      </c>
      <c r="J119" s="83">
        <v>180</v>
      </c>
      <c r="K119" s="83" t="s">
        <v>493</v>
      </c>
      <c r="L119"/>
      <c r="M119"/>
      <c r="N119"/>
      <c r="O119"/>
      <c r="P119"/>
      <c r="Q119"/>
      <c r="R119"/>
      <c r="S119"/>
    </row>
    <row r="120" spans="1:19">
      <c r="A120" s="83" t="s">
        <v>569</v>
      </c>
      <c r="B120" s="83" t="s">
        <v>741</v>
      </c>
      <c r="C120" s="83">
        <v>2.15</v>
      </c>
      <c r="D120" s="83">
        <v>8.59</v>
      </c>
      <c r="E120" s="83">
        <v>3.2410000000000001</v>
      </c>
      <c r="F120" s="83">
        <v>0.48699999999999999</v>
      </c>
      <c r="G120" s="83">
        <v>0.40899999999999997</v>
      </c>
      <c r="H120" s="83" t="s">
        <v>555</v>
      </c>
      <c r="I120" s="83" t="s">
        <v>524</v>
      </c>
      <c r="J120" s="83">
        <v>0</v>
      </c>
      <c r="K120" s="83" t="s">
        <v>489</v>
      </c>
      <c r="L120"/>
      <c r="M120"/>
      <c r="N120"/>
      <c r="O120"/>
      <c r="P120"/>
      <c r="Q120"/>
      <c r="R120"/>
      <c r="S120"/>
    </row>
    <row r="121" spans="1:19">
      <c r="A121" s="83" t="s">
        <v>571</v>
      </c>
      <c r="B121" s="83" t="s">
        <v>741</v>
      </c>
      <c r="C121" s="83">
        <v>5.82</v>
      </c>
      <c r="D121" s="83">
        <v>23.29</v>
      </c>
      <c r="E121" s="83">
        <v>3.2410000000000001</v>
      </c>
      <c r="F121" s="83">
        <v>0.48699999999999999</v>
      </c>
      <c r="G121" s="83">
        <v>0.40899999999999997</v>
      </c>
      <c r="H121" s="83" t="s">
        <v>555</v>
      </c>
      <c r="I121" s="83" t="s">
        <v>526</v>
      </c>
      <c r="J121" s="83">
        <v>180</v>
      </c>
      <c r="K121" s="83" t="s">
        <v>493</v>
      </c>
      <c r="L121"/>
      <c r="M121"/>
      <c r="N121"/>
      <c r="O121"/>
      <c r="P121"/>
      <c r="Q121"/>
      <c r="R121"/>
      <c r="S121"/>
    </row>
    <row r="122" spans="1:19">
      <c r="A122" s="83" t="s">
        <v>582</v>
      </c>
      <c r="B122" s="83" t="s">
        <v>741</v>
      </c>
      <c r="C122" s="83">
        <v>5.83</v>
      </c>
      <c r="D122" s="83">
        <v>5.83</v>
      </c>
      <c r="E122" s="83">
        <v>3.2410000000000001</v>
      </c>
      <c r="F122" s="83">
        <v>0.48699999999999999</v>
      </c>
      <c r="G122" s="83">
        <v>0.40899999999999997</v>
      </c>
      <c r="H122" s="83" t="s">
        <v>555</v>
      </c>
      <c r="I122" s="83" t="s">
        <v>543</v>
      </c>
      <c r="J122" s="83">
        <v>0</v>
      </c>
      <c r="K122" s="83" t="s">
        <v>489</v>
      </c>
      <c r="L122"/>
      <c r="M122"/>
      <c r="N122"/>
      <c r="O122"/>
      <c r="P122"/>
      <c r="Q122"/>
      <c r="R122"/>
      <c r="S122"/>
    </row>
    <row r="123" spans="1:19">
      <c r="A123" s="83" t="s">
        <v>583</v>
      </c>
      <c r="B123" s="83" t="s">
        <v>741</v>
      </c>
      <c r="C123" s="83">
        <v>5.21</v>
      </c>
      <c r="D123" s="83">
        <v>5.21</v>
      </c>
      <c r="E123" s="83">
        <v>3.2410000000000001</v>
      </c>
      <c r="F123" s="83">
        <v>0.48699999999999999</v>
      </c>
      <c r="G123" s="83">
        <v>0.40899999999999997</v>
      </c>
      <c r="H123" s="83" t="s">
        <v>555</v>
      </c>
      <c r="I123" s="83" t="s">
        <v>544</v>
      </c>
      <c r="J123" s="83">
        <v>0</v>
      </c>
      <c r="K123" s="83" t="s">
        <v>489</v>
      </c>
      <c r="L123"/>
      <c r="M123"/>
      <c r="N123"/>
      <c r="O123"/>
      <c r="P123"/>
      <c r="Q123"/>
      <c r="R123"/>
      <c r="S123"/>
    </row>
    <row r="124" spans="1:19">
      <c r="A124" s="83" t="s">
        <v>584</v>
      </c>
      <c r="B124" s="83" t="s">
        <v>741</v>
      </c>
      <c r="C124" s="83">
        <v>17.18</v>
      </c>
      <c r="D124" s="83">
        <v>17.18</v>
      </c>
      <c r="E124" s="83">
        <v>3.2410000000000001</v>
      </c>
      <c r="F124" s="83">
        <v>0.48699999999999999</v>
      </c>
      <c r="G124" s="83">
        <v>0.40899999999999997</v>
      </c>
      <c r="H124" s="83" t="s">
        <v>555</v>
      </c>
      <c r="I124" s="83" t="s">
        <v>545</v>
      </c>
      <c r="J124" s="83">
        <v>180</v>
      </c>
      <c r="K124" s="83" t="s">
        <v>493</v>
      </c>
      <c r="L124"/>
      <c r="M124"/>
      <c r="N124"/>
      <c r="O124"/>
      <c r="P124"/>
      <c r="Q124"/>
      <c r="R124"/>
      <c r="S124"/>
    </row>
    <row r="125" spans="1:19">
      <c r="A125" s="83" t="s">
        <v>578</v>
      </c>
      <c r="B125" s="83" t="s">
        <v>741</v>
      </c>
      <c r="C125" s="83">
        <v>32.21</v>
      </c>
      <c r="D125" s="83">
        <v>32.21</v>
      </c>
      <c r="E125" s="83">
        <v>3.2410000000000001</v>
      </c>
      <c r="F125" s="83">
        <v>0.48699999999999999</v>
      </c>
      <c r="G125" s="83">
        <v>0.40899999999999997</v>
      </c>
      <c r="H125" s="83" t="s">
        <v>555</v>
      </c>
      <c r="I125" s="83" t="s">
        <v>537</v>
      </c>
      <c r="J125" s="83">
        <v>0</v>
      </c>
      <c r="K125" s="83" t="s">
        <v>489</v>
      </c>
      <c r="L125"/>
      <c r="M125"/>
      <c r="N125"/>
      <c r="O125"/>
      <c r="P125"/>
      <c r="Q125"/>
      <c r="R125"/>
      <c r="S125"/>
    </row>
    <row r="126" spans="1:19">
      <c r="A126" s="83" t="s">
        <v>581</v>
      </c>
      <c r="B126" s="83" t="s">
        <v>741</v>
      </c>
      <c r="C126" s="83">
        <v>4.5999999999999996</v>
      </c>
      <c r="D126" s="83">
        <v>4.5999999999999996</v>
      </c>
      <c r="E126" s="83">
        <v>3.2410000000000001</v>
      </c>
      <c r="F126" s="83">
        <v>0.48699999999999999</v>
      </c>
      <c r="G126" s="83">
        <v>0.40899999999999997</v>
      </c>
      <c r="H126" s="83" t="s">
        <v>555</v>
      </c>
      <c r="I126" s="83" t="s">
        <v>541</v>
      </c>
      <c r="J126" s="83">
        <v>180</v>
      </c>
      <c r="K126" s="83" t="s">
        <v>493</v>
      </c>
      <c r="L126"/>
      <c r="M126"/>
      <c r="N126"/>
      <c r="O126"/>
      <c r="P126"/>
      <c r="Q126"/>
      <c r="R126"/>
      <c r="S126"/>
    </row>
    <row r="127" spans="1:19">
      <c r="A127" s="83" t="s">
        <v>580</v>
      </c>
      <c r="B127" s="83" t="s">
        <v>741</v>
      </c>
      <c r="C127" s="83">
        <v>17.18</v>
      </c>
      <c r="D127" s="83">
        <v>17.18</v>
      </c>
      <c r="E127" s="83">
        <v>3.2410000000000001</v>
      </c>
      <c r="F127" s="83">
        <v>0.48699999999999999</v>
      </c>
      <c r="G127" s="83">
        <v>0.40899999999999997</v>
      </c>
      <c r="H127" s="83" t="s">
        <v>555</v>
      </c>
      <c r="I127" s="83" t="s">
        <v>540</v>
      </c>
      <c r="J127" s="83">
        <v>90</v>
      </c>
      <c r="K127" s="83" t="s">
        <v>491</v>
      </c>
      <c r="L127"/>
      <c r="M127"/>
      <c r="N127"/>
      <c r="O127"/>
      <c r="P127"/>
      <c r="Q127"/>
      <c r="R127"/>
      <c r="S127"/>
    </row>
    <row r="128" spans="1:19">
      <c r="A128" s="83" t="s">
        <v>579</v>
      </c>
      <c r="B128" s="83" t="s">
        <v>741</v>
      </c>
      <c r="C128" s="83">
        <v>4.5999999999999996</v>
      </c>
      <c r="D128" s="83">
        <v>4.5999999999999996</v>
      </c>
      <c r="E128" s="83">
        <v>3.2410000000000001</v>
      </c>
      <c r="F128" s="83">
        <v>0.48699999999999999</v>
      </c>
      <c r="G128" s="83">
        <v>0.40899999999999997</v>
      </c>
      <c r="H128" s="83" t="s">
        <v>555</v>
      </c>
      <c r="I128" s="83" t="s">
        <v>539</v>
      </c>
      <c r="J128" s="83">
        <v>0</v>
      </c>
      <c r="K128" s="83" t="s">
        <v>489</v>
      </c>
      <c r="L128"/>
      <c r="M128"/>
      <c r="N128"/>
      <c r="O128"/>
      <c r="P128"/>
      <c r="Q128"/>
      <c r="R128"/>
      <c r="S128"/>
    </row>
    <row r="129" spans="1:19">
      <c r="A129" s="83" t="s">
        <v>557</v>
      </c>
      <c r="B129" s="83" t="s">
        <v>741</v>
      </c>
      <c r="C129" s="83">
        <v>85.24</v>
      </c>
      <c r="D129" s="83">
        <v>85.24</v>
      </c>
      <c r="E129" s="83">
        <v>3.2410000000000001</v>
      </c>
      <c r="F129" s="83">
        <v>0.48699999999999999</v>
      </c>
      <c r="G129" s="83">
        <v>0.40899999999999997</v>
      </c>
      <c r="H129" s="83" t="s">
        <v>555</v>
      </c>
      <c r="I129" s="83" t="s">
        <v>510</v>
      </c>
      <c r="J129" s="83">
        <v>180</v>
      </c>
      <c r="K129" s="83" t="s">
        <v>493</v>
      </c>
      <c r="L129"/>
      <c r="M129"/>
      <c r="N129"/>
      <c r="O129"/>
      <c r="P129"/>
      <c r="Q129"/>
      <c r="R129"/>
      <c r="S129"/>
    </row>
    <row r="130" spans="1:19">
      <c r="A130" s="83" t="s">
        <v>554</v>
      </c>
      <c r="B130" s="83" t="s">
        <v>741</v>
      </c>
      <c r="C130" s="83">
        <v>23.3</v>
      </c>
      <c r="D130" s="83">
        <v>23.3</v>
      </c>
      <c r="E130" s="83">
        <v>3.2410000000000001</v>
      </c>
      <c r="F130" s="83">
        <v>0.48699999999999999</v>
      </c>
      <c r="G130" s="83">
        <v>0.40899999999999997</v>
      </c>
      <c r="H130" s="83" t="s">
        <v>555</v>
      </c>
      <c r="I130" s="83" t="s">
        <v>497</v>
      </c>
      <c r="J130" s="83">
        <v>180</v>
      </c>
      <c r="K130" s="83" t="s">
        <v>493</v>
      </c>
      <c r="L130"/>
      <c r="M130"/>
      <c r="N130"/>
      <c r="O130"/>
      <c r="P130"/>
      <c r="Q130"/>
      <c r="R130"/>
      <c r="S130"/>
    </row>
    <row r="131" spans="1:19">
      <c r="A131" s="83" t="s">
        <v>558</v>
      </c>
      <c r="B131" s="83" t="s">
        <v>742</v>
      </c>
      <c r="C131" s="83">
        <v>4.5999999999999996</v>
      </c>
      <c r="D131" s="83">
        <v>18.39</v>
      </c>
      <c r="E131" s="83">
        <v>3.8079999999999998</v>
      </c>
      <c r="F131" s="83">
        <v>0.49</v>
      </c>
      <c r="G131" s="83">
        <v>0.378</v>
      </c>
      <c r="H131" s="83" t="s">
        <v>555</v>
      </c>
      <c r="I131" s="83" t="s">
        <v>513</v>
      </c>
      <c r="J131" s="83">
        <v>180</v>
      </c>
      <c r="K131" s="83" t="s">
        <v>493</v>
      </c>
      <c r="L131"/>
      <c r="M131"/>
      <c r="N131"/>
      <c r="O131"/>
      <c r="P131"/>
      <c r="Q131"/>
      <c r="R131"/>
      <c r="S131"/>
    </row>
    <row r="132" spans="1:19">
      <c r="A132" s="83" t="s">
        <v>559</v>
      </c>
      <c r="B132" s="83" t="s">
        <v>742</v>
      </c>
      <c r="C132" s="83">
        <v>8.58</v>
      </c>
      <c r="D132" s="83">
        <v>34.33</v>
      </c>
      <c r="E132" s="83">
        <v>3.8079999999999998</v>
      </c>
      <c r="F132" s="83">
        <v>0.49</v>
      </c>
      <c r="G132" s="83">
        <v>0.378</v>
      </c>
      <c r="H132" s="83" t="s">
        <v>555</v>
      </c>
      <c r="I132" s="83" t="s">
        <v>514</v>
      </c>
      <c r="J132" s="83">
        <v>270</v>
      </c>
      <c r="K132" s="83" t="s">
        <v>495</v>
      </c>
      <c r="L132"/>
      <c r="M132"/>
      <c r="N132"/>
      <c r="O132"/>
      <c r="P132"/>
      <c r="Q132"/>
      <c r="R132"/>
      <c r="S132"/>
    </row>
    <row r="133" spans="1:19">
      <c r="A133" s="83" t="s">
        <v>572</v>
      </c>
      <c r="B133" s="83" t="s">
        <v>742</v>
      </c>
      <c r="C133" s="83">
        <v>4.5999999999999996</v>
      </c>
      <c r="D133" s="83">
        <v>4.5999999999999996</v>
      </c>
      <c r="E133" s="83">
        <v>3.8079999999999998</v>
      </c>
      <c r="F133" s="83">
        <v>0.49</v>
      </c>
      <c r="G133" s="83">
        <v>0.378</v>
      </c>
      <c r="H133" s="83" t="s">
        <v>555</v>
      </c>
      <c r="I133" s="83" t="s">
        <v>527</v>
      </c>
      <c r="J133" s="83">
        <v>180</v>
      </c>
      <c r="K133" s="83" t="s">
        <v>493</v>
      </c>
      <c r="L133"/>
      <c r="M133"/>
      <c r="N133"/>
      <c r="O133"/>
      <c r="P133"/>
      <c r="Q133"/>
      <c r="R133"/>
      <c r="S133"/>
    </row>
    <row r="134" spans="1:19">
      <c r="A134" s="83" t="s">
        <v>573</v>
      </c>
      <c r="B134" s="83" t="s">
        <v>742</v>
      </c>
      <c r="C134" s="83">
        <v>8.59</v>
      </c>
      <c r="D134" s="83">
        <v>8.59</v>
      </c>
      <c r="E134" s="83">
        <v>3.8079999999999998</v>
      </c>
      <c r="F134" s="83">
        <v>0.49</v>
      </c>
      <c r="G134" s="83">
        <v>0.378</v>
      </c>
      <c r="H134" s="83" t="s">
        <v>555</v>
      </c>
      <c r="I134" s="83" t="s">
        <v>528</v>
      </c>
      <c r="J134" s="83">
        <v>270</v>
      </c>
      <c r="K134" s="83" t="s">
        <v>495</v>
      </c>
      <c r="L134"/>
      <c r="M134"/>
      <c r="N134"/>
      <c r="O134"/>
      <c r="P134"/>
      <c r="Q134"/>
      <c r="R134"/>
      <c r="S134"/>
    </row>
    <row r="135" spans="1:19">
      <c r="A135" s="83" t="s">
        <v>560</v>
      </c>
      <c r="B135" s="83" t="s">
        <v>742</v>
      </c>
      <c r="C135" s="83">
        <v>4.5999999999999996</v>
      </c>
      <c r="D135" s="83">
        <v>18.39</v>
      </c>
      <c r="E135" s="83">
        <v>3.8079999999999998</v>
      </c>
      <c r="F135" s="83">
        <v>0.49</v>
      </c>
      <c r="G135" s="83">
        <v>0.378</v>
      </c>
      <c r="H135" s="83" t="s">
        <v>555</v>
      </c>
      <c r="I135" s="83" t="s">
        <v>515</v>
      </c>
      <c r="J135" s="83">
        <v>0</v>
      </c>
      <c r="K135" s="83" t="s">
        <v>489</v>
      </c>
      <c r="L135"/>
      <c r="M135"/>
      <c r="N135"/>
      <c r="O135"/>
      <c r="P135"/>
      <c r="Q135"/>
      <c r="R135"/>
      <c r="S135"/>
    </row>
    <row r="136" spans="1:19">
      <c r="A136" s="83" t="s">
        <v>561</v>
      </c>
      <c r="B136" s="83" t="s">
        <v>742</v>
      </c>
      <c r="C136" s="83">
        <v>8.58</v>
      </c>
      <c r="D136" s="83">
        <v>34.33</v>
      </c>
      <c r="E136" s="83">
        <v>3.8079999999999998</v>
      </c>
      <c r="F136" s="83">
        <v>0.49</v>
      </c>
      <c r="G136" s="83">
        <v>0.378</v>
      </c>
      <c r="H136" s="83" t="s">
        <v>555</v>
      </c>
      <c r="I136" s="83" t="s">
        <v>516</v>
      </c>
      <c r="J136" s="83">
        <v>270</v>
      </c>
      <c r="K136" s="83" t="s">
        <v>495</v>
      </c>
      <c r="L136"/>
      <c r="M136"/>
      <c r="N136"/>
      <c r="O136"/>
      <c r="P136"/>
      <c r="Q136"/>
      <c r="R136"/>
      <c r="S136"/>
    </row>
    <row r="137" spans="1:19">
      <c r="A137" s="83" t="s">
        <v>574</v>
      </c>
      <c r="B137" s="83" t="s">
        <v>742</v>
      </c>
      <c r="C137" s="83">
        <v>4.5999999999999996</v>
      </c>
      <c r="D137" s="83">
        <v>4.5999999999999996</v>
      </c>
      <c r="E137" s="83">
        <v>3.8079999999999998</v>
      </c>
      <c r="F137" s="83">
        <v>0.49</v>
      </c>
      <c r="G137" s="83">
        <v>0.378</v>
      </c>
      <c r="H137" s="83" t="s">
        <v>555</v>
      </c>
      <c r="I137" s="83" t="s">
        <v>530</v>
      </c>
      <c r="J137" s="83">
        <v>0</v>
      </c>
      <c r="K137" s="83" t="s">
        <v>489</v>
      </c>
      <c r="L137"/>
      <c r="M137"/>
      <c r="N137"/>
      <c r="O137"/>
      <c r="P137"/>
      <c r="Q137"/>
      <c r="R137"/>
      <c r="S137"/>
    </row>
    <row r="138" spans="1:19">
      <c r="A138" s="83" t="s">
        <v>575</v>
      </c>
      <c r="B138" s="83" t="s">
        <v>742</v>
      </c>
      <c r="C138" s="83">
        <v>8.59</v>
      </c>
      <c r="D138" s="83">
        <v>8.59</v>
      </c>
      <c r="E138" s="83">
        <v>3.8079999999999998</v>
      </c>
      <c r="F138" s="83">
        <v>0.49</v>
      </c>
      <c r="G138" s="83">
        <v>0.378</v>
      </c>
      <c r="H138" s="83" t="s">
        <v>555</v>
      </c>
      <c r="I138" s="83" t="s">
        <v>531</v>
      </c>
      <c r="J138" s="83">
        <v>270</v>
      </c>
      <c r="K138" s="83" t="s">
        <v>495</v>
      </c>
      <c r="L138"/>
      <c r="M138"/>
      <c r="N138"/>
      <c r="O138"/>
      <c r="P138"/>
      <c r="Q138"/>
      <c r="R138"/>
      <c r="S138"/>
    </row>
    <row r="139" spans="1:19">
      <c r="A139" s="83" t="s">
        <v>562</v>
      </c>
      <c r="B139" s="83" t="s">
        <v>742</v>
      </c>
      <c r="C139" s="83">
        <v>3.68</v>
      </c>
      <c r="D139" s="83">
        <v>279.51</v>
      </c>
      <c r="E139" s="83">
        <v>3.8079999999999998</v>
      </c>
      <c r="F139" s="83">
        <v>0.49</v>
      </c>
      <c r="G139" s="83">
        <v>0.378</v>
      </c>
      <c r="H139" s="83" t="s">
        <v>555</v>
      </c>
      <c r="I139" s="83" t="s">
        <v>517</v>
      </c>
      <c r="J139" s="83">
        <v>180</v>
      </c>
      <c r="K139" s="83" t="s">
        <v>493</v>
      </c>
      <c r="L139"/>
      <c r="M139"/>
      <c r="N139"/>
      <c r="O139"/>
      <c r="P139"/>
      <c r="Q139"/>
      <c r="R139"/>
      <c r="S139"/>
    </row>
    <row r="140" spans="1:19">
      <c r="A140" s="83" t="s">
        <v>576</v>
      </c>
      <c r="B140" s="83" t="s">
        <v>742</v>
      </c>
      <c r="C140" s="83">
        <v>6.75</v>
      </c>
      <c r="D140" s="83">
        <v>60.74</v>
      </c>
      <c r="E140" s="83">
        <v>3.8079999999999998</v>
      </c>
      <c r="F140" s="83">
        <v>0.49</v>
      </c>
      <c r="G140" s="83">
        <v>0.378</v>
      </c>
      <c r="H140" s="83" t="s">
        <v>555</v>
      </c>
      <c r="I140" s="83" t="s">
        <v>533</v>
      </c>
      <c r="J140" s="83">
        <v>180</v>
      </c>
      <c r="K140" s="83" t="s">
        <v>493</v>
      </c>
      <c r="L140"/>
      <c r="M140"/>
      <c r="N140"/>
      <c r="O140"/>
      <c r="P140"/>
      <c r="Q140"/>
      <c r="R140"/>
      <c r="S140"/>
    </row>
    <row r="141" spans="1:19">
      <c r="A141" s="83" t="s">
        <v>563</v>
      </c>
      <c r="B141" s="83" t="s">
        <v>742</v>
      </c>
      <c r="C141" s="83">
        <v>3.68</v>
      </c>
      <c r="D141" s="83">
        <v>279.60000000000002</v>
      </c>
      <c r="E141" s="83">
        <v>3.8079999999999998</v>
      </c>
      <c r="F141" s="83">
        <v>0.49</v>
      </c>
      <c r="G141" s="83">
        <v>0.378</v>
      </c>
      <c r="H141" s="83" t="s">
        <v>555</v>
      </c>
      <c r="I141" s="83" t="s">
        <v>518</v>
      </c>
      <c r="J141" s="83">
        <v>0</v>
      </c>
      <c r="K141" s="83" t="s">
        <v>489</v>
      </c>
      <c r="L141"/>
      <c r="M141"/>
      <c r="N141"/>
      <c r="O141"/>
      <c r="P141"/>
      <c r="Q141"/>
      <c r="R141"/>
      <c r="S141"/>
    </row>
    <row r="142" spans="1:19">
      <c r="A142" s="83" t="s">
        <v>564</v>
      </c>
      <c r="B142" s="83" t="s">
        <v>742</v>
      </c>
      <c r="C142" s="83">
        <v>8.58</v>
      </c>
      <c r="D142" s="83">
        <v>34.33</v>
      </c>
      <c r="E142" s="83">
        <v>3.8079999999999998</v>
      </c>
      <c r="F142" s="83">
        <v>0.49</v>
      </c>
      <c r="G142" s="83">
        <v>0.378</v>
      </c>
      <c r="H142" s="83" t="s">
        <v>555</v>
      </c>
      <c r="I142" s="83" t="s">
        <v>519</v>
      </c>
      <c r="J142" s="83">
        <v>90</v>
      </c>
      <c r="K142" s="83" t="s">
        <v>491</v>
      </c>
      <c r="L142"/>
      <c r="M142"/>
      <c r="N142"/>
      <c r="O142"/>
      <c r="P142"/>
      <c r="Q142"/>
      <c r="R142"/>
      <c r="S142"/>
    </row>
    <row r="143" spans="1:19">
      <c r="A143" s="83" t="s">
        <v>565</v>
      </c>
      <c r="B143" s="83" t="s">
        <v>742</v>
      </c>
      <c r="C143" s="83">
        <v>4.5999999999999996</v>
      </c>
      <c r="D143" s="83">
        <v>18.39</v>
      </c>
      <c r="E143" s="83">
        <v>3.8079999999999998</v>
      </c>
      <c r="F143" s="83">
        <v>0.49</v>
      </c>
      <c r="G143" s="83">
        <v>0.378</v>
      </c>
      <c r="H143" s="83" t="s">
        <v>555</v>
      </c>
      <c r="I143" s="83" t="s">
        <v>520</v>
      </c>
      <c r="J143" s="83">
        <v>180</v>
      </c>
      <c r="K143" s="83" t="s">
        <v>493</v>
      </c>
      <c r="L143"/>
      <c r="M143"/>
      <c r="N143"/>
      <c r="O143"/>
      <c r="P143"/>
      <c r="Q143"/>
      <c r="R143"/>
      <c r="S143"/>
    </row>
    <row r="144" spans="1:19">
      <c r="A144" s="83" t="s">
        <v>567</v>
      </c>
      <c r="B144" s="83" t="s">
        <v>742</v>
      </c>
      <c r="C144" s="83">
        <v>8.58</v>
      </c>
      <c r="D144" s="83">
        <v>34.33</v>
      </c>
      <c r="E144" s="83">
        <v>3.8079999999999998</v>
      </c>
      <c r="F144" s="83">
        <v>0.49</v>
      </c>
      <c r="G144" s="83">
        <v>0.378</v>
      </c>
      <c r="H144" s="83" t="s">
        <v>555</v>
      </c>
      <c r="I144" s="83" t="s">
        <v>522</v>
      </c>
      <c r="J144" s="83">
        <v>90</v>
      </c>
      <c r="K144" s="83" t="s">
        <v>491</v>
      </c>
      <c r="L144"/>
      <c r="M144"/>
      <c r="N144"/>
      <c r="O144"/>
      <c r="P144"/>
      <c r="Q144"/>
      <c r="R144"/>
      <c r="S144"/>
    </row>
    <row r="145" spans="1:19">
      <c r="A145" s="83" t="s">
        <v>566</v>
      </c>
      <c r="B145" s="83" t="s">
        <v>742</v>
      </c>
      <c r="C145" s="83">
        <v>4.5999999999999996</v>
      </c>
      <c r="D145" s="83">
        <v>18.39</v>
      </c>
      <c r="E145" s="83">
        <v>3.8079999999999998</v>
      </c>
      <c r="F145" s="83">
        <v>0.49</v>
      </c>
      <c r="G145" s="83">
        <v>0.378</v>
      </c>
      <c r="H145" s="83" t="s">
        <v>555</v>
      </c>
      <c r="I145" s="83" t="s">
        <v>521</v>
      </c>
      <c r="J145" s="83">
        <v>0</v>
      </c>
      <c r="K145" s="83" t="s">
        <v>489</v>
      </c>
      <c r="L145"/>
      <c r="M145"/>
      <c r="N145"/>
      <c r="O145"/>
      <c r="P145"/>
      <c r="Q145"/>
      <c r="R145"/>
      <c r="S145"/>
    </row>
    <row r="146" spans="1:19">
      <c r="A146" s="83" t="s">
        <v>585</v>
      </c>
      <c r="B146" s="83"/>
      <c r="C146" s="83"/>
      <c r="D146" s="83">
        <v>1214.08</v>
      </c>
      <c r="E146" s="83">
        <v>3.64</v>
      </c>
      <c r="F146" s="83">
        <v>0.48899999999999999</v>
      </c>
      <c r="G146" s="83">
        <v>0.38700000000000001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586</v>
      </c>
      <c r="B147" s="83"/>
      <c r="C147" s="83"/>
      <c r="D147" s="83">
        <v>432.93</v>
      </c>
      <c r="E147" s="83">
        <v>3.66</v>
      </c>
      <c r="F147" s="83">
        <v>0.48899999999999999</v>
      </c>
      <c r="G147" s="83">
        <v>0.38600000000000001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587</v>
      </c>
      <c r="B148" s="83"/>
      <c r="C148" s="83"/>
      <c r="D148" s="83">
        <v>781.15</v>
      </c>
      <c r="E148" s="83">
        <v>3.63</v>
      </c>
      <c r="F148" s="83">
        <v>0.48899999999999999</v>
      </c>
      <c r="G148" s="83">
        <v>0.38800000000000001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242</v>
      </c>
      <c r="C150" s="83" t="s">
        <v>588</v>
      </c>
      <c r="D150" s="83" t="s">
        <v>589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590</v>
      </c>
      <c r="B151" s="83" t="s">
        <v>591</v>
      </c>
      <c r="C151" s="83">
        <v>2427234.0099999998</v>
      </c>
      <c r="D151" s="83">
        <v>5.5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592</v>
      </c>
      <c r="B152" s="83" t="s">
        <v>593</v>
      </c>
      <c r="C152" s="83">
        <v>4447748</v>
      </c>
      <c r="D152" s="83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242</v>
      </c>
      <c r="C154" s="83" t="s">
        <v>594</v>
      </c>
      <c r="D154" s="83" t="s">
        <v>595</v>
      </c>
      <c r="E154" s="83" t="s">
        <v>596</v>
      </c>
      <c r="F154" s="83" t="s">
        <v>597</v>
      </c>
      <c r="G154" s="83" t="s">
        <v>589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598</v>
      </c>
      <c r="B155" s="83" t="s">
        <v>599</v>
      </c>
      <c r="C155" s="83">
        <v>31367.29</v>
      </c>
      <c r="D155" s="83">
        <v>21659.5</v>
      </c>
      <c r="E155" s="83">
        <v>9707.7900000000009</v>
      </c>
      <c r="F155" s="83">
        <v>0.69</v>
      </c>
      <c r="G155" s="83" t="s">
        <v>600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606</v>
      </c>
      <c r="B156" s="83" t="s">
        <v>599</v>
      </c>
      <c r="C156" s="83">
        <v>8618.07</v>
      </c>
      <c r="D156" s="83">
        <v>5973.78</v>
      </c>
      <c r="E156" s="83">
        <v>2644.29</v>
      </c>
      <c r="F156" s="83">
        <v>0.69</v>
      </c>
      <c r="G156" s="83" t="s">
        <v>600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601</v>
      </c>
      <c r="B157" s="83" t="s">
        <v>599</v>
      </c>
      <c r="C157" s="83">
        <v>30409.4</v>
      </c>
      <c r="D157" s="83">
        <v>20985.84</v>
      </c>
      <c r="E157" s="83">
        <v>9423.56</v>
      </c>
      <c r="F157" s="83">
        <v>0.69</v>
      </c>
      <c r="G157" s="83" t="s">
        <v>600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607</v>
      </c>
      <c r="B158" s="83" t="s">
        <v>599</v>
      </c>
      <c r="C158" s="83">
        <v>8397.67</v>
      </c>
      <c r="D158" s="83">
        <v>5819.11</v>
      </c>
      <c r="E158" s="83">
        <v>2578.5700000000002</v>
      </c>
      <c r="F158" s="83">
        <v>0.69</v>
      </c>
      <c r="G158" s="83" t="s">
        <v>600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602</v>
      </c>
      <c r="B159" s="83" t="s">
        <v>599</v>
      </c>
      <c r="C159" s="83">
        <v>643048.34</v>
      </c>
      <c r="D159" s="83">
        <v>399508.21</v>
      </c>
      <c r="E159" s="83">
        <v>243540.14</v>
      </c>
      <c r="F159" s="83">
        <v>0.62</v>
      </c>
      <c r="G159" s="83" t="s">
        <v>600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608</v>
      </c>
      <c r="B160" s="83" t="s">
        <v>599</v>
      </c>
      <c r="C160" s="83">
        <v>34281.160000000003</v>
      </c>
      <c r="D160" s="83">
        <v>21966.94</v>
      </c>
      <c r="E160" s="83">
        <v>12314.22</v>
      </c>
      <c r="F160" s="83">
        <v>0.64</v>
      </c>
      <c r="G160" s="83" t="s">
        <v>600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603</v>
      </c>
      <c r="B161" s="83" t="s">
        <v>599</v>
      </c>
      <c r="C161" s="83">
        <v>611116.30000000005</v>
      </c>
      <c r="D161" s="83">
        <v>384501.26</v>
      </c>
      <c r="E161" s="83">
        <v>226615.05</v>
      </c>
      <c r="F161" s="83">
        <v>0.63</v>
      </c>
      <c r="G161" s="83" t="s">
        <v>600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604</v>
      </c>
      <c r="B162" s="83" t="s">
        <v>599</v>
      </c>
      <c r="C162" s="83">
        <v>25403.24</v>
      </c>
      <c r="D162" s="83">
        <v>17520.03</v>
      </c>
      <c r="E162" s="83">
        <v>7883.21</v>
      </c>
      <c r="F162" s="83">
        <v>0.69</v>
      </c>
      <c r="G162" s="83" t="s">
        <v>600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605</v>
      </c>
      <c r="B163" s="83" t="s">
        <v>599</v>
      </c>
      <c r="C163" s="83">
        <v>24874.15</v>
      </c>
      <c r="D163" s="83">
        <v>17103.11</v>
      </c>
      <c r="E163" s="83">
        <v>7771.04</v>
      </c>
      <c r="F163" s="83">
        <v>0.69</v>
      </c>
      <c r="G163" s="83" t="s">
        <v>600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610</v>
      </c>
      <c r="B164" s="83" t="s">
        <v>599</v>
      </c>
      <c r="C164" s="83">
        <v>72497.179999999993</v>
      </c>
      <c r="D164" s="83">
        <v>45387.38</v>
      </c>
      <c r="E164" s="83">
        <v>27109.8</v>
      </c>
      <c r="F164" s="83">
        <v>0.63</v>
      </c>
      <c r="G164" s="83" t="s">
        <v>600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611</v>
      </c>
      <c r="B165" s="83" t="s">
        <v>599</v>
      </c>
      <c r="C165" s="83">
        <v>4842.8999999999996</v>
      </c>
      <c r="D165" s="83">
        <v>3016.98</v>
      </c>
      <c r="E165" s="83">
        <v>1825.92</v>
      </c>
      <c r="F165" s="83">
        <v>0.62</v>
      </c>
      <c r="G165" s="83" t="s">
        <v>600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609</v>
      </c>
      <c r="B166" s="83" t="s">
        <v>599</v>
      </c>
      <c r="C166" s="83">
        <v>654868.47999999998</v>
      </c>
      <c r="D166" s="83">
        <v>435810.47</v>
      </c>
      <c r="E166" s="83">
        <v>219058.01</v>
      </c>
      <c r="F166" s="83">
        <v>0.67</v>
      </c>
      <c r="G166" s="83" t="s">
        <v>600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242</v>
      </c>
      <c r="C168" s="83" t="s">
        <v>594</v>
      </c>
      <c r="D168" s="83" t="s">
        <v>589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631</v>
      </c>
      <c r="B169" s="83" t="s">
        <v>613</v>
      </c>
      <c r="C169" s="83">
        <v>35405.07</v>
      </c>
      <c r="D169" s="83" t="s">
        <v>600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612</v>
      </c>
      <c r="B170" s="83" t="s">
        <v>613</v>
      </c>
      <c r="C170" s="83">
        <v>33924.49</v>
      </c>
      <c r="D170" s="83" t="s">
        <v>600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619</v>
      </c>
      <c r="B171" s="83" t="s">
        <v>613</v>
      </c>
      <c r="C171" s="83">
        <v>19929.43</v>
      </c>
      <c r="D171" s="83" t="s">
        <v>600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627</v>
      </c>
      <c r="B172" s="83" t="s">
        <v>613</v>
      </c>
      <c r="C172" s="83">
        <v>3758.83</v>
      </c>
      <c r="D172" s="83" t="s">
        <v>600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634</v>
      </c>
      <c r="B173" s="83" t="s">
        <v>613</v>
      </c>
      <c r="C173" s="83">
        <v>4170.28</v>
      </c>
      <c r="D173" s="83" t="s">
        <v>600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877</v>
      </c>
      <c r="B174" s="83" t="s">
        <v>878</v>
      </c>
      <c r="C174" s="83">
        <v>19713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632</v>
      </c>
      <c r="B175" s="83" t="s">
        <v>613</v>
      </c>
      <c r="C175" s="83">
        <v>36534.49</v>
      </c>
      <c r="D175" s="83" t="s">
        <v>600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633</v>
      </c>
      <c r="B176" s="83" t="s">
        <v>613</v>
      </c>
      <c r="C176" s="83">
        <v>16934.87</v>
      </c>
      <c r="D176" s="83" t="s">
        <v>600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618</v>
      </c>
      <c r="B177" s="83" t="s">
        <v>613</v>
      </c>
      <c r="C177" s="83">
        <v>46470.720000000001</v>
      </c>
      <c r="D177" s="83" t="s">
        <v>600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620</v>
      </c>
      <c r="B178" s="83" t="s">
        <v>613</v>
      </c>
      <c r="C178" s="83">
        <v>81526.14</v>
      </c>
      <c r="D178" s="83" t="s">
        <v>600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616</v>
      </c>
      <c r="B179" s="83" t="s">
        <v>613</v>
      </c>
      <c r="C179" s="83">
        <v>772.4</v>
      </c>
      <c r="D179" s="83" t="s">
        <v>600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614</v>
      </c>
      <c r="B180" s="83" t="s">
        <v>613</v>
      </c>
      <c r="C180" s="83">
        <v>5149.72</v>
      </c>
      <c r="D180" s="83" t="s">
        <v>600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615</v>
      </c>
      <c r="B181" s="83" t="s">
        <v>613</v>
      </c>
      <c r="C181" s="83">
        <v>5165.24</v>
      </c>
      <c r="D181" s="83" t="s">
        <v>600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621</v>
      </c>
      <c r="B182" s="83" t="s">
        <v>613</v>
      </c>
      <c r="C182" s="83">
        <v>19652.509999999998</v>
      </c>
      <c r="D182" s="83" t="s">
        <v>600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628</v>
      </c>
      <c r="B183" s="83" t="s">
        <v>613</v>
      </c>
      <c r="C183" s="83">
        <v>5499.16</v>
      </c>
      <c r="D183" s="83" t="s">
        <v>600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622</v>
      </c>
      <c r="B184" s="83" t="s">
        <v>613</v>
      </c>
      <c r="C184" s="83">
        <v>19584.28</v>
      </c>
      <c r="D184" s="83" t="s">
        <v>600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629</v>
      </c>
      <c r="B185" s="83" t="s">
        <v>613</v>
      </c>
      <c r="C185" s="83">
        <v>5498.57</v>
      </c>
      <c r="D185" s="83" t="s">
        <v>600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623</v>
      </c>
      <c r="B186" s="83" t="s">
        <v>613</v>
      </c>
      <c r="C186" s="83">
        <v>975135.2</v>
      </c>
      <c r="D186" s="83" t="s">
        <v>600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630</v>
      </c>
      <c r="B187" s="83" t="s">
        <v>613</v>
      </c>
      <c r="C187" s="83">
        <v>60573.83</v>
      </c>
      <c r="D187" s="83" t="s">
        <v>600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624</v>
      </c>
      <c r="B188" s="83" t="s">
        <v>613</v>
      </c>
      <c r="C188" s="83">
        <v>975135.2</v>
      </c>
      <c r="D188" s="83" t="s">
        <v>600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625</v>
      </c>
      <c r="B189" s="83" t="s">
        <v>613</v>
      </c>
      <c r="C189" s="83">
        <v>18165.34</v>
      </c>
      <c r="D189" s="83" t="s">
        <v>600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626</v>
      </c>
      <c r="B190" s="83" t="s">
        <v>613</v>
      </c>
      <c r="C190" s="83">
        <v>19269.87</v>
      </c>
      <c r="D190" s="83" t="s">
        <v>600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617</v>
      </c>
      <c r="B191" s="83" t="s">
        <v>613</v>
      </c>
      <c r="C191" s="83">
        <v>587.74</v>
      </c>
      <c r="D191" s="83" t="s">
        <v>600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636</v>
      </c>
      <c r="B192" s="83" t="s">
        <v>613</v>
      </c>
      <c r="C192" s="83">
        <v>76011.740000000005</v>
      </c>
      <c r="D192" s="83" t="s">
        <v>600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637</v>
      </c>
      <c r="B193" s="83" t="s">
        <v>613</v>
      </c>
      <c r="C193" s="83">
        <v>4976.96</v>
      </c>
      <c r="D193" s="83" t="s">
        <v>600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635</v>
      </c>
      <c r="B194" s="83" t="s">
        <v>613</v>
      </c>
      <c r="C194" s="83">
        <v>382922.3</v>
      </c>
      <c r="D194" s="83" t="s">
        <v>600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242</v>
      </c>
      <c r="C196" s="83" t="s">
        <v>638</v>
      </c>
      <c r="D196" s="83" t="s">
        <v>639</v>
      </c>
      <c r="E196" s="83" t="s">
        <v>640</v>
      </c>
      <c r="F196" s="83" t="s">
        <v>641</v>
      </c>
      <c r="G196" s="83" t="s">
        <v>642</v>
      </c>
      <c r="H196" s="83" t="s">
        <v>643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879</v>
      </c>
      <c r="B197" s="83" t="s">
        <v>648</v>
      </c>
      <c r="C197" s="83">
        <v>0.54</v>
      </c>
      <c r="D197" s="83">
        <v>50</v>
      </c>
      <c r="E197" s="83">
        <v>0.51</v>
      </c>
      <c r="F197" s="83">
        <v>47.67</v>
      </c>
      <c r="G197" s="83">
        <v>1</v>
      </c>
      <c r="H197" s="83" t="s">
        <v>880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658</v>
      </c>
      <c r="B198" s="83" t="s">
        <v>645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659</v>
      </c>
      <c r="B199" s="83" t="s">
        <v>645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644</v>
      </c>
      <c r="B200" s="83" t="s">
        <v>645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647</v>
      </c>
      <c r="B201" s="83" t="s">
        <v>648</v>
      </c>
      <c r="C201" s="83">
        <v>0.52</v>
      </c>
      <c r="D201" s="83">
        <v>331</v>
      </c>
      <c r="E201" s="83">
        <v>1.41</v>
      </c>
      <c r="F201" s="83">
        <v>900.25</v>
      </c>
      <c r="G201" s="83">
        <v>1</v>
      </c>
      <c r="H201" s="83" t="s">
        <v>649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655</v>
      </c>
      <c r="B202" s="83" t="s">
        <v>648</v>
      </c>
      <c r="C202" s="83">
        <v>0.52</v>
      </c>
      <c r="D202" s="83">
        <v>331</v>
      </c>
      <c r="E202" s="83">
        <v>0.39</v>
      </c>
      <c r="F202" s="83">
        <v>249.2</v>
      </c>
      <c r="G202" s="83">
        <v>1</v>
      </c>
      <c r="H202" s="83" t="s">
        <v>649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650</v>
      </c>
      <c r="B203" s="83" t="s">
        <v>648</v>
      </c>
      <c r="C203" s="83">
        <v>0.52</v>
      </c>
      <c r="D203" s="83">
        <v>331</v>
      </c>
      <c r="E203" s="83">
        <v>1.37</v>
      </c>
      <c r="F203" s="83">
        <v>871.87</v>
      </c>
      <c r="G203" s="83">
        <v>1</v>
      </c>
      <c r="H203" s="83" t="s">
        <v>649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656</v>
      </c>
      <c r="B204" s="83" t="s">
        <v>648</v>
      </c>
      <c r="C204" s="83">
        <v>0.52</v>
      </c>
      <c r="D204" s="83">
        <v>331</v>
      </c>
      <c r="E204" s="83">
        <v>0.38</v>
      </c>
      <c r="F204" s="83">
        <v>242.69</v>
      </c>
      <c r="G204" s="83">
        <v>1</v>
      </c>
      <c r="H204" s="83" t="s">
        <v>649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651</v>
      </c>
      <c r="B205" s="83" t="s">
        <v>648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657</v>
      </c>
      <c r="B206" s="83" t="s">
        <v>648</v>
      </c>
      <c r="C206" s="83">
        <v>0.52</v>
      </c>
      <c r="D206" s="83">
        <v>331</v>
      </c>
      <c r="E206" s="83">
        <v>1.53</v>
      </c>
      <c r="F206" s="83">
        <v>974.29</v>
      </c>
      <c r="G206" s="83">
        <v>1</v>
      </c>
      <c r="H206" s="83" t="s">
        <v>649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652</v>
      </c>
      <c r="B207" s="83" t="s">
        <v>648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653</v>
      </c>
      <c r="B208" s="83" t="s">
        <v>648</v>
      </c>
      <c r="C208" s="83">
        <v>0.52</v>
      </c>
      <c r="D208" s="83">
        <v>331</v>
      </c>
      <c r="E208" s="83">
        <v>1.1399999999999999</v>
      </c>
      <c r="F208" s="83">
        <v>728.76</v>
      </c>
      <c r="G208" s="83">
        <v>1</v>
      </c>
      <c r="H208" s="83" t="s">
        <v>649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654</v>
      </c>
      <c r="B209" s="83" t="s">
        <v>648</v>
      </c>
      <c r="C209" s="83">
        <v>0.52</v>
      </c>
      <c r="D209" s="83">
        <v>331</v>
      </c>
      <c r="E209" s="83">
        <v>1.1200000000000001</v>
      </c>
      <c r="F209" s="83">
        <v>709.78</v>
      </c>
      <c r="G209" s="83">
        <v>1</v>
      </c>
      <c r="H209" s="83" t="s">
        <v>649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663</v>
      </c>
      <c r="B210" s="83" t="s">
        <v>648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662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664</v>
      </c>
      <c r="B211" s="83" t="s">
        <v>648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662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660</v>
      </c>
      <c r="B212" s="83" t="s">
        <v>661</v>
      </c>
      <c r="C212" s="83">
        <v>0.61</v>
      </c>
      <c r="D212" s="83">
        <v>1017.59</v>
      </c>
      <c r="E212" s="83">
        <v>35.31</v>
      </c>
      <c r="F212" s="83">
        <v>58751.38</v>
      </c>
      <c r="G212" s="83">
        <v>1</v>
      </c>
      <c r="H212" s="83" t="s">
        <v>662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242</v>
      </c>
      <c r="C214" s="83" t="s">
        <v>665</v>
      </c>
      <c r="D214" s="83" t="s">
        <v>666</v>
      </c>
      <c r="E214" s="83" t="s">
        <v>667</v>
      </c>
      <c r="F214" s="83" t="s">
        <v>668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673</v>
      </c>
      <c r="B215" s="83" t="s">
        <v>670</v>
      </c>
      <c r="C215" s="83" t="s">
        <v>671</v>
      </c>
      <c r="D215" s="83">
        <v>179352</v>
      </c>
      <c r="E215" s="83">
        <v>22242.240000000002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672</v>
      </c>
      <c r="B216" s="83" t="s">
        <v>670</v>
      </c>
      <c r="C216" s="83" t="s">
        <v>671</v>
      </c>
      <c r="D216" s="83">
        <v>179352</v>
      </c>
      <c r="E216" s="83">
        <v>24491.19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669</v>
      </c>
      <c r="B217" s="83" t="s">
        <v>670</v>
      </c>
      <c r="C217" s="83" t="s">
        <v>671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242</v>
      </c>
      <c r="C219" s="83" t="s">
        <v>674</v>
      </c>
      <c r="D219" s="83" t="s">
        <v>675</v>
      </c>
      <c r="E219" s="83" t="s">
        <v>676</v>
      </c>
      <c r="F219" s="83" t="s">
        <v>677</v>
      </c>
      <c r="G219" s="83" t="s">
        <v>678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679</v>
      </c>
      <c r="B220" s="83" t="s">
        <v>680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681</v>
      </c>
      <c r="C222" s="83" t="s">
        <v>682</v>
      </c>
      <c r="D222" s="83" t="s">
        <v>683</v>
      </c>
      <c r="E222" s="83" t="s">
        <v>684</v>
      </c>
      <c r="F222" s="83" t="s">
        <v>685</v>
      </c>
      <c r="G222" s="83" t="s">
        <v>686</v>
      </c>
      <c r="H222" s="83" t="s">
        <v>687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688</v>
      </c>
      <c r="B223" s="83">
        <v>209044.3982</v>
      </c>
      <c r="C223" s="83">
        <v>288.3947</v>
      </c>
      <c r="D223" s="83">
        <v>322.16430000000003</v>
      </c>
      <c r="E223" s="83">
        <v>0</v>
      </c>
      <c r="F223" s="83">
        <v>2.5999999999999999E-3</v>
      </c>
      <c r="G223" s="83">
        <v>211429.97709999999</v>
      </c>
      <c r="H223" s="83">
        <v>81779.668399999995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689</v>
      </c>
      <c r="B224" s="83">
        <v>184901.13399999999</v>
      </c>
      <c r="C224" s="83">
        <v>257.06939999999997</v>
      </c>
      <c r="D224" s="83">
        <v>291.41149999999999</v>
      </c>
      <c r="E224" s="83">
        <v>0</v>
      </c>
      <c r="F224" s="83">
        <v>2.3E-3</v>
      </c>
      <c r="G224" s="83">
        <v>191261.6948</v>
      </c>
      <c r="H224" s="83">
        <v>72524.142000000007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690</v>
      </c>
      <c r="B225" s="83">
        <v>192145.60430000001</v>
      </c>
      <c r="C225" s="83">
        <v>273.34359999999998</v>
      </c>
      <c r="D225" s="83">
        <v>323.02440000000001</v>
      </c>
      <c r="E225" s="83">
        <v>0</v>
      </c>
      <c r="F225" s="83">
        <v>2.5000000000000001E-3</v>
      </c>
      <c r="G225" s="83">
        <v>212053.57339999999</v>
      </c>
      <c r="H225" s="83">
        <v>75958.502699999997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691</v>
      </c>
      <c r="B226" s="83">
        <v>169833.40779999999</v>
      </c>
      <c r="C226" s="83">
        <v>250.60560000000001</v>
      </c>
      <c r="D226" s="83">
        <v>314.82979999999998</v>
      </c>
      <c r="E226" s="83">
        <v>0</v>
      </c>
      <c r="F226" s="83">
        <v>2.3999999999999998E-3</v>
      </c>
      <c r="G226" s="83">
        <v>206733.1594</v>
      </c>
      <c r="H226" s="83">
        <v>67998.674100000004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390</v>
      </c>
      <c r="B227" s="83">
        <v>163996.90270000001</v>
      </c>
      <c r="C227" s="83">
        <v>250.56280000000001</v>
      </c>
      <c r="D227" s="83">
        <v>331.91379999999998</v>
      </c>
      <c r="E227" s="83">
        <v>0</v>
      </c>
      <c r="F227" s="83">
        <v>2.5000000000000001E-3</v>
      </c>
      <c r="G227" s="83">
        <v>218002.42199999999</v>
      </c>
      <c r="H227" s="83">
        <v>66480.953599999993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692</v>
      </c>
      <c r="B228" s="83">
        <v>155874.8315</v>
      </c>
      <c r="C228" s="83">
        <v>245.0189</v>
      </c>
      <c r="D228" s="83">
        <v>337.8306</v>
      </c>
      <c r="E228" s="83">
        <v>0</v>
      </c>
      <c r="F228" s="83">
        <v>2.5999999999999999E-3</v>
      </c>
      <c r="G228" s="83">
        <v>221926.0147</v>
      </c>
      <c r="H228" s="83">
        <v>63844.681499999999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693</v>
      </c>
      <c r="B229" s="83">
        <v>165470.05300000001</v>
      </c>
      <c r="C229" s="83">
        <v>264.49349999999998</v>
      </c>
      <c r="D229" s="83">
        <v>372.92720000000003</v>
      </c>
      <c r="E229" s="83">
        <v>0</v>
      </c>
      <c r="F229" s="83">
        <v>2.8E-3</v>
      </c>
      <c r="G229" s="83">
        <v>245003.7997</v>
      </c>
      <c r="H229" s="83">
        <v>68194.5861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694</v>
      </c>
      <c r="B230" s="83">
        <v>160662.99840000001</v>
      </c>
      <c r="C230" s="83">
        <v>256.10149999999999</v>
      </c>
      <c r="D230" s="83">
        <v>359.78730000000002</v>
      </c>
      <c r="E230" s="83">
        <v>0</v>
      </c>
      <c r="F230" s="83">
        <v>2.7000000000000001E-3</v>
      </c>
      <c r="G230" s="83">
        <v>236367.79060000001</v>
      </c>
      <c r="H230" s="83">
        <v>66145.778699999995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695</v>
      </c>
      <c r="B231" s="83">
        <v>152240.91070000001</v>
      </c>
      <c r="C231" s="83">
        <v>238.3502</v>
      </c>
      <c r="D231" s="83">
        <v>326.83999999999997</v>
      </c>
      <c r="E231" s="83">
        <v>0</v>
      </c>
      <c r="F231" s="83">
        <v>2.5000000000000001E-3</v>
      </c>
      <c r="G231" s="83">
        <v>214701.21160000001</v>
      </c>
      <c r="H231" s="83">
        <v>62264.829100000003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696</v>
      </c>
      <c r="B232" s="83">
        <v>164119.24739999999</v>
      </c>
      <c r="C232" s="83">
        <v>249.59209999999999</v>
      </c>
      <c r="D232" s="83">
        <v>328.392</v>
      </c>
      <c r="E232" s="83">
        <v>0</v>
      </c>
      <c r="F232" s="83">
        <v>2.5000000000000001E-3</v>
      </c>
      <c r="G232" s="83">
        <v>215682.98379999999</v>
      </c>
      <c r="H232" s="83">
        <v>66419.896299999993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697</v>
      </c>
      <c r="B233" s="83">
        <v>175879.53750000001</v>
      </c>
      <c r="C233" s="83">
        <v>255.35390000000001</v>
      </c>
      <c r="D233" s="83">
        <v>312.4486</v>
      </c>
      <c r="E233" s="83">
        <v>0</v>
      </c>
      <c r="F233" s="83">
        <v>2.3999999999999998E-3</v>
      </c>
      <c r="G233" s="83">
        <v>205144.74549999999</v>
      </c>
      <c r="H233" s="83">
        <v>70020.531499999997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698</v>
      </c>
      <c r="B234" s="83">
        <v>202374.9375</v>
      </c>
      <c r="C234" s="83">
        <v>282.17509999999999</v>
      </c>
      <c r="D234" s="83">
        <v>321.59429999999998</v>
      </c>
      <c r="E234" s="83">
        <v>0</v>
      </c>
      <c r="F234" s="83">
        <v>2.5000000000000001E-3</v>
      </c>
      <c r="G234" s="83">
        <v>211077.24400000001</v>
      </c>
      <c r="H234" s="83">
        <v>79455.527000000002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699</v>
      </c>
      <c r="B236" s="84">
        <v>2096540</v>
      </c>
      <c r="C236" s="83">
        <v>3111.0612000000001</v>
      </c>
      <c r="D236" s="83">
        <v>3943.1637999999998</v>
      </c>
      <c r="E236" s="83">
        <v>0</v>
      </c>
      <c r="F236" s="83">
        <v>3.04E-2</v>
      </c>
      <c r="G236" s="84">
        <v>2589380</v>
      </c>
      <c r="H236" s="83">
        <v>841087.77099999995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700</v>
      </c>
      <c r="B237" s="83">
        <v>152240.91070000001</v>
      </c>
      <c r="C237" s="83">
        <v>238.3502</v>
      </c>
      <c r="D237" s="83">
        <v>291.41149999999999</v>
      </c>
      <c r="E237" s="83">
        <v>0</v>
      </c>
      <c r="F237" s="83">
        <v>2.3E-3</v>
      </c>
      <c r="G237" s="83">
        <v>191261.6948</v>
      </c>
      <c r="H237" s="83">
        <v>62264.829100000003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701</v>
      </c>
      <c r="B238" s="83">
        <v>209044.3982</v>
      </c>
      <c r="C238" s="83">
        <v>288.3947</v>
      </c>
      <c r="D238" s="83">
        <v>372.92720000000003</v>
      </c>
      <c r="E238" s="83">
        <v>0</v>
      </c>
      <c r="F238" s="83">
        <v>2.8E-3</v>
      </c>
      <c r="G238" s="83">
        <v>245003.7997</v>
      </c>
      <c r="H238" s="83">
        <v>81779.668399999995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702</v>
      </c>
      <c r="C240" s="83" t="s">
        <v>703</v>
      </c>
      <c r="D240" s="83" t="s">
        <v>704</v>
      </c>
      <c r="E240" s="83" t="s">
        <v>705</v>
      </c>
      <c r="F240" s="83" t="s">
        <v>706</v>
      </c>
      <c r="G240" s="83" t="s">
        <v>707</v>
      </c>
      <c r="H240" s="83" t="s">
        <v>708</v>
      </c>
      <c r="I240" s="83" t="s">
        <v>709</v>
      </c>
      <c r="J240" s="83" t="s">
        <v>710</v>
      </c>
      <c r="K240" s="83" t="s">
        <v>711</v>
      </c>
      <c r="L240" s="83" t="s">
        <v>712</v>
      </c>
      <c r="M240" s="83" t="s">
        <v>713</v>
      </c>
      <c r="N240" s="83" t="s">
        <v>714</v>
      </c>
      <c r="O240" s="83" t="s">
        <v>715</v>
      </c>
      <c r="P240" s="83" t="s">
        <v>716</v>
      </c>
      <c r="Q240" s="83" t="s">
        <v>717</v>
      </c>
      <c r="R240" s="83" t="s">
        <v>718</v>
      </c>
      <c r="S240" s="83" t="s">
        <v>719</v>
      </c>
    </row>
    <row r="241" spans="1:19">
      <c r="A241" s="83" t="s">
        <v>688</v>
      </c>
      <c r="B241" s="84">
        <v>490607000000</v>
      </c>
      <c r="C241" s="83">
        <v>307106.00699999998</v>
      </c>
      <c r="D241" s="83" t="s">
        <v>883</v>
      </c>
      <c r="E241" s="83">
        <v>115409.094</v>
      </c>
      <c r="F241" s="83">
        <v>92719.3</v>
      </c>
      <c r="G241" s="83">
        <v>36770.061999999998</v>
      </c>
      <c r="H241" s="83">
        <v>1284.319</v>
      </c>
      <c r="I241" s="83">
        <v>1780.09</v>
      </c>
      <c r="J241" s="83">
        <v>3472</v>
      </c>
      <c r="K241" s="83">
        <v>4427.7849999999999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2354.5659999999998</v>
      </c>
      <c r="R241" s="83">
        <v>0</v>
      </c>
      <c r="S241" s="83">
        <v>0</v>
      </c>
    </row>
    <row r="242" spans="1:19">
      <c r="A242" s="83" t="s">
        <v>689</v>
      </c>
      <c r="B242" s="84">
        <v>443808000000</v>
      </c>
      <c r="C242" s="83">
        <v>308790.28200000001</v>
      </c>
      <c r="D242" s="83" t="s">
        <v>855</v>
      </c>
      <c r="E242" s="83">
        <v>115409.094</v>
      </c>
      <c r="F242" s="83">
        <v>92719.3</v>
      </c>
      <c r="G242" s="83">
        <v>36722.396000000001</v>
      </c>
      <c r="H242" s="83">
        <v>0</v>
      </c>
      <c r="I242" s="83">
        <v>7560.7939999999999</v>
      </c>
      <c r="J242" s="83">
        <v>3472</v>
      </c>
      <c r="K242" s="83">
        <v>1585.568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2432.34</v>
      </c>
      <c r="R242" s="83">
        <v>0</v>
      </c>
      <c r="S242" s="83">
        <v>0</v>
      </c>
    </row>
    <row r="243" spans="1:19">
      <c r="A243" s="83" t="s">
        <v>690</v>
      </c>
      <c r="B243" s="84">
        <v>492054000000</v>
      </c>
      <c r="C243" s="83">
        <v>309751.84299999999</v>
      </c>
      <c r="D243" s="83" t="s">
        <v>856</v>
      </c>
      <c r="E243" s="83">
        <v>115409.094</v>
      </c>
      <c r="F243" s="83">
        <v>92719.3</v>
      </c>
      <c r="G243" s="83">
        <v>36722.396000000001</v>
      </c>
      <c r="H243" s="83">
        <v>0</v>
      </c>
      <c r="I243" s="83">
        <v>8510.1820000000007</v>
      </c>
      <c r="J243" s="83">
        <v>3472</v>
      </c>
      <c r="K243" s="83">
        <v>1573.4269999999999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2456.654</v>
      </c>
      <c r="R243" s="83">
        <v>0</v>
      </c>
      <c r="S243" s="83">
        <v>0</v>
      </c>
    </row>
    <row r="244" spans="1:19">
      <c r="A244" s="83" t="s">
        <v>691</v>
      </c>
      <c r="B244" s="84">
        <v>479709000000</v>
      </c>
      <c r="C244" s="83">
        <v>313534.52899999998</v>
      </c>
      <c r="D244" s="83" t="s">
        <v>857</v>
      </c>
      <c r="E244" s="83">
        <v>115409.094</v>
      </c>
      <c r="F244" s="83">
        <v>92719.3</v>
      </c>
      <c r="G244" s="83">
        <v>36722.396000000001</v>
      </c>
      <c r="H244" s="83">
        <v>0</v>
      </c>
      <c r="I244" s="83">
        <v>12504.742</v>
      </c>
      <c r="J244" s="83">
        <v>3472</v>
      </c>
      <c r="K244" s="83">
        <v>1593.508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2224.6990000000001</v>
      </c>
      <c r="R244" s="83">
        <v>0</v>
      </c>
      <c r="S244" s="83">
        <v>0</v>
      </c>
    </row>
    <row r="245" spans="1:19">
      <c r="A245" s="83" t="s">
        <v>390</v>
      </c>
      <c r="B245" s="84">
        <v>505858000000</v>
      </c>
      <c r="C245" s="83">
        <v>329648.42300000001</v>
      </c>
      <c r="D245" s="83" t="s">
        <v>785</v>
      </c>
      <c r="E245" s="83">
        <v>115409.094</v>
      </c>
      <c r="F245" s="83">
        <v>92719.3</v>
      </c>
      <c r="G245" s="83">
        <v>37143.553999999996</v>
      </c>
      <c r="H245" s="83">
        <v>0</v>
      </c>
      <c r="I245" s="83">
        <v>29990.023000000001</v>
      </c>
      <c r="J245" s="83">
        <v>0</v>
      </c>
      <c r="K245" s="83">
        <v>2660.2339999999999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2837.4270000000001</v>
      </c>
      <c r="R245" s="83">
        <v>0</v>
      </c>
      <c r="S245" s="83">
        <v>0</v>
      </c>
    </row>
    <row r="246" spans="1:19">
      <c r="A246" s="83" t="s">
        <v>692</v>
      </c>
      <c r="B246" s="84">
        <v>514963000000</v>
      </c>
      <c r="C246" s="83">
        <v>367107.26</v>
      </c>
      <c r="D246" s="83" t="s">
        <v>858</v>
      </c>
      <c r="E246" s="83">
        <v>115409.094</v>
      </c>
      <c r="F246" s="83">
        <v>92719.3</v>
      </c>
      <c r="G246" s="83">
        <v>37201.372000000003</v>
      </c>
      <c r="H246" s="83">
        <v>0</v>
      </c>
      <c r="I246" s="83">
        <v>65343.678</v>
      </c>
      <c r="J246" s="83">
        <v>0</v>
      </c>
      <c r="K246" s="83">
        <v>4488.1899999999996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3056.8359999999998</v>
      </c>
      <c r="R246" s="83">
        <v>0</v>
      </c>
      <c r="S246" s="83">
        <v>0</v>
      </c>
    </row>
    <row r="247" spans="1:19">
      <c r="A247" s="83" t="s">
        <v>693</v>
      </c>
      <c r="B247" s="84">
        <v>568513000000</v>
      </c>
      <c r="C247" s="83">
        <v>384029.73200000002</v>
      </c>
      <c r="D247" s="83" t="s">
        <v>859</v>
      </c>
      <c r="E247" s="83">
        <v>115409.094</v>
      </c>
      <c r="F247" s="83">
        <v>92719.3</v>
      </c>
      <c r="G247" s="83">
        <v>37451.900999999998</v>
      </c>
      <c r="H247" s="83">
        <v>0</v>
      </c>
      <c r="I247" s="83">
        <v>81362.718999999997</v>
      </c>
      <c r="J247" s="83">
        <v>0</v>
      </c>
      <c r="K247" s="83">
        <v>5083.8500000000004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3114.0770000000002</v>
      </c>
      <c r="R247" s="83">
        <v>0</v>
      </c>
      <c r="S247" s="83">
        <v>0</v>
      </c>
    </row>
    <row r="248" spans="1:19">
      <c r="A248" s="83" t="s">
        <v>694</v>
      </c>
      <c r="B248" s="84">
        <v>548474000000</v>
      </c>
      <c r="C248" s="83">
        <v>374568.56800000003</v>
      </c>
      <c r="D248" s="83" t="s">
        <v>860</v>
      </c>
      <c r="E248" s="83">
        <v>108704.857</v>
      </c>
      <c r="F248" s="83">
        <v>91473.540999999997</v>
      </c>
      <c r="G248" s="83">
        <v>37101.048000000003</v>
      </c>
      <c r="H248" s="83">
        <v>0</v>
      </c>
      <c r="I248" s="83">
        <v>76960.001000000004</v>
      </c>
      <c r="J248" s="83">
        <v>3472</v>
      </c>
      <c r="K248" s="83">
        <v>4927.6490000000003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3040.681</v>
      </c>
      <c r="R248" s="83">
        <v>0</v>
      </c>
      <c r="S248" s="83">
        <v>0</v>
      </c>
    </row>
    <row r="249" spans="1:19">
      <c r="A249" s="83" t="s">
        <v>695</v>
      </c>
      <c r="B249" s="84">
        <v>498198000000</v>
      </c>
      <c r="C249" s="83">
        <v>351124.05699999997</v>
      </c>
      <c r="D249" s="83" t="s">
        <v>779</v>
      </c>
      <c r="E249" s="83">
        <v>115409.094</v>
      </c>
      <c r="F249" s="83">
        <v>92719.3</v>
      </c>
      <c r="G249" s="83">
        <v>36897.281999999999</v>
      </c>
      <c r="H249" s="83">
        <v>0</v>
      </c>
      <c r="I249" s="83">
        <v>47953.453999999998</v>
      </c>
      <c r="J249" s="83">
        <v>3472</v>
      </c>
      <c r="K249" s="83">
        <v>3376.32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2407.8159999999998</v>
      </c>
      <c r="R249" s="83">
        <v>0</v>
      </c>
      <c r="S249" s="83">
        <v>0</v>
      </c>
    </row>
    <row r="250" spans="1:19">
      <c r="A250" s="83" t="s">
        <v>696</v>
      </c>
      <c r="B250" s="84">
        <v>500476000000</v>
      </c>
      <c r="C250" s="83">
        <v>315492.45799999998</v>
      </c>
      <c r="D250" s="83" t="s">
        <v>756</v>
      </c>
      <c r="E250" s="83">
        <v>115409.094</v>
      </c>
      <c r="F250" s="83">
        <v>92719.3</v>
      </c>
      <c r="G250" s="83">
        <v>36722.396000000001</v>
      </c>
      <c r="H250" s="83">
        <v>0</v>
      </c>
      <c r="I250" s="83">
        <v>14020.934999999999</v>
      </c>
      <c r="J250" s="83">
        <v>3472</v>
      </c>
      <c r="K250" s="83">
        <v>2009.0630000000001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2250.88</v>
      </c>
      <c r="R250" s="83">
        <v>0</v>
      </c>
      <c r="S250" s="83">
        <v>0</v>
      </c>
    </row>
    <row r="251" spans="1:19">
      <c r="A251" s="83" t="s">
        <v>697</v>
      </c>
      <c r="B251" s="84">
        <v>476023000000</v>
      </c>
      <c r="C251" s="83">
        <v>310868.81</v>
      </c>
      <c r="D251" s="83" t="s">
        <v>737</v>
      </c>
      <c r="E251" s="83">
        <v>115409.094</v>
      </c>
      <c r="F251" s="83">
        <v>92719.3</v>
      </c>
      <c r="G251" s="83">
        <v>36722.396000000001</v>
      </c>
      <c r="H251" s="83">
        <v>0</v>
      </c>
      <c r="I251" s="83">
        <v>9303.4889999999996</v>
      </c>
      <c r="J251" s="83">
        <v>3472</v>
      </c>
      <c r="K251" s="83">
        <v>1810.348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2543.393</v>
      </c>
      <c r="R251" s="83">
        <v>0</v>
      </c>
      <c r="S251" s="83">
        <v>0</v>
      </c>
    </row>
    <row r="252" spans="1:19">
      <c r="A252" s="83" t="s">
        <v>698</v>
      </c>
      <c r="B252" s="84">
        <v>489789000000</v>
      </c>
      <c r="C252" s="83">
        <v>306687.946</v>
      </c>
      <c r="D252" s="83" t="s">
        <v>849</v>
      </c>
      <c r="E252" s="83">
        <v>115409.094</v>
      </c>
      <c r="F252" s="83">
        <v>92719.3</v>
      </c>
      <c r="G252" s="83">
        <v>36722.396000000001</v>
      </c>
      <c r="H252" s="83">
        <v>0</v>
      </c>
      <c r="I252" s="83">
        <v>5910.9639999999999</v>
      </c>
      <c r="J252" s="83">
        <v>3472</v>
      </c>
      <c r="K252" s="83">
        <v>1554.0329999999999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2011.3689999999999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699</v>
      </c>
      <c r="B254" s="84">
        <v>6008470000000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700</v>
      </c>
      <c r="B255" s="84">
        <v>443808000000</v>
      </c>
      <c r="C255" s="83">
        <v>306687.946</v>
      </c>
      <c r="D255" s="83"/>
      <c r="E255" s="83">
        <v>108704.857</v>
      </c>
      <c r="F255" s="83">
        <v>91473.540999999997</v>
      </c>
      <c r="G255" s="83">
        <v>36722.396000000001</v>
      </c>
      <c r="H255" s="83">
        <v>0</v>
      </c>
      <c r="I255" s="83">
        <v>1780.09</v>
      </c>
      <c r="J255" s="83">
        <v>0</v>
      </c>
      <c r="K255" s="83">
        <v>1554.0329999999999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2011.3689999999999</v>
      </c>
      <c r="R255" s="83">
        <v>0</v>
      </c>
      <c r="S255" s="83">
        <v>0</v>
      </c>
    </row>
    <row r="256" spans="1:19">
      <c r="A256" s="83" t="s">
        <v>701</v>
      </c>
      <c r="B256" s="84">
        <v>568513000000</v>
      </c>
      <c r="C256" s="83">
        <v>384029.73200000002</v>
      </c>
      <c r="D256" s="83"/>
      <c r="E256" s="83">
        <v>115409.094</v>
      </c>
      <c r="F256" s="83">
        <v>92719.3</v>
      </c>
      <c r="G256" s="83">
        <v>37451.900999999998</v>
      </c>
      <c r="H256" s="83">
        <v>1284.319</v>
      </c>
      <c r="I256" s="83">
        <v>81362.718999999997</v>
      </c>
      <c r="J256" s="83">
        <v>3472</v>
      </c>
      <c r="K256" s="83">
        <v>5083.8500000000004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3114.0770000000002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722</v>
      </c>
      <c r="C258" s="83" t="s">
        <v>723</v>
      </c>
      <c r="D258" s="83" t="s">
        <v>132</v>
      </c>
      <c r="E258" s="83" t="s">
        <v>288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724</v>
      </c>
      <c r="B259" s="83">
        <v>90160.88</v>
      </c>
      <c r="C259" s="83">
        <v>119126.16</v>
      </c>
      <c r="D259" s="83">
        <v>0</v>
      </c>
      <c r="E259" s="83">
        <v>209287.04000000001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725</v>
      </c>
      <c r="B260" s="83">
        <v>7.95</v>
      </c>
      <c r="C260" s="83">
        <v>10.5</v>
      </c>
      <c r="D260" s="83">
        <v>0</v>
      </c>
      <c r="E260" s="83">
        <v>18.45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726</v>
      </c>
      <c r="B261" s="83">
        <v>7.95</v>
      </c>
      <c r="C261" s="83">
        <v>10.5</v>
      </c>
      <c r="D261" s="83">
        <v>0</v>
      </c>
      <c r="E261" s="83">
        <v>18.45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"/>
  <dimension ref="A1:S274"/>
  <sheetViews>
    <sheetView workbookViewId="0"/>
  </sheetViews>
  <sheetFormatPr defaultRowHeight="10.5"/>
  <cols>
    <col min="1" max="1" width="47.1640625" style="73" customWidth="1"/>
    <col min="2" max="2" width="32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432</v>
      </c>
      <c r="C1" s="83" t="s">
        <v>433</v>
      </c>
      <c r="D1" s="83" t="s">
        <v>434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435</v>
      </c>
      <c r="B2" s="83">
        <v>25207.79</v>
      </c>
      <c r="C2" s="83">
        <v>2221.87</v>
      </c>
      <c r="D2" s="83">
        <v>2221.87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436</v>
      </c>
      <c r="B3" s="83">
        <v>25207.79</v>
      </c>
      <c r="C3" s="83">
        <v>2221.87</v>
      </c>
      <c r="D3" s="83">
        <v>2221.87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437</v>
      </c>
      <c r="B4" s="83">
        <v>42522.49</v>
      </c>
      <c r="C4" s="83">
        <v>3748.03</v>
      </c>
      <c r="D4" s="83">
        <v>3748.03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438</v>
      </c>
      <c r="B5" s="83">
        <v>42522.49</v>
      </c>
      <c r="C5" s="83">
        <v>3748.03</v>
      </c>
      <c r="D5" s="83">
        <v>3748.03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440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441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442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443</v>
      </c>
      <c r="C12" s="83" t="s">
        <v>444</v>
      </c>
      <c r="D12" s="83" t="s">
        <v>445</v>
      </c>
      <c r="E12" s="83" t="s">
        <v>446</v>
      </c>
      <c r="F12" s="83" t="s">
        <v>447</v>
      </c>
      <c r="G12" s="83" t="s">
        <v>448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197</v>
      </c>
      <c r="B13" s="83">
        <v>11.07</v>
      </c>
      <c r="C13" s="83">
        <v>8136.52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198</v>
      </c>
      <c r="B14" s="83">
        <v>305.70999999999998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206</v>
      </c>
      <c r="B15" s="83">
        <v>1453.36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207</v>
      </c>
      <c r="B16" s="83">
        <v>54.13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208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209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210</v>
      </c>
      <c r="B19" s="83">
        <v>1187.18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211</v>
      </c>
      <c r="B20" s="83">
        <v>67.91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212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213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192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214</v>
      </c>
      <c r="B24" s="83">
        <v>0</v>
      </c>
      <c r="C24" s="83">
        <v>9786.01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215</v>
      </c>
      <c r="B25" s="83">
        <v>67.52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216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217</v>
      </c>
      <c r="B28" s="83">
        <v>6046.61</v>
      </c>
      <c r="C28" s="83">
        <v>19161.18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439</v>
      </c>
      <c r="C30" s="83" t="s">
        <v>339</v>
      </c>
      <c r="D30" s="83" t="s">
        <v>449</v>
      </c>
      <c r="E30" s="83" t="s">
        <v>450</v>
      </c>
      <c r="F30" s="83" t="s">
        <v>451</v>
      </c>
      <c r="G30" s="83" t="s">
        <v>452</v>
      </c>
      <c r="H30" s="83" t="s">
        <v>453</v>
      </c>
      <c r="I30" s="83" t="s">
        <v>454</v>
      </c>
      <c r="J30" s="83" t="s">
        <v>455</v>
      </c>
      <c r="K30"/>
      <c r="L30"/>
      <c r="M30"/>
      <c r="N30"/>
      <c r="O30"/>
      <c r="P30"/>
      <c r="Q30"/>
      <c r="R30"/>
      <c r="S30"/>
    </row>
    <row r="31" spans="1:19">
      <c r="A31" s="83" t="s">
        <v>474</v>
      </c>
      <c r="B31" s="83">
        <v>331.66</v>
      </c>
      <c r="C31" s="83" t="s">
        <v>287</v>
      </c>
      <c r="D31" s="83">
        <v>1010.89</v>
      </c>
      <c r="E31" s="83">
        <v>1</v>
      </c>
      <c r="F31" s="83">
        <v>97.55</v>
      </c>
      <c r="G31" s="83">
        <v>32.21</v>
      </c>
      <c r="H31" s="83">
        <v>13.99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456</v>
      </c>
      <c r="B32" s="83">
        <v>1978.83</v>
      </c>
      <c r="C32" s="83" t="s">
        <v>287</v>
      </c>
      <c r="D32" s="83">
        <v>4826.41</v>
      </c>
      <c r="E32" s="83">
        <v>1</v>
      </c>
      <c r="F32" s="83">
        <v>0</v>
      </c>
      <c r="G32" s="83">
        <v>0</v>
      </c>
      <c r="H32" s="83">
        <v>10.76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462</v>
      </c>
      <c r="B33" s="83">
        <v>188.86</v>
      </c>
      <c r="C33" s="83" t="s">
        <v>287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13.99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470</v>
      </c>
      <c r="B34" s="83">
        <v>389.4</v>
      </c>
      <c r="C34" s="83" t="s">
        <v>287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5.38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477</v>
      </c>
      <c r="B35" s="83">
        <v>412.12</v>
      </c>
      <c r="C35" s="83" t="s">
        <v>287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5.38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475</v>
      </c>
      <c r="B36" s="83">
        <v>331.66</v>
      </c>
      <c r="C36" s="83" t="s">
        <v>287</v>
      </c>
      <c r="D36" s="83">
        <v>1010.89</v>
      </c>
      <c r="E36" s="83">
        <v>1</v>
      </c>
      <c r="F36" s="83">
        <v>97.55</v>
      </c>
      <c r="G36" s="83">
        <v>32.21</v>
      </c>
      <c r="H36" s="83">
        <v>13.99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476</v>
      </c>
      <c r="B37" s="83">
        <v>103.3</v>
      </c>
      <c r="C37" s="83" t="s">
        <v>287</v>
      </c>
      <c r="D37" s="83">
        <v>314.87</v>
      </c>
      <c r="E37" s="83">
        <v>1</v>
      </c>
      <c r="F37" s="83">
        <v>87.33</v>
      </c>
      <c r="G37" s="83">
        <v>26.38</v>
      </c>
      <c r="H37" s="83">
        <v>12.91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461</v>
      </c>
      <c r="B38" s="83">
        <v>78.040000000000006</v>
      </c>
      <c r="C38" s="83" t="s">
        <v>287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6.46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463</v>
      </c>
      <c r="B39" s="83">
        <v>1308.19</v>
      </c>
      <c r="C39" s="83" t="s">
        <v>287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11.84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459</v>
      </c>
      <c r="B40" s="83">
        <v>164.24</v>
      </c>
      <c r="C40" s="83" t="s">
        <v>287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16.14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457</v>
      </c>
      <c r="B41" s="83">
        <v>67.069999999999993</v>
      </c>
      <c r="C41" s="83" t="s">
        <v>287</v>
      </c>
      <c r="D41" s="83">
        <v>265.76</v>
      </c>
      <c r="E41" s="83">
        <v>1</v>
      </c>
      <c r="F41" s="83">
        <v>68.84</v>
      </c>
      <c r="G41" s="83">
        <v>23.3</v>
      </c>
      <c r="H41" s="83">
        <v>16.14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458</v>
      </c>
      <c r="B42" s="83">
        <v>77.67</v>
      </c>
      <c r="C42" s="83" t="s">
        <v>287</v>
      </c>
      <c r="D42" s="83">
        <v>307.76</v>
      </c>
      <c r="E42" s="83">
        <v>1</v>
      </c>
      <c r="F42" s="83">
        <v>26.57</v>
      </c>
      <c r="G42" s="83">
        <v>0</v>
      </c>
      <c r="H42" s="83">
        <v>16.14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464</v>
      </c>
      <c r="B43" s="83">
        <v>39.020000000000003</v>
      </c>
      <c r="C43" s="83" t="s">
        <v>287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11.84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471</v>
      </c>
      <c r="B44" s="83">
        <v>39.020000000000003</v>
      </c>
      <c r="C44" s="83" t="s">
        <v>287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11.84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465</v>
      </c>
      <c r="B45" s="83">
        <v>39.020000000000003</v>
      </c>
      <c r="C45" s="83" t="s">
        <v>287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11.84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472</v>
      </c>
      <c r="B46" s="83">
        <v>39.020000000000003</v>
      </c>
      <c r="C46" s="83" t="s">
        <v>287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11.84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466</v>
      </c>
      <c r="B47" s="83">
        <v>24.52</v>
      </c>
      <c r="C47" s="83" t="s">
        <v>287</v>
      </c>
      <c r="D47" s="83">
        <v>74.75</v>
      </c>
      <c r="E47" s="83">
        <v>76</v>
      </c>
      <c r="F47" s="83">
        <v>11.15</v>
      </c>
      <c r="G47" s="83">
        <v>3.68</v>
      </c>
      <c r="H47" s="83">
        <v>11.84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473</v>
      </c>
      <c r="B48" s="83">
        <v>24.53</v>
      </c>
      <c r="C48" s="83" t="s">
        <v>287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11.84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467</v>
      </c>
      <c r="B49" s="83">
        <v>24.53</v>
      </c>
      <c r="C49" s="83" t="s">
        <v>287</v>
      </c>
      <c r="D49" s="83">
        <v>74.77</v>
      </c>
      <c r="E49" s="83">
        <v>76</v>
      </c>
      <c r="F49" s="83">
        <v>11.15</v>
      </c>
      <c r="G49" s="83">
        <v>3.68</v>
      </c>
      <c r="H49" s="83">
        <v>11.84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468</v>
      </c>
      <c r="B50" s="83">
        <v>39.020000000000003</v>
      </c>
      <c r="C50" s="83" t="s">
        <v>287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11.84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469</v>
      </c>
      <c r="B51" s="83">
        <v>39.020000000000003</v>
      </c>
      <c r="C51" s="83" t="s">
        <v>287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11.84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460</v>
      </c>
      <c r="B52" s="83">
        <v>94.76</v>
      </c>
      <c r="C52" s="83" t="s">
        <v>287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9.68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288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10.763400000000001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478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10.763400000000001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479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177</v>
      </c>
      <c r="C57" s="83" t="s">
        <v>480</v>
      </c>
      <c r="D57" s="83" t="s">
        <v>481</v>
      </c>
      <c r="E57" s="83" t="s">
        <v>482</v>
      </c>
      <c r="F57" s="83" t="s">
        <v>483</v>
      </c>
      <c r="G57" s="83" t="s">
        <v>484</v>
      </c>
      <c r="H57" s="83" t="s">
        <v>485</v>
      </c>
      <c r="I57" s="83" t="s">
        <v>486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535</v>
      </c>
      <c r="B58" s="83" t="s">
        <v>738</v>
      </c>
      <c r="C58" s="83">
        <v>0.08</v>
      </c>
      <c r="D58" s="83">
        <v>0.40300000000000002</v>
      </c>
      <c r="E58" s="83">
        <v>0.42899999999999999</v>
      </c>
      <c r="F58" s="83">
        <v>97.55</v>
      </c>
      <c r="G58" s="83">
        <v>0</v>
      </c>
      <c r="H58" s="83">
        <v>90</v>
      </c>
      <c r="I58" s="83" t="s">
        <v>489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536</v>
      </c>
      <c r="B59" s="83" t="s">
        <v>739</v>
      </c>
      <c r="C59" s="83">
        <v>0.3</v>
      </c>
      <c r="D59" s="83">
        <v>0.26900000000000002</v>
      </c>
      <c r="E59" s="83">
        <v>0.28299999999999997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490</v>
      </c>
      <c r="B60" s="83" t="s">
        <v>488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491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487</v>
      </c>
      <c r="B61" s="83" t="s">
        <v>488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489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492</v>
      </c>
      <c r="B62" s="83" t="s">
        <v>488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493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494</v>
      </c>
      <c r="B63" s="83" t="s">
        <v>488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495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496</v>
      </c>
      <c r="B64" s="83" t="s">
        <v>488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505</v>
      </c>
      <c r="B65" s="83" t="s">
        <v>740</v>
      </c>
      <c r="C65" s="83">
        <v>0.08</v>
      </c>
      <c r="D65" s="83">
        <v>0.45400000000000001</v>
      </c>
      <c r="E65" s="83">
        <v>0.48699999999999999</v>
      </c>
      <c r="F65" s="83">
        <v>22.95</v>
      </c>
      <c r="G65" s="83">
        <v>90</v>
      </c>
      <c r="H65" s="83">
        <v>90</v>
      </c>
      <c r="I65" s="83" t="s">
        <v>491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506</v>
      </c>
      <c r="B66" s="83" t="s">
        <v>740</v>
      </c>
      <c r="C66" s="83">
        <v>0.08</v>
      </c>
      <c r="D66" s="83">
        <v>0.45400000000000001</v>
      </c>
      <c r="E66" s="83">
        <v>0.48699999999999999</v>
      </c>
      <c r="F66" s="83">
        <v>129.22999999999999</v>
      </c>
      <c r="G66" s="83">
        <v>180</v>
      </c>
      <c r="H66" s="83">
        <v>90</v>
      </c>
      <c r="I66" s="83" t="s">
        <v>493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507</v>
      </c>
      <c r="B67" s="83" t="s">
        <v>739</v>
      </c>
      <c r="C67" s="83">
        <v>0.3</v>
      </c>
      <c r="D67" s="83">
        <v>0.26900000000000002</v>
      </c>
      <c r="E67" s="83">
        <v>0.28299999999999997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523</v>
      </c>
      <c r="B68" s="83" t="s">
        <v>738</v>
      </c>
      <c r="C68" s="83">
        <v>0.08</v>
      </c>
      <c r="D68" s="83">
        <v>0.40300000000000002</v>
      </c>
      <c r="E68" s="83">
        <v>0.42899999999999999</v>
      </c>
      <c r="F68" s="83">
        <v>70.599999999999994</v>
      </c>
      <c r="G68" s="83">
        <v>0</v>
      </c>
      <c r="H68" s="83">
        <v>90</v>
      </c>
      <c r="I68" s="83" t="s">
        <v>489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525</v>
      </c>
      <c r="B69" s="83" t="s">
        <v>738</v>
      </c>
      <c r="C69" s="83">
        <v>0.08</v>
      </c>
      <c r="D69" s="83">
        <v>0.40300000000000002</v>
      </c>
      <c r="E69" s="83">
        <v>0.42899999999999999</v>
      </c>
      <c r="F69" s="83">
        <v>26.02</v>
      </c>
      <c r="G69" s="83">
        <v>180</v>
      </c>
      <c r="H69" s="83">
        <v>90</v>
      </c>
      <c r="I69" s="83" t="s">
        <v>493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524</v>
      </c>
      <c r="B70" s="83" t="s">
        <v>738</v>
      </c>
      <c r="C70" s="83">
        <v>0.08</v>
      </c>
      <c r="D70" s="83">
        <v>0.40300000000000002</v>
      </c>
      <c r="E70" s="83">
        <v>0.42899999999999999</v>
      </c>
      <c r="F70" s="83">
        <v>26.01</v>
      </c>
      <c r="G70" s="83">
        <v>0</v>
      </c>
      <c r="H70" s="83">
        <v>90</v>
      </c>
      <c r="I70" s="83" t="s">
        <v>489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526</v>
      </c>
      <c r="B71" s="83" t="s">
        <v>738</v>
      </c>
      <c r="C71" s="83">
        <v>0.08</v>
      </c>
      <c r="D71" s="83">
        <v>0.40300000000000002</v>
      </c>
      <c r="E71" s="83">
        <v>0.42899999999999999</v>
      </c>
      <c r="F71" s="83">
        <v>70.599999999999994</v>
      </c>
      <c r="G71" s="83">
        <v>180</v>
      </c>
      <c r="H71" s="83">
        <v>90</v>
      </c>
      <c r="I71" s="83" t="s">
        <v>493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543</v>
      </c>
      <c r="B72" s="83" t="s">
        <v>738</v>
      </c>
      <c r="C72" s="83">
        <v>0.08</v>
      </c>
      <c r="D72" s="83">
        <v>0.40300000000000002</v>
      </c>
      <c r="E72" s="83">
        <v>0.42899999999999999</v>
      </c>
      <c r="F72" s="83">
        <v>17.649999999999999</v>
      </c>
      <c r="G72" s="83">
        <v>0</v>
      </c>
      <c r="H72" s="83">
        <v>90</v>
      </c>
      <c r="I72" s="83" t="s">
        <v>489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544</v>
      </c>
      <c r="B73" s="83" t="s">
        <v>738</v>
      </c>
      <c r="C73" s="83">
        <v>0.08</v>
      </c>
      <c r="D73" s="83">
        <v>0.40300000000000002</v>
      </c>
      <c r="E73" s="83">
        <v>0.42899999999999999</v>
      </c>
      <c r="F73" s="83">
        <v>15.79</v>
      </c>
      <c r="G73" s="83">
        <v>0</v>
      </c>
      <c r="H73" s="83">
        <v>90</v>
      </c>
      <c r="I73" s="83" t="s">
        <v>489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545</v>
      </c>
      <c r="B74" s="83" t="s">
        <v>738</v>
      </c>
      <c r="C74" s="83">
        <v>0.08</v>
      </c>
      <c r="D74" s="83">
        <v>0.40300000000000002</v>
      </c>
      <c r="E74" s="83">
        <v>0.42899999999999999</v>
      </c>
      <c r="F74" s="83">
        <v>52.03</v>
      </c>
      <c r="G74" s="83">
        <v>180</v>
      </c>
      <c r="H74" s="83">
        <v>90</v>
      </c>
      <c r="I74" s="83" t="s">
        <v>493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546</v>
      </c>
      <c r="B75" s="83" t="s">
        <v>739</v>
      </c>
      <c r="C75" s="83">
        <v>0.3</v>
      </c>
      <c r="D75" s="83">
        <v>0.26900000000000002</v>
      </c>
      <c r="E75" s="83">
        <v>0.28299999999999997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547</v>
      </c>
      <c r="B76" s="83" t="s">
        <v>739</v>
      </c>
      <c r="C76" s="83">
        <v>0.3</v>
      </c>
      <c r="D76" s="83">
        <v>0.26900000000000002</v>
      </c>
      <c r="E76" s="83">
        <v>0.28299999999999997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537</v>
      </c>
      <c r="B77" s="83" t="s">
        <v>738</v>
      </c>
      <c r="C77" s="83">
        <v>0.08</v>
      </c>
      <c r="D77" s="83">
        <v>0.40300000000000002</v>
      </c>
      <c r="E77" s="83">
        <v>0.42899999999999999</v>
      </c>
      <c r="F77" s="83">
        <v>97.55</v>
      </c>
      <c r="G77" s="83">
        <v>0</v>
      </c>
      <c r="H77" s="83">
        <v>90</v>
      </c>
      <c r="I77" s="83" t="s">
        <v>489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538</v>
      </c>
      <c r="B78" s="83" t="s">
        <v>739</v>
      </c>
      <c r="C78" s="83">
        <v>0.3</v>
      </c>
      <c r="D78" s="83">
        <v>0.26900000000000002</v>
      </c>
      <c r="E78" s="83">
        <v>0.28299999999999997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541</v>
      </c>
      <c r="B79" s="83" t="s">
        <v>738</v>
      </c>
      <c r="C79" s="83">
        <v>0.08</v>
      </c>
      <c r="D79" s="83">
        <v>0.40300000000000002</v>
      </c>
      <c r="E79" s="83">
        <v>0.42899999999999999</v>
      </c>
      <c r="F79" s="83">
        <v>13.94</v>
      </c>
      <c r="G79" s="83">
        <v>180</v>
      </c>
      <c r="H79" s="83">
        <v>90</v>
      </c>
      <c r="I79" s="83" t="s">
        <v>493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540</v>
      </c>
      <c r="B80" s="83" t="s">
        <v>738</v>
      </c>
      <c r="C80" s="83">
        <v>0.08</v>
      </c>
      <c r="D80" s="83">
        <v>0.40300000000000002</v>
      </c>
      <c r="E80" s="83">
        <v>0.42899999999999999</v>
      </c>
      <c r="F80" s="83">
        <v>52.03</v>
      </c>
      <c r="G80" s="83">
        <v>90</v>
      </c>
      <c r="H80" s="83">
        <v>90</v>
      </c>
      <c r="I80" s="83" t="s">
        <v>491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539</v>
      </c>
      <c r="B81" s="83" t="s">
        <v>738</v>
      </c>
      <c r="C81" s="83">
        <v>0.08</v>
      </c>
      <c r="D81" s="83">
        <v>0.40300000000000002</v>
      </c>
      <c r="E81" s="83">
        <v>0.42899999999999999</v>
      </c>
      <c r="F81" s="83">
        <v>21.37</v>
      </c>
      <c r="G81" s="83">
        <v>0</v>
      </c>
      <c r="H81" s="83">
        <v>90</v>
      </c>
      <c r="I81" s="83" t="s">
        <v>489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542</v>
      </c>
      <c r="B82" s="83" t="s">
        <v>739</v>
      </c>
      <c r="C82" s="83">
        <v>0.3</v>
      </c>
      <c r="D82" s="83">
        <v>0.26900000000000002</v>
      </c>
      <c r="E82" s="83">
        <v>0.28299999999999997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504</v>
      </c>
      <c r="B83" s="83" t="s">
        <v>740</v>
      </c>
      <c r="C83" s="83">
        <v>0.08</v>
      </c>
      <c r="D83" s="83">
        <v>0.45400000000000001</v>
      </c>
      <c r="E83" s="83">
        <v>0.48699999999999999</v>
      </c>
      <c r="F83" s="83">
        <v>67.63</v>
      </c>
      <c r="G83" s="83">
        <v>90</v>
      </c>
      <c r="H83" s="83">
        <v>90</v>
      </c>
      <c r="I83" s="83" t="s">
        <v>491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503</v>
      </c>
      <c r="B84" s="83" t="s">
        <v>740</v>
      </c>
      <c r="C84" s="83">
        <v>0.08</v>
      </c>
      <c r="D84" s="83">
        <v>0.45400000000000001</v>
      </c>
      <c r="E84" s="83">
        <v>0.48699999999999999</v>
      </c>
      <c r="F84" s="83">
        <v>18.12</v>
      </c>
      <c r="G84" s="83">
        <v>0</v>
      </c>
      <c r="H84" s="83">
        <v>90</v>
      </c>
      <c r="I84" s="83" t="s">
        <v>489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508</v>
      </c>
      <c r="B85" s="83" t="s">
        <v>740</v>
      </c>
      <c r="C85" s="83">
        <v>0.08</v>
      </c>
      <c r="D85" s="83">
        <v>0.45400000000000001</v>
      </c>
      <c r="E85" s="83">
        <v>0.48699999999999999</v>
      </c>
      <c r="F85" s="83">
        <v>213.77</v>
      </c>
      <c r="G85" s="83">
        <v>0</v>
      </c>
      <c r="H85" s="83">
        <v>90</v>
      </c>
      <c r="I85" s="83" t="s">
        <v>489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510</v>
      </c>
      <c r="B86" s="83" t="s">
        <v>740</v>
      </c>
      <c r="C86" s="83">
        <v>0.08</v>
      </c>
      <c r="D86" s="83">
        <v>0.45400000000000001</v>
      </c>
      <c r="E86" s="83">
        <v>0.48699999999999999</v>
      </c>
      <c r="F86" s="83">
        <v>167.88</v>
      </c>
      <c r="G86" s="83">
        <v>180</v>
      </c>
      <c r="H86" s="83">
        <v>90</v>
      </c>
      <c r="I86" s="83" t="s">
        <v>493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511</v>
      </c>
      <c r="B87" s="83" t="s">
        <v>740</v>
      </c>
      <c r="C87" s="83">
        <v>0.08</v>
      </c>
      <c r="D87" s="83">
        <v>0.45400000000000001</v>
      </c>
      <c r="E87" s="83">
        <v>0.48699999999999999</v>
      </c>
      <c r="F87" s="83">
        <v>41.06</v>
      </c>
      <c r="G87" s="83">
        <v>270</v>
      </c>
      <c r="H87" s="83">
        <v>90</v>
      </c>
      <c r="I87" s="83" t="s">
        <v>495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509</v>
      </c>
      <c r="B88" s="83" t="s">
        <v>740</v>
      </c>
      <c r="C88" s="83">
        <v>0.08</v>
      </c>
      <c r="D88" s="83">
        <v>0.45400000000000001</v>
      </c>
      <c r="E88" s="83">
        <v>0.48699999999999999</v>
      </c>
      <c r="F88" s="83">
        <v>12.08</v>
      </c>
      <c r="G88" s="83">
        <v>0</v>
      </c>
      <c r="H88" s="83">
        <v>90</v>
      </c>
      <c r="I88" s="83" t="s">
        <v>489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512</v>
      </c>
      <c r="B89" s="83" t="s">
        <v>739</v>
      </c>
      <c r="C89" s="83">
        <v>0.3</v>
      </c>
      <c r="D89" s="83">
        <v>0.26900000000000002</v>
      </c>
      <c r="E89" s="83">
        <v>0.28299999999999997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501</v>
      </c>
      <c r="B90" s="83" t="s">
        <v>740</v>
      </c>
      <c r="C90" s="83">
        <v>0.08</v>
      </c>
      <c r="D90" s="83">
        <v>0.45400000000000001</v>
      </c>
      <c r="E90" s="83">
        <v>0.48699999999999999</v>
      </c>
      <c r="F90" s="83">
        <v>62.8</v>
      </c>
      <c r="G90" s="83">
        <v>0</v>
      </c>
      <c r="H90" s="83">
        <v>90</v>
      </c>
      <c r="I90" s="83" t="s">
        <v>489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497</v>
      </c>
      <c r="B91" s="83" t="s">
        <v>740</v>
      </c>
      <c r="C91" s="83">
        <v>0.08</v>
      </c>
      <c r="D91" s="83">
        <v>0.45400000000000001</v>
      </c>
      <c r="E91" s="83">
        <v>0.48699999999999999</v>
      </c>
      <c r="F91" s="83">
        <v>45.89</v>
      </c>
      <c r="G91" s="83">
        <v>180</v>
      </c>
      <c r="H91" s="83">
        <v>90</v>
      </c>
      <c r="I91" s="83" t="s">
        <v>493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498</v>
      </c>
      <c r="B92" s="83" t="s">
        <v>740</v>
      </c>
      <c r="C92" s="83">
        <v>0.08</v>
      </c>
      <c r="D92" s="83">
        <v>0.45400000000000001</v>
      </c>
      <c r="E92" s="83">
        <v>0.48699999999999999</v>
      </c>
      <c r="F92" s="83">
        <v>22.95</v>
      </c>
      <c r="G92" s="83">
        <v>270</v>
      </c>
      <c r="H92" s="83">
        <v>90</v>
      </c>
      <c r="I92" s="83" t="s">
        <v>495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499</v>
      </c>
      <c r="B93" s="83" t="s">
        <v>739</v>
      </c>
      <c r="C93" s="83">
        <v>0.3</v>
      </c>
      <c r="D93" s="83">
        <v>0.26900000000000002</v>
      </c>
      <c r="E93" s="83">
        <v>0.28299999999999997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500</v>
      </c>
      <c r="B94" s="83" t="s">
        <v>740</v>
      </c>
      <c r="C94" s="83">
        <v>0.08</v>
      </c>
      <c r="D94" s="83">
        <v>0.45400000000000001</v>
      </c>
      <c r="E94" s="83">
        <v>0.48699999999999999</v>
      </c>
      <c r="F94" s="83">
        <v>26.57</v>
      </c>
      <c r="G94" s="83">
        <v>270</v>
      </c>
      <c r="H94" s="83">
        <v>90</v>
      </c>
      <c r="I94" s="83" t="s">
        <v>495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513</v>
      </c>
      <c r="B95" s="83" t="s">
        <v>738</v>
      </c>
      <c r="C95" s="83">
        <v>0.08</v>
      </c>
      <c r="D95" s="83">
        <v>0.40300000000000002</v>
      </c>
      <c r="E95" s="83">
        <v>0.42899999999999999</v>
      </c>
      <c r="F95" s="83">
        <v>55.74</v>
      </c>
      <c r="G95" s="83">
        <v>180</v>
      </c>
      <c r="H95" s="83">
        <v>90</v>
      </c>
      <c r="I95" s="83" t="s">
        <v>493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514</v>
      </c>
      <c r="B96" s="83" t="s">
        <v>738</v>
      </c>
      <c r="C96" s="83">
        <v>0.08</v>
      </c>
      <c r="D96" s="83">
        <v>0.40300000000000002</v>
      </c>
      <c r="E96" s="83">
        <v>0.42899999999999999</v>
      </c>
      <c r="F96" s="83">
        <v>104.06</v>
      </c>
      <c r="G96" s="83">
        <v>270</v>
      </c>
      <c r="H96" s="83">
        <v>90</v>
      </c>
      <c r="I96" s="83" t="s">
        <v>495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527</v>
      </c>
      <c r="B97" s="83" t="s">
        <v>738</v>
      </c>
      <c r="C97" s="83">
        <v>0.08</v>
      </c>
      <c r="D97" s="83">
        <v>0.40300000000000002</v>
      </c>
      <c r="E97" s="83">
        <v>0.42899999999999999</v>
      </c>
      <c r="F97" s="83">
        <v>13.94</v>
      </c>
      <c r="G97" s="83">
        <v>180</v>
      </c>
      <c r="H97" s="83">
        <v>90</v>
      </c>
      <c r="I97" s="83" t="s">
        <v>493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528</v>
      </c>
      <c r="B98" s="83" t="s">
        <v>738</v>
      </c>
      <c r="C98" s="83">
        <v>0.08</v>
      </c>
      <c r="D98" s="83">
        <v>0.40300000000000002</v>
      </c>
      <c r="E98" s="83">
        <v>0.42899999999999999</v>
      </c>
      <c r="F98" s="83">
        <v>26.01</v>
      </c>
      <c r="G98" s="83">
        <v>270</v>
      </c>
      <c r="H98" s="83">
        <v>90</v>
      </c>
      <c r="I98" s="83" t="s">
        <v>495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529</v>
      </c>
      <c r="B99" s="83" t="s">
        <v>739</v>
      </c>
      <c r="C99" s="83">
        <v>0.3</v>
      </c>
      <c r="D99" s="83">
        <v>0.26900000000000002</v>
      </c>
      <c r="E99" s="83">
        <v>0.28299999999999997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515</v>
      </c>
      <c r="B100" s="83" t="s">
        <v>738</v>
      </c>
      <c r="C100" s="83">
        <v>0.08</v>
      </c>
      <c r="D100" s="83">
        <v>0.40300000000000002</v>
      </c>
      <c r="E100" s="83">
        <v>0.42899999999999999</v>
      </c>
      <c r="F100" s="83">
        <v>55.74</v>
      </c>
      <c r="G100" s="83">
        <v>0</v>
      </c>
      <c r="H100" s="83">
        <v>90</v>
      </c>
      <c r="I100" s="83" t="s">
        <v>489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516</v>
      </c>
      <c r="B101" s="83" t="s">
        <v>738</v>
      </c>
      <c r="C101" s="83">
        <v>0.08</v>
      </c>
      <c r="D101" s="83">
        <v>0.40300000000000002</v>
      </c>
      <c r="E101" s="83">
        <v>0.42899999999999999</v>
      </c>
      <c r="F101" s="83">
        <v>104.05</v>
      </c>
      <c r="G101" s="83">
        <v>270</v>
      </c>
      <c r="H101" s="83">
        <v>90</v>
      </c>
      <c r="I101" s="83" t="s">
        <v>495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530</v>
      </c>
      <c r="B102" s="83" t="s">
        <v>738</v>
      </c>
      <c r="C102" s="83">
        <v>0.08</v>
      </c>
      <c r="D102" s="83">
        <v>0.40300000000000002</v>
      </c>
      <c r="E102" s="83">
        <v>0.42899999999999999</v>
      </c>
      <c r="F102" s="83">
        <v>13.94</v>
      </c>
      <c r="G102" s="83">
        <v>0</v>
      </c>
      <c r="H102" s="83">
        <v>90</v>
      </c>
      <c r="I102" s="83" t="s">
        <v>489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531</v>
      </c>
      <c r="B103" s="83" t="s">
        <v>738</v>
      </c>
      <c r="C103" s="83">
        <v>0.08</v>
      </c>
      <c r="D103" s="83">
        <v>0.40300000000000002</v>
      </c>
      <c r="E103" s="83">
        <v>0.42899999999999999</v>
      </c>
      <c r="F103" s="83">
        <v>26.01</v>
      </c>
      <c r="G103" s="83">
        <v>270</v>
      </c>
      <c r="H103" s="83">
        <v>90</v>
      </c>
      <c r="I103" s="83" t="s">
        <v>495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532</v>
      </c>
      <c r="B104" s="83" t="s">
        <v>739</v>
      </c>
      <c r="C104" s="83">
        <v>0.3</v>
      </c>
      <c r="D104" s="83">
        <v>0.26900000000000002</v>
      </c>
      <c r="E104" s="83">
        <v>0.28299999999999997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517</v>
      </c>
      <c r="B105" s="83" t="s">
        <v>738</v>
      </c>
      <c r="C105" s="83">
        <v>0.08</v>
      </c>
      <c r="D105" s="83">
        <v>0.40300000000000002</v>
      </c>
      <c r="E105" s="83">
        <v>0.42899999999999999</v>
      </c>
      <c r="F105" s="83">
        <v>847.14</v>
      </c>
      <c r="G105" s="83">
        <v>180</v>
      </c>
      <c r="H105" s="83">
        <v>90</v>
      </c>
      <c r="I105" s="83" t="s">
        <v>493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533</v>
      </c>
      <c r="B106" s="83" t="s">
        <v>738</v>
      </c>
      <c r="C106" s="83">
        <v>0.08</v>
      </c>
      <c r="D106" s="83">
        <v>0.40300000000000002</v>
      </c>
      <c r="E106" s="83">
        <v>0.42899999999999999</v>
      </c>
      <c r="F106" s="83">
        <v>183.96</v>
      </c>
      <c r="G106" s="83">
        <v>180</v>
      </c>
      <c r="H106" s="83">
        <v>90</v>
      </c>
      <c r="I106" s="83" t="s">
        <v>493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534</v>
      </c>
      <c r="B107" s="83" t="s">
        <v>739</v>
      </c>
      <c r="C107" s="83">
        <v>0.3</v>
      </c>
      <c r="D107" s="83">
        <v>0.26900000000000002</v>
      </c>
      <c r="E107" s="83">
        <v>0.28299999999999997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518</v>
      </c>
      <c r="B108" s="83" t="s">
        <v>738</v>
      </c>
      <c r="C108" s="83">
        <v>0.08</v>
      </c>
      <c r="D108" s="83">
        <v>0.40300000000000002</v>
      </c>
      <c r="E108" s="83">
        <v>0.42899999999999999</v>
      </c>
      <c r="F108" s="83">
        <v>847.37</v>
      </c>
      <c r="G108" s="83">
        <v>0</v>
      </c>
      <c r="H108" s="83">
        <v>90</v>
      </c>
      <c r="I108" s="83" t="s">
        <v>489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519</v>
      </c>
      <c r="B109" s="83" t="s">
        <v>738</v>
      </c>
      <c r="C109" s="83">
        <v>0.08</v>
      </c>
      <c r="D109" s="83">
        <v>0.40300000000000002</v>
      </c>
      <c r="E109" s="83">
        <v>0.42899999999999999</v>
      </c>
      <c r="F109" s="83">
        <v>104.06</v>
      </c>
      <c r="G109" s="83">
        <v>90</v>
      </c>
      <c r="H109" s="83">
        <v>90</v>
      </c>
      <c r="I109" s="83" t="s">
        <v>491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520</v>
      </c>
      <c r="B110" s="83" t="s">
        <v>738</v>
      </c>
      <c r="C110" s="83">
        <v>0.08</v>
      </c>
      <c r="D110" s="83">
        <v>0.40300000000000002</v>
      </c>
      <c r="E110" s="83">
        <v>0.42899999999999999</v>
      </c>
      <c r="F110" s="83">
        <v>55.74</v>
      </c>
      <c r="G110" s="83">
        <v>180</v>
      </c>
      <c r="H110" s="83">
        <v>90</v>
      </c>
      <c r="I110" s="83" t="s">
        <v>493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522</v>
      </c>
      <c r="B111" s="83" t="s">
        <v>738</v>
      </c>
      <c r="C111" s="83">
        <v>0.08</v>
      </c>
      <c r="D111" s="83">
        <v>0.40300000000000002</v>
      </c>
      <c r="E111" s="83">
        <v>0.42899999999999999</v>
      </c>
      <c r="F111" s="83">
        <v>104.05</v>
      </c>
      <c r="G111" s="83">
        <v>90</v>
      </c>
      <c r="H111" s="83">
        <v>90</v>
      </c>
      <c r="I111" s="83" t="s">
        <v>491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521</v>
      </c>
      <c r="B112" s="83" t="s">
        <v>738</v>
      </c>
      <c r="C112" s="83">
        <v>0.08</v>
      </c>
      <c r="D112" s="83">
        <v>0.40300000000000002</v>
      </c>
      <c r="E112" s="83">
        <v>0.42899999999999999</v>
      </c>
      <c r="F112" s="83">
        <v>55.74</v>
      </c>
      <c r="G112" s="83">
        <v>0</v>
      </c>
      <c r="H112" s="83">
        <v>90</v>
      </c>
      <c r="I112" s="83" t="s">
        <v>489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502</v>
      </c>
      <c r="B113" s="83" t="s">
        <v>740</v>
      </c>
      <c r="C113" s="83">
        <v>0.08</v>
      </c>
      <c r="D113" s="83">
        <v>0.45400000000000001</v>
      </c>
      <c r="E113" s="83">
        <v>0.48699999999999999</v>
      </c>
      <c r="F113" s="83">
        <v>36.229999999999997</v>
      </c>
      <c r="G113" s="83">
        <v>0</v>
      </c>
      <c r="H113" s="83">
        <v>90</v>
      </c>
      <c r="I113" s="83" t="s">
        <v>489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177</v>
      </c>
      <c r="C115" s="83" t="s">
        <v>548</v>
      </c>
      <c r="D115" s="83" t="s">
        <v>549</v>
      </c>
      <c r="E115" s="83" t="s">
        <v>550</v>
      </c>
      <c r="F115" s="83" t="s">
        <v>172</v>
      </c>
      <c r="G115" s="83" t="s">
        <v>551</v>
      </c>
      <c r="H115" s="83" t="s">
        <v>552</v>
      </c>
      <c r="I115" s="83" t="s">
        <v>553</v>
      </c>
      <c r="J115" s="83" t="s">
        <v>484</v>
      </c>
      <c r="K115" s="83" t="s">
        <v>486</v>
      </c>
      <c r="L115"/>
      <c r="M115"/>
      <c r="N115"/>
      <c r="O115"/>
      <c r="P115"/>
      <c r="Q115"/>
      <c r="R115"/>
      <c r="S115"/>
    </row>
    <row r="116" spans="1:19">
      <c r="A116" s="83" t="s">
        <v>577</v>
      </c>
      <c r="B116" s="83" t="s">
        <v>741</v>
      </c>
      <c r="C116" s="83">
        <v>32.21</v>
      </c>
      <c r="D116" s="83">
        <v>32.21</v>
      </c>
      <c r="E116" s="83">
        <v>2.6150000000000002</v>
      </c>
      <c r="F116" s="83">
        <v>0.70199999999999996</v>
      </c>
      <c r="G116" s="83">
        <v>0.63300000000000001</v>
      </c>
      <c r="H116" s="83" t="s">
        <v>555</v>
      </c>
      <c r="I116" s="83" t="s">
        <v>535</v>
      </c>
      <c r="J116" s="83">
        <v>0</v>
      </c>
      <c r="K116" s="83" t="s">
        <v>489</v>
      </c>
      <c r="L116"/>
      <c r="M116"/>
      <c r="N116"/>
      <c r="O116"/>
      <c r="P116"/>
      <c r="Q116"/>
      <c r="R116"/>
      <c r="S116"/>
    </row>
    <row r="117" spans="1:19">
      <c r="A117" s="83" t="s">
        <v>556</v>
      </c>
      <c r="B117" s="83" t="s">
        <v>741</v>
      </c>
      <c r="C117" s="83">
        <v>65.62</v>
      </c>
      <c r="D117" s="83">
        <v>65.62</v>
      </c>
      <c r="E117" s="83">
        <v>2.6150000000000002</v>
      </c>
      <c r="F117" s="83">
        <v>0.70199999999999996</v>
      </c>
      <c r="G117" s="83">
        <v>0.63300000000000001</v>
      </c>
      <c r="H117" s="83" t="s">
        <v>555</v>
      </c>
      <c r="I117" s="83" t="s">
        <v>506</v>
      </c>
      <c r="J117" s="83">
        <v>180</v>
      </c>
      <c r="K117" s="83" t="s">
        <v>493</v>
      </c>
      <c r="L117"/>
      <c r="M117"/>
      <c r="N117"/>
      <c r="O117"/>
      <c r="P117"/>
      <c r="Q117"/>
      <c r="R117"/>
      <c r="S117"/>
    </row>
    <row r="118" spans="1:19">
      <c r="A118" s="83" t="s">
        <v>568</v>
      </c>
      <c r="B118" s="83" t="s">
        <v>741</v>
      </c>
      <c r="C118" s="83">
        <v>5.82</v>
      </c>
      <c r="D118" s="83">
        <v>23.29</v>
      </c>
      <c r="E118" s="83">
        <v>2.6150000000000002</v>
      </c>
      <c r="F118" s="83">
        <v>0.70199999999999996</v>
      </c>
      <c r="G118" s="83">
        <v>0.63300000000000001</v>
      </c>
      <c r="H118" s="83" t="s">
        <v>555</v>
      </c>
      <c r="I118" s="83" t="s">
        <v>523</v>
      </c>
      <c r="J118" s="83">
        <v>0</v>
      </c>
      <c r="K118" s="83" t="s">
        <v>489</v>
      </c>
      <c r="L118"/>
      <c r="M118"/>
      <c r="N118"/>
      <c r="O118"/>
      <c r="P118"/>
      <c r="Q118"/>
      <c r="R118"/>
      <c r="S118"/>
    </row>
    <row r="119" spans="1:19">
      <c r="A119" s="83" t="s">
        <v>570</v>
      </c>
      <c r="B119" s="83" t="s">
        <v>741</v>
      </c>
      <c r="C119" s="83">
        <v>2.15</v>
      </c>
      <c r="D119" s="83">
        <v>8.58</v>
      </c>
      <c r="E119" s="83">
        <v>2.6150000000000002</v>
      </c>
      <c r="F119" s="83">
        <v>0.70199999999999996</v>
      </c>
      <c r="G119" s="83">
        <v>0.63300000000000001</v>
      </c>
      <c r="H119" s="83" t="s">
        <v>555</v>
      </c>
      <c r="I119" s="83" t="s">
        <v>525</v>
      </c>
      <c r="J119" s="83">
        <v>180</v>
      </c>
      <c r="K119" s="83" t="s">
        <v>493</v>
      </c>
      <c r="L119"/>
      <c r="M119"/>
      <c r="N119"/>
      <c r="O119"/>
      <c r="P119"/>
      <c r="Q119"/>
      <c r="R119"/>
      <c r="S119"/>
    </row>
    <row r="120" spans="1:19">
      <c r="A120" s="83" t="s">
        <v>569</v>
      </c>
      <c r="B120" s="83" t="s">
        <v>741</v>
      </c>
      <c r="C120" s="83">
        <v>2.15</v>
      </c>
      <c r="D120" s="83">
        <v>8.59</v>
      </c>
      <c r="E120" s="83">
        <v>2.6150000000000002</v>
      </c>
      <c r="F120" s="83">
        <v>0.70199999999999996</v>
      </c>
      <c r="G120" s="83">
        <v>0.63300000000000001</v>
      </c>
      <c r="H120" s="83" t="s">
        <v>555</v>
      </c>
      <c r="I120" s="83" t="s">
        <v>524</v>
      </c>
      <c r="J120" s="83">
        <v>0</v>
      </c>
      <c r="K120" s="83" t="s">
        <v>489</v>
      </c>
      <c r="L120"/>
      <c r="M120"/>
      <c r="N120"/>
      <c r="O120"/>
      <c r="P120"/>
      <c r="Q120"/>
      <c r="R120"/>
      <c r="S120"/>
    </row>
    <row r="121" spans="1:19">
      <c r="A121" s="83" t="s">
        <v>571</v>
      </c>
      <c r="B121" s="83" t="s">
        <v>741</v>
      </c>
      <c r="C121" s="83">
        <v>5.82</v>
      </c>
      <c r="D121" s="83">
        <v>23.29</v>
      </c>
      <c r="E121" s="83">
        <v>2.6150000000000002</v>
      </c>
      <c r="F121" s="83">
        <v>0.70199999999999996</v>
      </c>
      <c r="G121" s="83">
        <v>0.63300000000000001</v>
      </c>
      <c r="H121" s="83" t="s">
        <v>555</v>
      </c>
      <c r="I121" s="83" t="s">
        <v>526</v>
      </c>
      <c r="J121" s="83">
        <v>180</v>
      </c>
      <c r="K121" s="83" t="s">
        <v>493</v>
      </c>
      <c r="L121"/>
      <c r="M121"/>
      <c r="N121"/>
      <c r="O121"/>
      <c r="P121"/>
      <c r="Q121"/>
      <c r="R121"/>
      <c r="S121"/>
    </row>
    <row r="122" spans="1:19">
      <c r="A122" s="83" t="s">
        <v>582</v>
      </c>
      <c r="B122" s="83" t="s">
        <v>741</v>
      </c>
      <c r="C122" s="83">
        <v>5.83</v>
      </c>
      <c r="D122" s="83">
        <v>5.83</v>
      </c>
      <c r="E122" s="83">
        <v>2.6150000000000002</v>
      </c>
      <c r="F122" s="83">
        <v>0.70199999999999996</v>
      </c>
      <c r="G122" s="83">
        <v>0.63300000000000001</v>
      </c>
      <c r="H122" s="83" t="s">
        <v>555</v>
      </c>
      <c r="I122" s="83" t="s">
        <v>543</v>
      </c>
      <c r="J122" s="83">
        <v>0</v>
      </c>
      <c r="K122" s="83" t="s">
        <v>489</v>
      </c>
      <c r="L122"/>
      <c r="M122"/>
      <c r="N122"/>
      <c r="O122"/>
      <c r="P122"/>
      <c r="Q122"/>
      <c r="R122"/>
      <c r="S122"/>
    </row>
    <row r="123" spans="1:19">
      <c r="A123" s="83" t="s">
        <v>583</v>
      </c>
      <c r="B123" s="83" t="s">
        <v>741</v>
      </c>
      <c r="C123" s="83">
        <v>5.21</v>
      </c>
      <c r="D123" s="83">
        <v>5.21</v>
      </c>
      <c r="E123" s="83">
        <v>2.6150000000000002</v>
      </c>
      <c r="F123" s="83">
        <v>0.70199999999999996</v>
      </c>
      <c r="G123" s="83">
        <v>0.63300000000000001</v>
      </c>
      <c r="H123" s="83" t="s">
        <v>555</v>
      </c>
      <c r="I123" s="83" t="s">
        <v>544</v>
      </c>
      <c r="J123" s="83">
        <v>0</v>
      </c>
      <c r="K123" s="83" t="s">
        <v>489</v>
      </c>
      <c r="L123"/>
      <c r="M123"/>
      <c r="N123"/>
      <c r="O123"/>
      <c r="P123"/>
      <c r="Q123"/>
      <c r="R123"/>
      <c r="S123"/>
    </row>
    <row r="124" spans="1:19">
      <c r="A124" s="83" t="s">
        <v>584</v>
      </c>
      <c r="B124" s="83" t="s">
        <v>741</v>
      </c>
      <c r="C124" s="83">
        <v>17.18</v>
      </c>
      <c r="D124" s="83">
        <v>17.18</v>
      </c>
      <c r="E124" s="83">
        <v>2.6150000000000002</v>
      </c>
      <c r="F124" s="83">
        <v>0.70199999999999996</v>
      </c>
      <c r="G124" s="83">
        <v>0.63300000000000001</v>
      </c>
      <c r="H124" s="83" t="s">
        <v>555</v>
      </c>
      <c r="I124" s="83" t="s">
        <v>545</v>
      </c>
      <c r="J124" s="83">
        <v>180</v>
      </c>
      <c r="K124" s="83" t="s">
        <v>493</v>
      </c>
      <c r="L124"/>
      <c r="M124"/>
      <c r="N124"/>
      <c r="O124"/>
      <c r="P124"/>
      <c r="Q124"/>
      <c r="R124"/>
      <c r="S124"/>
    </row>
    <row r="125" spans="1:19">
      <c r="A125" s="83" t="s">
        <v>578</v>
      </c>
      <c r="B125" s="83" t="s">
        <v>741</v>
      </c>
      <c r="C125" s="83">
        <v>32.21</v>
      </c>
      <c r="D125" s="83">
        <v>32.21</v>
      </c>
      <c r="E125" s="83">
        <v>2.6150000000000002</v>
      </c>
      <c r="F125" s="83">
        <v>0.70199999999999996</v>
      </c>
      <c r="G125" s="83">
        <v>0.63300000000000001</v>
      </c>
      <c r="H125" s="83" t="s">
        <v>555</v>
      </c>
      <c r="I125" s="83" t="s">
        <v>537</v>
      </c>
      <c r="J125" s="83">
        <v>0</v>
      </c>
      <c r="K125" s="83" t="s">
        <v>489</v>
      </c>
      <c r="L125"/>
      <c r="M125"/>
      <c r="N125"/>
      <c r="O125"/>
      <c r="P125"/>
      <c r="Q125"/>
      <c r="R125"/>
      <c r="S125"/>
    </row>
    <row r="126" spans="1:19">
      <c r="A126" s="83" t="s">
        <v>581</v>
      </c>
      <c r="B126" s="83" t="s">
        <v>741</v>
      </c>
      <c r="C126" s="83">
        <v>4.5999999999999996</v>
      </c>
      <c r="D126" s="83">
        <v>4.5999999999999996</v>
      </c>
      <c r="E126" s="83">
        <v>2.6150000000000002</v>
      </c>
      <c r="F126" s="83">
        <v>0.70199999999999996</v>
      </c>
      <c r="G126" s="83">
        <v>0.63300000000000001</v>
      </c>
      <c r="H126" s="83" t="s">
        <v>555</v>
      </c>
      <c r="I126" s="83" t="s">
        <v>541</v>
      </c>
      <c r="J126" s="83">
        <v>180</v>
      </c>
      <c r="K126" s="83" t="s">
        <v>493</v>
      </c>
      <c r="L126"/>
      <c r="M126"/>
      <c r="N126"/>
      <c r="O126"/>
      <c r="P126"/>
      <c r="Q126"/>
      <c r="R126"/>
      <c r="S126"/>
    </row>
    <row r="127" spans="1:19">
      <c r="A127" s="83" t="s">
        <v>580</v>
      </c>
      <c r="B127" s="83" t="s">
        <v>741</v>
      </c>
      <c r="C127" s="83">
        <v>17.18</v>
      </c>
      <c r="D127" s="83">
        <v>17.18</v>
      </c>
      <c r="E127" s="83">
        <v>2.6150000000000002</v>
      </c>
      <c r="F127" s="83">
        <v>0.70199999999999996</v>
      </c>
      <c r="G127" s="83">
        <v>0.63300000000000001</v>
      </c>
      <c r="H127" s="83" t="s">
        <v>555</v>
      </c>
      <c r="I127" s="83" t="s">
        <v>540</v>
      </c>
      <c r="J127" s="83">
        <v>90</v>
      </c>
      <c r="K127" s="83" t="s">
        <v>491</v>
      </c>
      <c r="L127"/>
      <c r="M127"/>
      <c r="N127"/>
      <c r="O127"/>
      <c r="P127"/>
      <c r="Q127"/>
      <c r="R127"/>
      <c r="S127"/>
    </row>
    <row r="128" spans="1:19">
      <c r="A128" s="83" t="s">
        <v>579</v>
      </c>
      <c r="B128" s="83" t="s">
        <v>741</v>
      </c>
      <c r="C128" s="83">
        <v>4.5999999999999996</v>
      </c>
      <c r="D128" s="83">
        <v>4.5999999999999996</v>
      </c>
      <c r="E128" s="83">
        <v>2.6150000000000002</v>
      </c>
      <c r="F128" s="83">
        <v>0.70199999999999996</v>
      </c>
      <c r="G128" s="83">
        <v>0.63300000000000001</v>
      </c>
      <c r="H128" s="83" t="s">
        <v>555</v>
      </c>
      <c r="I128" s="83" t="s">
        <v>539</v>
      </c>
      <c r="J128" s="83">
        <v>0</v>
      </c>
      <c r="K128" s="83" t="s">
        <v>489</v>
      </c>
      <c r="L128"/>
      <c r="M128"/>
      <c r="N128"/>
      <c r="O128"/>
      <c r="P128"/>
      <c r="Q128"/>
      <c r="R128"/>
      <c r="S128"/>
    </row>
    <row r="129" spans="1:19">
      <c r="A129" s="83" t="s">
        <v>557</v>
      </c>
      <c r="B129" s="83" t="s">
        <v>741</v>
      </c>
      <c r="C129" s="83">
        <v>85.24</v>
      </c>
      <c r="D129" s="83">
        <v>85.24</v>
      </c>
      <c r="E129" s="83">
        <v>2.6150000000000002</v>
      </c>
      <c r="F129" s="83">
        <v>0.70199999999999996</v>
      </c>
      <c r="G129" s="83">
        <v>0.63300000000000001</v>
      </c>
      <c r="H129" s="83" t="s">
        <v>555</v>
      </c>
      <c r="I129" s="83" t="s">
        <v>510</v>
      </c>
      <c r="J129" s="83">
        <v>180</v>
      </c>
      <c r="K129" s="83" t="s">
        <v>493</v>
      </c>
      <c r="L129"/>
      <c r="M129"/>
      <c r="N129"/>
      <c r="O129"/>
      <c r="P129"/>
      <c r="Q129"/>
      <c r="R129"/>
      <c r="S129"/>
    </row>
    <row r="130" spans="1:19">
      <c r="A130" s="83" t="s">
        <v>554</v>
      </c>
      <c r="B130" s="83" t="s">
        <v>741</v>
      </c>
      <c r="C130" s="83">
        <v>23.3</v>
      </c>
      <c r="D130" s="83">
        <v>23.3</v>
      </c>
      <c r="E130" s="83">
        <v>2.6150000000000002</v>
      </c>
      <c r="F130" s="83">
        <v>0.70199999999999996</v>
      </c>
      <c r="G130" s="83">
        <v>0.63300000000000001</v>
      </c>
      <c r="H130" s="83" t="s">
        <v>555</v>
      </c>
      <c r="I130" s="83" t="s">
        <v>497</v>
      </c>
      <c r="J130" s="83">
        <v>180</v>
      </c>
      <c r="K130" s="83" t="s">
        <v>493</v>
      </c>
      <c r="L130"/>
      <c r="M130"/>
      <c r="N130"/>
      <c r="O130"/>
      <c r="P130"/>
      <c r="Q130"/>
      <c r="R130"/>
      <c r="S130"/>
    </row>
    <row r="131" spans="1:19">
      <c r="A131" s="83" t="s">
        <v>558</v>
      </c>
      <c r="B131" s="83" t="s">
        <v>742</v>
      </c>
      <c r="C131" s="83">
        <v>4.5999999999999996</v>
      </c>
      <c r="D131" s="83">
        <v>18.39</v>
      </c>
      <c r="E131" s="83">
        <v>2.6720000000000002</v>
      </c>
      <c r="F131" s="83">
        <v>0.70199999999999996</v>
      </c>
      <c r="G131" s="83">
        <v>0.63300000000000001</v>
      </c>
      <c r="H131" s="83" t="s">
        <v>555</v>
      </c>
      <c r="I131" s="83" t="s">
        <v>513</v>
      </c>
      <c r="J131" s="83">
        <v>180</v>
      </c>
      <c r="K131" s="83" t="s">
        <v>493</v>
      </c>
      <c r="L131"/>
      <c r="M131"/>
      <c r="N131"/>
      <c r="O131"/>
      <c r="P131"/>
      <c r="Q131"/>
      <c r="R131"/>
      <c r="S131"/>
    </row>
    <row r="132" spans="1:19">
      <c r="A132" s="83" t="s">
        <v>559</v>
      </c>
      <c r="B132" s="83" t="s">
        <v>742</v>
      </c>
      <c r="C132" s="83">
        <v>8.58</v>
      </c>
      <c r="D132" s="83">
        <v>34.33</v>
      </c>
      <c r="E132" s="83">
        <v>2.6720000000000002</v>
      </c>
      <c r="F132" s="83">
        <v>0.70199999999999996</v>
      </c>
      <c r="G132" s="83">
        <v>0.63300000000000001</v>
      </c>
      <c r="H132" s="83" t="s">
        <v>555</v>
      </c>
      <c r="I132" s="83" t="s">
        <v>514</v>
      </c>
      <c r="J132" s="83">
        <v>270</v>
      </c>
      <c r="K132" s="83" t="s">
        <v>495</v>
      </c>
      <c r="L132"/>
      <c r="M132"/>
      <c r="N132"/>
      <c r="O132"/>
      <c r="P132"/>
      <c r="Q132"/>
      <c r="R132"/>
      <c r="S132"/>
    </row>
    <row r="133" spans="1:19">
      <c r="A133" s="83" t="s">
        <v>572</v>
      </c>
      <c r="B133" s="83" t="s">
        <v>742</v>
      </c>
      <c r="C133" s="83">
        <v>4.5999999999999996</v>
      </c>
      <c r="D133" s="83">
        <v>4.5999999999999996</v>
      </c>
      <c r="E133" s="83">
        <v>2.6720000000000002</v>
      </c>
      <c r="F133" s="83">
        <v>0.70199999999999996</v>
      </c>
      <c r="G133" s="83">
        <v>0.63300000000000001</v>
      </c>
      <c r="H133" s="83" t="s">
        <v>555</v>
      </c>
      <c r="I133" s="83" t="s">
        <v>527</v>
      </c>
      <c r="J133" s="83">
        <v>180</v>
      </c>
      <c r="K133" s="83" t="s">
        <v>493</v>
      </c>
      <c r="L133"/>
      <c r="M133"/>
      <c r="N133"/>
      <c r="O133"/>
      <c r="P133"/>
      <c r="Q133"/>
      <c r="R133"/>
      <c r="S133"/>
    </row>
    <row r="134" spans="1:19">
      <c r="A134" s="83" t="s">
        <v>573</v>
      </c>
      <c r="B134" s="83" t="s">
        <v>742</v>
      </c>
      <c r="C134" s="83">
        <v>8.59</v>
      </c>
      <c r="D134" s="83">
        <v>8.59</v>
      </c>
      <c r="E134" s="83">
        <v>2.6720000000000002</v>
      </c>
      <c r="F134" s="83">
        <v>0.70199999999999996</v>
      </c>
      <c r="G134" s="83">
        <v>0.63300000000000001</v>
      </c>
      <c r="H134" s="83" t="s">
        <v>555</v>
      </c>
      <c r="I134" s="83" t="s">
        <v>528</v>
      </c>
      <c r="J134" s="83">
        <v>270</v>
      </c>
      <c r="K134" s="83" t="s">
        <v>495</v>
      </c>
      <c r="L134"/>
      <c r="M134"/>
      <c r="N134"/>
      <c r="O134"/>
      <c r="P134"/>
      <c r="Q134"/>
      <c r="R134"/>
      <c r="S134"/>
    </row>
    <row r="135" spans="1:19">
      <c r="A135" s="83" t="s">
        <v>560</v>
      </c>
      <c r="B135" s="83" t="s">
        <v>742</v>
      </c>
      <c r="C135" s="83">
        <v>4.5999999999999996</v>
      </c>
      <c r="D135" s="83">
        <v>18.39</v>
      </c>
      <c r="E135" s="83">
        <v>2.6720000000000002</v>
      </c>
      <c r="F135" s="83">
        <v>0.70199999999999996</v>
      </c>
      <c r="G135" s="83">
        <v>0.63300000000000001</v>
      </c>
      <c r="H135" s="83" t="s">
        <v>555</v>
      </c>
      <c r="I135" s="83" t="s">
        <v>515</v>
      </c>
      <c r="J135" s="83">
        <v>0</v>
      </c>
      <c r="K135" s="83" t="s">
        <v>489</v>
      </c>
      <c r="L135"/>
      <c r="M135"/>
      <c r="N135"/>
      <c r="O135"/>
      <c r="P135"/>
      <c r="Q135"/>
      <c r="R135"/>
      <c r="S135"/>
    </row>
    <row r="136" spans="1:19">
      <c r="A136" s="83" t="s">
        <v>561</v>
      </c>
      <c r="B136" s="83" t="s">
        <v>742</v>
      </c>
      <c r="C136" s="83">
        <v>8.58</v>
      </c>
      <c r="D136" s="83">
        <v>34.33</v>
      </c>
      <c r="E136" s="83">
        <v>2.6720000000000002</v>
      </c>
      <c r="F136" s="83">
        <v>0.70199999999999996</v>
      </c>
      <c r="G136" s="83">
        <v>0.63300000000000001</v>
      </c>
      <c r="H136" s="83" t="s">
        <v>555</v>
      </c>
      <c r="I136" s="83" t="s">
        <v>516</v>
      </c>
      <c r="J136" s="83">
        <v>270</v>
      </c>
      <c r="K136" s="83" t="s">
        <v>495</v>
      </c>
      <c r="L136"/>
      <c r="M136"/>
      <c r="N136"/>
      <c r="O136"/>
      <c r="P136"/>
      <c r="Q136"/>
      <c r="R136"/>
      <c r="S136"/>
    </row>
    <row r="137" spans="1:19">
      <c r="A137" s="83" t="s">
        <v>574</v>
      </c>
      <c r="B137" s="83" t="s">
        <v>742</v>
      </c>
      <c r="C137" s="83">
        <v>4.5999999999999996</v>
      </c>
      <c r="D137" s="83">
        <v>4.5999999999999996</v>
      </c>
      <c r="E137" s="83">
        <v>2.6720000000000002</v>
      </c>
      <c r="F137" s="83">
        <v>0.70199999999999996</v>
      </c>
      <c r="G137" s="83">
        <v>0.63300000000000001</v>
      </c>
      <c r="H137" s="83" t="s">
        <v>555</v>
      </c>
      <c r="I137" s="83" t="s">
        <v>530</v>
      </c>
      <c r="J137" s="83">
        <v>0</v>
      </c>
      <c r="K137" s="83" t="s">
        <v>489</v>
      </c>
      <c r="L137"/>
      <c r="M137"/>
      <c r="N137"/>
      <c r="O137"/>
      <c r="P137"/>
      <c r="Q137"/>
      <c r="R137"/>
      <c r="S137"/>
    </row>
    <row r="138" spans="1:19">
      <c r="A138" s="83" t="s">
        <v>575</v>
      </c>
      <c r="B138" s="83" t="s">
        <v>742</v>
      </c>
      <c r="C138" s="83">
        <v>8.59</v>
      </c>
      <c r="D138" s="83">
        <v>8.59</v>
      </c>
      <c r="E138" s="83">
        <v>2.6720000000000002</v>
      </c>
      <c r="F138" s="83">
        <v>0.70199999999999996</v>
      </c>
      <c r="G138" s="83">
        <v>0.63300000000000001</v>
      </c>
      <c r="H138" s="83" t="s">
        <v>555</v>
      </c>
      <c r="I138" s="83" t="s">
        <v>531</v>
      </c>
      <c r="J138" s="83">
        <v>270</v>
      </c>
      <c r="K138" s="83" t="s">
        <v>495</v>
      </c>
      <c r="L138"/>
      <c r="M138"/>
      <c r="N138"/>
      <c r="O138"/>
      <c r="P138"/>
      <c r="Q138"/>
      <c r="R138"/>
      <c r="S138"/>
    </row>
    <row r="139" spans="1:19">
      <c r="A139" s="83" t="s">
        <v>562</v>
      </c>
      <c r="B139" s="83" t="s">
        <v>742</v>
      </c>
      <c r="C139" s="83">
        <v>3.68</v>
      </c>
      <c r="D139" s="83">
        <v>279.51</v>
      </c>
      <c r="E139" s="83">
        <v>2.6720000000000002</v>
      </c>
      <c r="F139" s="83">
        <v>0.70199999999999996</v>
      </c>
      <c r="G139" s="83">
        <v>0.63300000000000001</v>
      </c>
      <c r="H139" s="83" t="s">
        <v>555</v>
      </c>
      <c r="I139" s="83" t="s">
        <v>517</v>
      </c>
      <c r="J139" s="83">
        <v>180</v>
      </c>
      <c r="K139" s="83" t="s">
        <v>493</v>
      </c>
      <c r="L139"/>
      <c r="M139"/>
      <c r="N139"/>
      <c r="O139"/>
      <c r="P139"/>
      <c r="Q139"/>
      <c r="R139"/>
      <c r="S139"/>
    </row>
    <row r="140" spans="1:19">
      <c r="A140" s="83" t="s">
        <v>576</v>
      </c>
      <c r="B140" s="83" t="s">
        <v>742</v>
      </c>
      <c r="C140" s="83">
        <v>6.75</v>
      </c>
      <c r="D140" s="83">
        <v>60.74</v>
      </c>
      <c r="E140" s="83">
        <v>2.6720000000000002</v>
      </c>
      <c r="F140" s="83">
        <v>0.70199999999999996</v>
      </c>
      <c r="G140" s="83">
        <v>0.63300000000000001</v>
      </c>
      <c r="H140" s="83" t="s">
        <v>555</v>
      </c>
      <c r="I140" s="83" t="s">
        <v>533</v>
      </c>
      <c r="J140" s="83">
        <v>180</v>
      </c>
      <c r="K140" s="83" t="s">
        <v>493</v>
      </c>
      <c r="L140"/>
      <c r="M140"/>
      <c r="N140"/>
      <c r="O140"/>
      <c r="P140"/>
      <c r="Q140"/>
      <c r="R140"/>
      <c r="S140"/>
    </row>
    <row r="141" spans="1:19">
      <c r="A141" s="83" t="s">
        <v>563</v>
      </c>
      <c r="B141" s="83" t="s">
        <v>742</v>
      </c>
      <c r="C141" s="83">
        <v>3.68</v>
      </c>
      <c r="D141" s="83">
        <v>279.60000000000002</v>
      </c>
      <c r="E141" s="83">
        <v>2.6720000000000002</v>
      </c>
      <c r="F141" s="83">
        <v>0.70199999999999996</v>
      </c>
      <c r="G141" s="83">
        <v>0.63300000000000001</v>
      </c>
      <c r="H141" s="83" t="s">
        <v>555</v>
      </c>
      <c r="I141" s="83" t="s">
        <v>518</v>
      </c>
      <c r="J141" s="83">
        <v>0</v>
      </c>
      <c r="K141" s="83" t="s">
        <v>489</v>
      </c>
      <c r="L141"/>
      <c r="M141"/>
      <c r="N141"/>
      <c r="O141"/>
      <c r="P141"/>
      <c r="Q141"/>
      <c r="R141"/>
      <c r="S141"/>
    </row>
    <row r="142" spans="1:19">
      <c r="A142" s="83" t="s">
        <v>564</v>
      </c>
      <c r="B142" s="83" t="s">
        <v>742</v>
      </c>
      <c r="C142" s="83">
        <v>8.58</v>
      </c>
      <c r="D142" s="83">
        <v>34.33</v>
      </c>
      <c r="E142" s="83">
        <v>2.6720000000000002</v>
      </c>
      <c r="F142" s="83">
        <v>0.70199999999999996</v>
      </c>
      <c r="G142" s="83">
        <v>0.63300000000000001</v>
      </c>
      <c r="H142" s="83" t="s">
        <v>555</v>
      </c>
      <c r="I142" s="83" t="s">
        <v>519</v>
      </c>
      <c r="J142" s="83">
        <v>90</v>
      </c>
      <c r="K142" s="83" t="s">
        <v>491</v>
      </c>
      <c r="L142"/>
      <c r="M142"/>
      <c r="N142"/>
      <c r="O142"/>
      <c r="P142"/>
      <c r="Q142"/>
      <c r="R142"/>
      <c r="S142"/>
    </row>
    <row r="143" spans="1:19">
      <c r="A143" s="83" t="s">
        <v>565</v>
      </c>
      <c r="B143" s="83" t="s">
        <v>742</v>
      </c>
      <c r="C143" s="83">
        <v>4.5999999999999996</v>
      </c>
      <c r="D143" s="83">
        <v>18.39</v>
      </c>
      <c r="E143" s="83">
        <v>2.6720000000000002</v>
      </c>
      <c r="F143" s="83">
        <v>0.70199999999999996</v>
      </c>
      <c r="G143" s="83">
        <v>0.63300000000000001</v>
      </c>
      <c r="H143" s="83" t="s">
        <v>555</v>
      </c>
      <c r="I143" s="83" t="s">
        <v>520</v>
      </c>
      <c r="J143" s="83">
        <v>180</v>
      </c>
      <c r="K143" s="83" t="s">
        <v>493</v>
      </c>
      <c r="L143"/>
      <c r="M143"/>
      <c r="N143"/>
      <c r="O143"/>
      <c r="P143"/>
      <c r="Q143"/>
      <c r="R143"/>
      <c r="S143"/>
    </row>
    <row r="144" spans="1:19">
      <c r="A144" s="83" t="s">
        <v>567</v>
      </c>
      <c r="B144" s="83" t="s">
        <v>742</v>
      </c>
      <c r="C144" s="83">
        <v>8.58</v>
      </c>
      <c r="D144" s="83">
        <v>34.33</v>
      </c>
      <c r="E144" s="83">
        <v>2.6720000000000002</v>
      </c>
      <c r="F144" s="83">
        <v>0.70199999999999996</v>
      </c>
      <c r="G144" s="83">
        <v>0.63300000000000001</v>
      </c>
      <c r="H144" s="83" t="s">
        <v>555</v>
      </c>
      <c r="I144" s="83" t="s">
        <v>522</v>
      </c>
      <c r="J144" s="83">
        <v>90</v>
      </c>
      <c r="K144" s="83" t="s">
        <v>491</v>
      </c>
      <c r="L144"/>
      <c r="M144"/>
      <c r="N144"/>
      <c r="O144"/>
      <c r="P144"/>
      <c r="Q144"/>
      <c r="R144"/>
      <c r="S144"/>
    </row>
    <row r="145" spans="1:19">
      <c r="A145" s="83" t="s">
        <v>566</v>
      </c>
      <c r="B145" s="83" t="s">
        <v>742</v>
      </c>
      <c r="C145" s="83">
        <v>4.5999999999999996</v>
      </c>
      <c r="D145" s="83">
        <v>18.39</v>
      </c>
      <c r="E145" s="83">
        <v>2.6720000000000002</v>
      </c>
      <c r="F145" s="83">
        <v>0.70199999999999996</v>
      </c>
      <c r="G145" s="83">
        <v>0.63300000000000001</v>
      </c>
      <c r="H145" s="83" t="s">
        <v>555</v>
      </c>
      <c r="I145" s="83" t="s">
        <v>521</v>
      </c>
      <c r="J145" s="83">
        <v>0</v>
      </c>
      <c r="K145" s="83" t="s">
        <v>489</v>
      </c>
      <c r="L145"/>
      <c r="M145"/>
      <c r="N145"/>
      <c r="O145"/>
      <c r="P145"/>
      <c r="Q145"/>
      <c r="R145"/>
      <c r="S145"/>
    </row>
    <row r="146" spans="1:19">
      <c r="A146" s="83" t="s">
        <v>585</v>
      </c>
      <c r="B146" s="83"/>
      <c r="C146" s="83"/>
      <c r="D146" s="83">
        <v>1214.08</v>
      </c>
      <c r="E146" s="83">
        <v>2.65</v>
      </c>
      <c r="F146" s="83">
        <v>0.70199999999999996</v>
      </c>
      <c r="G146" s="83">
        <v>0.63300000000000001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586</v>
      </c>
      <c r="B147" s="83"/>
      <c r="C147" s="83"/>
      <c r="D147" s="83">
        <v>432.93</v>
      </c>
      <c r="E147" s="83">
        <v>2.66</v>
      </c>
      <c r="F147" s="83">
        <v>0.70199999999999996</v>
      </c>
      <c r="G147" s="83">
        <v>0.63300000000000001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587</v>
      </c>
      <c r="B148" s="83"/>
      <c r="C148" s="83"/>
      <c r="D148" s="83">
        <v>781.15</v>
      </c>
      <c r="E148" s="83">
        <v>2.65</v>
      </c>
      <c r="F148" s="83">
        <v>0.70199999999999996</v>
      </c>
      <c r="G148" s="83">
        <v>0.63300000000000001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242</v>
      </c>
      <c r="C150" s="83" t="s">
        <v>588</v>
      </c>
      <c r="D150" s="83" t="s">
        <v>589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590</v>
      </c>
      <c r="B151" s="83" t="s">
        <v>591</v>
      </c>
      <c r="C151" s="83">
        <v>1321877.02</v>
      </c>
      <c r="D151" s="83">
        <v>5.5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592</v>
      </c>
      <c r="B152" s="83" t="s">
        <v>593</v>
      </c>
      <c r="C152" s="83">
        <v>5546104.96</v>
      </c>
      <c r="D152" s="83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242</v>
      </c>
      <c r="C154" s="83" t="s">
        <v>594</v>
      </c>
      <c r="D154" s="83" t="s">
        <v>595</v>
      </c>
      <c r="E154" s="83" t="s">
        <v>596</v>
      </c>
      <c r="F154" s="83" t="s">
        <v>597</v>
      </c>
      <c r="G154" s="83" t="s">
        <v>589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598</v>
      </c>
      <c r="B155" s="83" t="s">
        <v>599</v>
      </c>
      <c r="C155" s="83">
        <v>41287.17</v>
      </c>
      <c r="D155" s="83">
        <v>28971.54</v>
      </c>
      <c r="E155" s="83">
        <v>12315.63</v>
      </c>
      <c r="F155" s="83">
        <v>0.7</v>
      </c>
      <c r="G155" s="83" t="s">
        <v>600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606</v>
      </c>
      <c r="B156" s="83" t="s">
        <v>599</v>
      </c>
      <c r="C156" s="83">
        <v>11156.58</v>
      </c>
      <c r="D156" s="83">
        <v>7834.06</v>
      </c>
      <c r="E156" s="83">
        <v>3322.52</v>
      </c>
      <c r="F156" s="83">
        <v>0.7</v>
      </c>
      <c r="G156" s="83" t="s">
        <v>600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601</v>
      </c>
      <c r="B157" s="83" t="s">
        <v>599</v>
      </c>
      <c r="C157" s="83">
        <v>37732.35</v>
      </c>
      <c r="D157" s="83">
        <v>26475.41</v>
      </c>
      <c r="E157" s="83">
        <v>11256.94</v>
      </c>
      <c r="F157" s="83">
        <v>0.7</v>
      </c>
      <c r="G157" s="83" t="s">
        <v>600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607</v>
      </c>
      <c r="B158" s="83" t="s">
        <v>599</v>
      </c>
      <c r="C158" s="83">
        <v>10528.91</v>
      </c>
      <c r="D158" s="83">
        <v>7394.26</v>
      </c>
      <c r="E158" s="83">
        <v>3134.64</v>
      </c>
      <c r="F158" s="83">
        <v>0.7</v>
      </c>
      <c r="G158" s="83" t="s">
        <v>600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602</v>
      </c>
      <c r="B159" s="83" t="s">
        <v>599</v>
      </c>
      <c r="C159" s="83">
        <v>519386.41</v>
      </c>
      <c r="D159" s="83">
        <v>352595.02</v>
      </c>
      <c r="E159" s="83">
        <v>166791.4</v>
      </c>
      <c r="F159" s="83">
        <v>0.68</v>
      </c>
      <c r="G159" s="83" t="s">
        <v>600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608</v>
      </c>
      <c r="B160" s="83" t="s">
        <v>599</v>
      </c>
      <c r="C160" s="83">
        <v>65483.82</v>
      </c>
      <c r="D160" s="83">
        <v>45195.38</v>
      </c>
      <c r="E160" s="83">
        <v>20288.439999999999</v>
      </c>
      <c r="F160" s="83">
        <v>0.69</v>
      </c>
      <c r="G160" s="83" t="s">
        <v>600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603</v>
      </c>
      <c r="B161" s="83" t="s">
        <v>599</v>
      </c>
      <c r="C161" s="83">
        <v>361656.15</v>
      </c>
      <c r="D161" s="83">
        <v>279431.49</v>
      </c>
      <c r="E161" s="83">
        <v>82224.66</v>
      </c>
      <c r="F161" s="83">
        <v>0.77</v>
      </c>
      <c r="G161" s="83" t="s">
        <v>600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604</v>
      </c>
      <c r="B162" s="83" t="s">
        <v>599</v>
      </c>
      <c r="C162" s="83">
        <v>36790.910000000003</v>
      </c>
      <c r="D162" s="83">
        <v>25785.81</v>
      </c>
      <c r="E162" s="83">
        <v>11005.1</v>
      </c>
      <c r="F162" s="83">
        <v>0.7</v>
      </c>
      <c r="G162" s="83" t="s">
        <v>600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605</v>
      </c>
      <c r="B163" s="83" t="s">
        <v>599</v>
      </c>
      <c r="C163" s="83">
        <v>33070.78</v>
      </c>
      <c r="D163" s="83">
        <v>23165.41</v>
      </c>
      <c r="E163" s="83">
        <v>9905.3700000000008</v>
      </c>
      <c r="F163" s="83">
        <v>0.7</v>
      </c>
      <c r="G163" s="83" t="s">
        <v>600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610</v>
      </c>
      <c r="B164" s="83" t="s">
        <v>599</v>
      </c>
      <c r="C164" s="83">
        <v>46239.12</v>
      </c>
      <c r="D164" s="83">
        <v>33289.25</v>
      </c>
      <c r="E164" s="83">
        <v>12949.87</v>
      </c>
      <c r="F164" s="83">
        <v>0.72</v>
      </c>
      <c r="G164" s="83" t="s">
        <v>600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611</v>
      </c>
      <c r="B165" s="83" t="s">
        <v>599</v>
      </c>
      <c r="C165" s="83">
        <v>3401.32</v>
      </c>
      <c r="D165" s="83">
        <v>2370.33</v>
      </c>
      <c r="E165" s="83">
        <v>1030.99</v>
      </c>
      <c r="F165" s="83">
        <v>0.7</v>
      </c>
      <c r="G165" s="83" t="s">
        <v>600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609</v>
      </c>
      <c r="B166" s="83" t="s">
        <v>599</v>
      </c>
      <c r="C166" s="83">
        <v>769194.54</v>
      </c>
      <c r="D166" s="83">
        <v>540019.74</v>
      </c>
      <c r="E166" s="83">
        <v>229174.8</v>
      </c>
      <c r="F166" s="83">
        <v>0.7</v>
      </c>
      <c r="G166" s="83" t="s">
        <v>600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242</v>
      </c>
      <c r="C168" s="83" t="s">
        <v>594</v>
      </c>
      <c r="D168" s="83" t="s">
        <v>589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631</v>
      </c>
      <c r="B169" s="83" t="s">
        <v>613</v>
      </c>
      <c r="C169" s="83">
        <v>37145.47</v>
      </c>
      <c r="D169" s="83" t="s">
        <v>600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612</v>
      </c>
      <c r="B170" s="83" t="s">
        <v>613</v>
      </c>
      <c r="C170" s="83">
        <v>28347.33</v>
      </c>
      <c r="D170" s="83" t="s">
        <v>600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619</v>
      </c>
      <c r="B171" s="83" t="s">
        <v>613</v>
      </c>
      <c r="C171" s="83">
        <v>31009.17</v>
      </c>
      <c r="D171" s="83" t="s">
        <v>600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627</v>
      </c>
      <c r="B172" s="83" t="s">
        <v>613</v>
      </c>
      <c r="C172" s="83">
        <v>8759.98</v>
      </c>
      <c r="D172" s="83" t="s">
        <v>600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634</v>
      </c>
      <c r="B173" s="83" t="s">
        <v>613</v>
      </c>
      <c r="C173" s="83">
        <v>4253.8100000000004</v>
      </c>
      <c r="D173" s="83" t="s">
        <v>600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877</v>
      </c>
      <c r="B174" s="83" t="s">
        <v>878</v>
      </c>
      <c r="C174" s="83">
        <v>21874.03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632</v>
      </c>
      <c r="B175" s="83" t="s">
        <v>613</v>
      </c>
      <c r="C175" s="83">
        <v>38296.639999999999</v>
      </c>
      <c r="D175" s="83" t="s">
        <v>600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633</v>
      </c>
      <c r="B176" s="83" t="s">
        <v>613</v>
      </c>
      <c r="C176" s="83">
        <v>18383.86</v>
      </c>
      <c r="D176" s="83" t="s">
        <v>600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618</v>
      </c>
      <c r="B177" s="83" t="s">
        <v>613</v>
      </c>
      <c r="C177" s="83">
        <v>46540.41</v>
      </c>
      <c r="D177" s="83" t="s">
        <v>600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620</v>
      </c>
      <c r="B178" s="83" t="s">
        <v>613</v>
      </c>
      <c r="C178" s="83">
        <v>83209.539999999994</v>
      </c>
      <c r="D178" s="83" t="s">
        <v>600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616</v>
      </c>
      <c r="B179" s="83" t="s">
        <v>613</v>
      </c>
      <c r="C179" s="83">
        <v>764.77</v>
      </c>
      <c r="D179" s="83" t="s">
        <v>600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614</v>
      </c>
      <c r="B180" s="83" t="s">
        <v>613</v>
      </c>
      <c r="C180" s="83">
        <v>9005.7199999999993</v>
      </c>
      <c r="D180" s="83" t="s">
        <v>600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615</v>
      </c>
      <c r="B181" s="83" t="s">
        <v>613</v>
      </c>
      <c r="C181" s="83">
        <v>5250.79</v>
      </c>
      <c r="D181" s="83" t="s">
        <v>600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621</v>
      </c>
      <c r="B182" s="83" t="s">
        <v>613</v>
      </c>
      <c r="C182" s="83">
        <v>20905.990000000002</v>
      </c>
      <c r="D182" s="83" t="s">
        <v>600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628</v>
      </c>
      <c r="B183" s="83" t="s">
        <v>613</v>
      </c>
      <c r="C183" s="83">
        <v>5673.33</v>
      </c>
      <c r="D183" s="83" t="s">
        <v>600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622</v>
      </c>
      <c r="B184" s="83" t="s">
        <v>613</v>
      </c>
      <c r="C184" s="83">
        <v>20684.18</v>
      </c>
      <c r="D184" s="83" t="s">
        <v>600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629</v>
      </c>
      <c r="B185" s="83" t="s">
        <v>613</v>
      </c>
      <c r="C185" s="83">
        <v>5641.71</v>
      </c>
      <c r="D185" s="83" t="s">
        <v>600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623</v>
      </c>
      <c r="B186" s="83" t="s">
        <v>613</v>
      </c>
      <c r="C186" s="83">
        <v>1077309.31</v>
      </c>
      <c r="D186" s="83" t="s">
        <v>600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630</v>
      </c>
      <c r="B187" s="83" t="s">
        <v>613</v>
      </c>
      <c r="C187" s="83">
        <v>78565.25</v>
      </c>
      <c r="D187" s="83" t="s">
        <v>600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624</v>
      </c>
      <c r="B188" s="83" t="s">
        <v>613</v>
      </c>
      <c r="C188" s="83">
        <v>1077309.31</v>
      </c>
      <c r="D188" s="83" t="s">
        <v>600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625</v>
      </c>
      <c r="B189" s="83" t="s">
        <v>613</v>
      </c>
      <c r="C189" s="83">
        <v>19005.509999999998</v>
      </c>
      <c r="D189" s="83" t="s">
        <v>600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626</v>
      </c>
      <c r="B190" s="83" t="s">
        <v>613</v>
      </c>
      <c r="C190" s="83">
        <v>20324.04</v>
      </c>
      <c r="D190" s="83" t="s">
        <v>600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617</v>
      </c>
      <c r="B191" s="83" t="s">
        <v>613</v>
      </c>
      <c r="C191" s="83">
        <v>608.69000000000005</v>
      </c>
      <c r="D191" s="83" t="s">
        <v>600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636</v>
      </c>
      <c r="B192" s="83" t="s">
        <v>613</v>
      </c>
      <c r="C192" s="83">
        <v>90416.75</v>
      </c>
      <c r="D192" s="83" t="s">
        <v>600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637</v>
      </c>
      <c r="B193" s="83" t="s">
        <v>613</v>
      </c>
      <c r="C193" s="83">
        <v>5920.14</v>
      </c>
      <c r="D193" s="83" t="s">
        <v>600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635</v>
      </c>
      <c r="B194" s="83" t="s">
        <v>613</v>
      </c>
      <c r="C194" s="83">
        <v>495965.86</v>
      </c>
      <c r="D194" s="83" t="s">
        <v>600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242</v>
      </c>
      <c r="C196" s="83" t="s">
        <v>638</v>
      </c>
      <c r="D196" s="83" t="s">
        <v>639</v>
      </c>
      <c r="E196" s="83" t="s">
        <v>640</v>
      </c>
      <c r="F196" s="83" t="s">
        <v>641</v>
      </c>
      <c r="G196" s="83" t="s">
        <v>642</v>
      </c>
      <c r="H196" s="83" t="s">
        <v>643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879</v>
      </c>
      <c r="B197" s="83" t="s">
        <v>648</v>
      </c>
      <c r="C197" s="83">
        <v>0.54</v>
      </c>
      <c r="D197" s="83">
        <v>50</v>
      </c>
      <c r="E197" s="83">
        <v>0.5</v>
      </c>
      <c r="F197" s="83">
        <v>46.95</v>
      </c>
      <c r="G197" s="83">
        <v>1</v>
      </c>
      <c r="H197" s="83" t="s">
        <v>880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658</v>
      </c>
      <c r="B198" s="83" t="s">
        <v>645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659</v>
      </c>
      <c r="B199" s="83" t="s">
        <v>645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644</v>
      </c>
      <c r="B200" s="83" t="s">
        <v>645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647</v>
      </c>
      <c r="B201" s="83" t="s">
        <v>648</v>
      </c>
      <c r="C201" s="83">
        <v>0.52</v>
      </c>
      <c r="D201" s="83">
        <v>331</v>
      </c>
      <c r="E201" s="83">
        <v>1.76</v>
      </c>
      <c r="F201" s="83">
        <v>1121.23</v>
      </c>
      <c r="G201" s="83">
        <v>1</v>
      </c>
      <c r="H201" s="83" t="s">
        <v>649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655</v>
      </c>
      <c r="B202" s="83" t="s">
        <v>648</v>
      </c>
      <c r="C202" s="83">
        <v>0.52</v>
      </c>
      <c r="D202" s="83">
        <v>331</v>
      </c>
      <c r="E202" s="83">
        <v>0.48</v>
      </c>
      <c r="F202" s="83">
        <v>303.44</v>
      </c>
      <c r="G202" s="83">
        <v>1</v>
      </c>
      <c r="H202" s="83" t="s">
        <v>649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650</v>
      </c>
      <c r="B203" s="83" t="s">
        <v>648</v>
      </c>
      <c r="C203" s="83">
        <v>0.52</v>
      </c>
      <c r="D203" s="83">
        <v>331</v>
      </c>
      <c r="E203" s="83">
        <v>1.61</v>
      </c>
      <c r="F203" s="83">
        <v>1024.8499999999999</v>
      </c>
      <c r="G203" s="83">
        <v>1</v>
      </c>
      <c r="H203" s="83" t="s">
        <v>649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656</v>
      </c>
      <c r="B204" s="83" t="s">
        <v>648</v>
      </c>
      <c r="C204" s="83">
        <v>0.52</v>
      </c>
      <c r="D204" s="83">
        <v>331</v>
      </c>
      <c r="E204" s="83">
        <v>0.45</v>
      </c>
      <c r="F204" s="83">
        <v>286.63</v>
      </c>
      <c r="G204" s="83">
        <v>1</v>
      </c>
      <c r="H204" s="83" t="s">
        <v>649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651</v>
      </c>
      <c r="B205" s="83" t="s">
        <v>648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657</v>
      </c>
      <c r="B206" s="83" t="s">
        <v>648</v>
      </c>
      <c r="C206" s="83">
        <v>0.52</v>
      </c>
      <c r="D206" s="83">
        <v>331</v>
      </c>
      <c r="E206" s="83">
        <v>2.69</v>
      </c>
      <c r="F206" s="83">
        <v>1709.22</v>
      </c>
      <c r="G206" s="83">
        <v>1</v>
      </c>
      <c r="H206" s="83" t="s">
        <v>649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652</v>
      </c>
      <c r="B207" s="83" t="s">
        <v>648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653</v>
      </c>
      <c r="B208" s="83" t="s">
        <v>648</v>
      </c>
      <c r="C208" s="83">
        <v>0.52</v>
      </c>
      <c r="D208" s="83">
        <v>331</v>
      </c>
      <c r="E208" s="83">
        <v>1.57</v>
      </c>
      <c r="F208" s="83">
        <v>996.68</v>
      </c>
      <c r="G208" s="83">
        <v>1</v>
      </c>
      <c r="H208" s="83" t="s">
        <v>649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654</v>
      </c>
      <c r="B209" s="83" t="s">
        <v>648</v>
      </c>
      <c r="C209" s="83">
        <v>0.52</v>
      </c>
      <c r="D209" s="83">
        <v>331</v>
      </c>
      <c r="E209" s="83">
        <v>1.41</v>
      </c>
      <c r="F209" s="83">
        <v>895.22</v>
      </c>
      <c r="G209" s="83">
        <v>1</v>
      </c>
      <c r="H209" s="83" t="s">
        <v>649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663</v>
      </c>
      <c r="B210" s="83" t="s">
        <v>648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662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664</v>
      </c>
      <c r="B211" s="83" t="s">
        <v>648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662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660</v>
      </c>
      <c r="B212" s="83" t="s">
        <v>661</v>
      </c>
      <c r="C212" s="83">
        <v>0.61</v>
      </c>
      <c r="D212" s="83">
        <v>1017.59</v>
      </c>
      <c r="E212" s="83">
        <v>36.81</v>
      </c>
      <c r="F212" s="83">
        <v>61243.040000000001</v>
      </c>
      <c r="G212" s="83">
        <v>1</v>
      </c>
      <c r="H212" s="83" t="s">
        <v>662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242</v>
      </c>
      <c r="C214" s="83" t="s">
        <v>665</v>
      </c>
      <c r="D214" s="83" t="s">
        <v>666</v>
      </c>
      <c r="E214" s="83" t="s">
        <v>667</v>
      </c>
      <c r="F214" s="83" t="s">
        <v>668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673</v>
      </c>
      <c r="B215" s="83" t="s">
        <v>670</v>
      </c>
      <c r="C215" s="83" t="s">
        <v>671</v>
      </c>
      <c r="D215" s="83">
        <v>179352</v>
      </c>
      <c r="E215" s="83">
        <v>12113.17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672</v>
      </c>
      <c r="B216" s="83" t="s">
        <v>670</v>
      </c>
      <c r="C216" s="83" t="s">
        <v>671</v>
      </c>
      <c r="D216" s="83">
        <v>179352</v>
      </c>
      <c r="E216" s="83">
        <v>30539.21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669</v>
      </c>
      <c r="B217" s="83" t="s">
        <v>670</v>
      </c>
      <c r="C217" s="83" t="s">
        <v>671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242</v>
      </c>
      <c r="C219" s="83" t="s">
        <v>674</v>
      </c>
      <c r="D219" s="83" t="s">
        <v>675</v>
      </c>
      <c r="E219" s="83" t="s">
        <v>676</v>
      </c>
      <c r="F219" s="83" t="s">
        <v>677</v>
      </c>
      <c r="G219" s="83" t="s">
        <v>678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679</v>
      </c>
      <c r="B220" s="83" t="s">
        <v>680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681</v>
      </c>
      <c r="C222" s="83" t="s">
        <v>682</v>
      </c>
      <c r="D222" s="83" t="s">
        <v>683</v>
      </c>
      <c r="E222" s="83" t="s">
        <v>684</v>
      </c>
      <c r="F222" s="83" t="s">
        <v>685</v>
      </c>
      <c r="G222" s="83" t="s">
        <v>686</v>
      </c>
      <c r="H222" s="83" t="s">
        <v>687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688</v>
      </c>
      <c r="B223" s="83">
        <v>229629.38029999999</v>
      </c>
      <c r="C223" s="83">
        <v>242.22</v>
      </c>
      <c r="D223" s="83">
        <v>707.19479999999999</v>
      </c>
      <c r="E223" s="83">
        <v>0</v>
      </c>
      <c r="F223" s="83">
        <v>2.7000000000000001E-3</v>
      </c>
      <c r="G223" s="83">
        <v>141803.0264</v>
      </c>
      <c r="H223" s="83">
        <v>84671.846300000005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689</v>
      </c>
      <c r="B224" s="83">
        <v>200309.20619999999</v>
      </c>
      <c r="C224" s="83">
        <v>212.2687</v>
      </c>
      <c r="D224" s="83">
        <v>637.32619999999997</v>
      </c>
      <c r="E224" s="83">
        <v>0</v>
      </c>
      <c r="F224" s="83">
        <v>2.3999999999999998E-3</v>
      </c>
      <c r="G224" s="83">
        <v>127800.1897</v>
      </c>
      <c r="H224" s="83">
        <v>74010.810899999997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690</v>
      </c>
      <c r="B225" s="83">
        <v>199038.90539999999</v>
      </c>
      <c r="C225" s="83">
        <v>214.54339999999999</v>
      </c>
      <c r="D225" s="83">
        <v>709.03549999999996</v>
      </c>
      <c r="E225" s="83">
        <v>0</v>
      </c>
      <c r="F225" s="83">
        <v>2.5999999999999999E-3</v>
      </c>
      <c r="G225" s="83">
        <v>142204.34039999999</v>
      </c>
      <c r="H225" s="83">
        <v>74098.648199999996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691</v>
      </c>
      <c r="B226" s="83">
        <v>173562.1606</v>
      </c>
      <c r="C226" s="83">
        <v>190.87559999999999</v>
      </c>
      <c r="D226" s="83">
        <v>697.64440000000002</v>
      </c>
      <c r="E226" s="83">
        <v>0</v>
      </c>
      <c r="F226" s="83">
        <v>2.5000000000000001E-3</v>
      </c>
      <c r="G226" s="83">
        <v>139942.7597</v>
      </c>
      <c r="H226" s="83">
        <v>65197.880100000002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390</v>
      </c>
      <c r="B227" s="83">
        <v>160204.8273</v>
      </c>
      <c r="C227" s="83">
        <v>180.6635</v>
      </c>
      <c r="D227" s="83">
        <v>737.63160000000005</v>
      </c>
      <c r="E227" s="83">
        <v>0</v>
      </c>
      <c r="F227" s="83">
        <v>2.5999999999999999E-3</v>
      </c>
      <c r="G227" s="83">
        <v>147987.9853</v>
      </c>
      <c r="H227" s="83">
        <v>60869.307999999997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692</v>
      </c>
      <c r="B228" s="83">
        <v>153779.4474</v>
      </c>
      <c r="C228" s="83">
        <v>175.12100000000001</v>
      </c>
      <c r="D228" s="83">
        <v>743.68589999999995</v>
      </c>
      <c r="E228" s="83">
        <v>0</v>
      </c>
      <c r="F228" s="83">
        <v>2.5999999999999999E-3</v>
      </c>
      <c r="G228" s="83">
        <v>149210.64540000001</v>
      </c>
      <c r="H228" s="83">
        <v>58690.148699999998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693</v>
      </c>
      <c r="B229" s="83">
        <v>157158.2438</v>
      </c>
      <c r="C229" s="83">
        <v>179.91059999999999</v>
      </c>
      <c r="D229" s="83">
        <v>779.72990000000004</v>
      </c>
      <c r="E229" s="83">
        <v>0</v>
      </c>
      <c r="F229" s="83">
        <v>2.7000000000000001E-3</v>
      </c>
      <c r="G229" s="83">
        <v>156446.60430000001</v>
      </c>
      <c r="H229" s="83">
        <v>60124.605000000003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694</v>
      </c>
      <c r="B230" s="83">
        <v>153822.9099</v>
      </c>
      <c r="C230" s="83">
        <v>175.55250000000001</v>
      </c>
      <c r="D230" s="83">
        <v>751.88819999999998</v>
      </c>
      <c r="E230" s="83">
        <v>0</v>
      </c>
      <c r="F230" s="83">
        <v>2.5999999999999999E-3</v>
      </c>
      <c r="G230" s="83">
        <v>150858.03140000001</v>
      </c>
      <c r="H230" s="83">
        <v>58765.522599999997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695</v>
      </c>
      <c r="B231" s="83">
        <v>153435.035</v>
      </c>
      <c r="C231" s="83">
        <v>172.76650000000001</v>
      </c>
      <c r="D231" s="83">
        <v>700.96569999999997</v>
      </c>
      <c r="E231" s="83">
        <v>0</v>
      </c>
      <c r="F231" s="83">
        <v>2.5000000000000001E-3</v>
      </c>
      <c r="G231" s="83">
        <v>140630.62349999999</v>
      </c>
      <c r="H231" s="83">
        <v>58256.723100000003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696</v>
      </c>
      <c r="B232" s="83">
        <v>178326.6985</v>
      </c>
      <c r="C232" s="83">
        <v>195.74719999999999</v>
      </c>
      <c r="D232" s="83">
        <v>709.09190000000001</v>
      </c>
      <c r="E232" s="83">
        <v>0</v>
      </c>
      <c r="F232" s="83">
        <v>2.5999999999999999E-3</v>
      </c>
      <c r="G232" s="83">
        <v>142237.0638</v>
      </c>
      <c r="H232" s="83">
        <v>66930.991699999999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697</v>
      </c>
      <c r="B233" s="83">
        <v>201325.2666</v>
      </c>
      <c r="C233" s="83">
        <v>215.15710000000001</v>
      </c>
      <c r="D233" s="83">
        <v>678.46169999999995</v>
      </c>
      <c r="E233" s="83">
        <v>0</v>
      </c>
      <c r="F233" s="83">
        <v>2.5000000000000001E-3</v>
      </c>
      <c r="G233" s="83">
        <v>136061.2206</v>
      </c>
      <c r="H233" s="83">
        <v>74665.023499999996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698</v>
      </c>
      <c r="B234" s="83">
        <v>221630.997</v>
      </c>
      <c r="C234" s="83">
        <v>234.7304</v>
      </c>
      <c r="D234" s="83">
        <v>702.38059999999996</v>
      </c>
      <c r="E234" s="83">
        <v>0</v>
      </c>
      <c r="F234" s="83">
        <v>2.5999999999999999E-3</v>
      </c>
      <c r="G234" s="83">
        <v>140844.36170000001</v>
      </c>
      <c r="H234" s="83">
        <v>81868.358500000002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699</v>
      </c>
      <c r="B236" s="84">
        <v>2182220</v>
      </c>
      <c r="C236" s="83">
        <v>2389.5563999999999</v>
      </c>
      <c r="D236" s="83">
        <v>8555.0364000000009</v>
      </c>
      <c r="E236" s="83">
        <v>0</v>
      </c>
      <c r="F236" s="83">
        <v>3.1E-2</v>
      </c>
      <c r="G236" s="84">
        <v>1716030</v>
      </c>
      <c r="H236" s="83">
        <v>818149.86640000006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700</v>
      </c>
      <c r="B237" s="83">
        <v>153435.035</v>
      </c>
      <c r="C237" s="83">
        <v>172.76650000000001</v>
      </c>
      <c r="D237" s="83">
        <v>637.32619999999997</v>
      </c>
      <c r="E237" s="83">
        <v>0</v>
      </c>
      <c r="F237" s="83">
        <v>2.3999999999999998E-3</v>
      </c>
      <c r="G237" s="83">
        <v>127800.1897</v>
      </c>
      <c r="H237" s="83">
        <v>58256.723100000003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701</v>
      </c>
      <c r="B238" s="83">
        <v>229629.38029999999</v>
      </c>
      <c r="C238" s="83">
        <v>242.22</v>
      </c>
      <c r="D238" s="83">
        <v>779.72990000000004</v>
      </c>
      <c r="E238" s="83">
        <v>0</v>
      </c>
      <c r="F238" s="83">
        <v>2.7000000000000001E-3</v>
      </c>
      <c r="G238" s="83">
        <v>156446.60430000001</v>
      </c>
      <c r="H238" s="83">
        <v>84671.846300000005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702</v>
      </c>
      <c r="C240" s="83" t="s">
        <v>703</v>
      </c>
      <c r="D240" s="83" t="s">
        <v>704</v>
      </c>
      <c r="E240" s="83" t="s">
        <v>705</v>
      </c>
      <c r="F240" s="83" t="s">
        <v>706</v>
      </c>
      <c r="G240" s="83" t="s">
        <v>707</v>
      </c>
      <c r="H240" s="83" t="s">
        <v>708</v>
      </c>
      <c r="I240" s="83" t="s">
        <v>709</v>
      </c>
      <c r="J240" s="83" t="s">
        <v>710</v>
      </c>
      <c r="K240" s="83" t="s">
        <v>711</v>
      </c>
      <c r="L240" s="83" t="s">
        <v>712</v>
      </c>
      <c r="M240" s="83" t="s">
        <v>713</v>
      </c>
      <c r="N240" s="83" t="s">
        <v>714</v>
      </c>
      <c r="O240" s="83" t="s">
        <v>715</v>
      </c>
      <c r="P240" s="83" t="s">
        <v>716</v>
      </c>
      <c r="Q240" s="83" t="s">
        <v>717</v>
      </c>
      <c r="R240" s="83" t="s">
        <v>718</v>
      </c>
      <c r="S240" s="83" t="s">
        <v>719</v>
      </c>
    </row>
    <row r="241" spans="1:19">
      <c r="A241" s="83" t="s">
        <v>688</v>
      </c>
      <c r="B241" s="84">
        <v>499658000000</v>
      </c>
      <c r="C241" s="83">
        <v>311926.46399999998</v>
      </c>
      <c r="D241" s="83" t="s">
        <v>884</v>
      </c>
      <c r="E241" s="83">
        <v>115409.094</v>
      </c>
      <c r="F241" s="83">
        <v>92719.3</v>
      </c>
      <c r="G241" s="83">
        <v>38613.044999999998</v>
      </c>
      <c r="H241" s="83">
        <v>4569.049</v>
      </c>
      <c r="I241" s="83">
        <v>0</v>
      </c>
      <c r="J241" s="83">
        <v>3472</v>
      </c>
      <c r="K241" s="83">
        <v>5952.817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2302.3690000000001</v>
      </c>
      <c r="R241" s="83">
        <v>0</v>
      </c>
      <c r="S241" s="83">
        <v>0</v>
      </c>
    </row>
    <row r="242" spans="1:19">
      <c r="A242" s="83" t="s">
        <v>689</v>
      </c>
      <c r="B242" s="84">
        <v>450318000000</v>
      </c>
      <c r="C242" s="83">
        <v>311193.96799999999</v>
      </c>
      <c r="D242" s="83" t="s">
        <v>891</v>
      </c>
      <c r="E242" s="83">
        <v>115409.094</v>
      </c>
      <c r="F242" s="83">
        <v>92719.3</v>
      </c>
      <c r="G242" s="83">
        <v>38613.044999999998</v>
      </c>
      <c r="H242" s="83">
        <v>3022.7530000000002</v>
      </c>
      <c r="I242" s="83">
        <v>1325.001</v>
      </c>
      <c r="J242" s="83">
        <v>3472</v>
      </c>
      <c r="K242" s="83">
        <v>5827.9620000000004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1916.0219999999999</v>
      </c>
      <c r="R242" s="83">
        <v>0</v>
      </c>
      <c r="S242" s="83">
        <v>0</v>
      </c>
    </row>
    <row r="243" spans="1:19">
      <c r="A243" s="83" t="s">
        <v>690</v>
      </c>
      <c r="B243" s="84">
        <v>501072000000</v>
      </c>
      <c r="C243" s="83">
        <v>315878.21399999998</v>
      </c>
      <c r="D243" s="83" t="s">
        <v>861</v>
      </c>
      <c r="E243" s="83">
        <v>115409.094</v>
      </c>
      <c r="F243" s="83">
        <v>92719.3</v>
      </c>
      <c r="G243" s="83">
        <v>38566.095999999998</v>
      </c>
      <c r="H243" s="83">
        <v>0</v>
      </c>
      <c r="I243" s="83">
        <v>12652.034</v>
      </c>
      <c r="J243" s="83">
        <v>3472</v>
      </c>
      <c r="K243" s="83">
        <v>1704.164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2466.7339999999999</v>
      </c>
      <c r="R243" s="83">
        <v>0</v>
      </c>
      <c r="S243" s="83">
        <v>0</v>
      </c>
    </row>
    <row r="244" spans="1:19">
      <c r="A244" s="83" t="s">
        <v>691</v>
      </c>
      <c r="B244" s="84">
        <v>493103000000</v>
      </c>
      <c r="C244" s="83">
        <v>316801.538</v>
      </c>
      <c r="D244" s="83" t="s">
        <v>862</v>
      </c>
      <c r="E244" s="83">
        <v>115409.094</v>
      </c>
      <c r="F244" s="83">
        <v>92719.3</v>
      </c>
      <c r="G244" s="83">
        <v>38606.69</v>
      </c>
      <c r="H244" s="83">
        <v>0</v>
      </c>
      <c r="I244" s="83">
        <v>17201.09</v>
      </c>
      <c r="J244" s="83">
        <v>0</v>
      </c>
      <c r="K244" s="83">
        <v>1797.72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2178.8530000000001</v>
      </c>
      <c r="R244" s="83">
        <v>0</v>
      </c>
      <c r="S244" s="83">
        <v>0</v>
      </c>
    </row>
    <row r="245" spans="1:19">
      <c r="A245" s="83" t="s">
        <v>390</v>
      </c>
      <c r="B245" s="84">
        <v>521452000000</v>
      </c>
      <c r="C245" s="83">
        <v>333134.65999999997</v>
      </c>
      <c r="D245" s="83" t="s">
        <v>863</v>
      </c>
      <c r="E245" s="83">
        <v>115409.094</v>
      </c>
      <c r="F245" s="83">
        <v>92719.3</v>
      </c>
      <c r="G245" s="83">
        <v>38911.972999999998</v>
      </c>
      <c r="H245" s="83">
        <v>0</v>
      </c>
      <c r="I245" s="83">
        <v>31995.721000000001</v>
      </c>
      <c r="J245" s="83">
        <v>0</v>
      </c>
      <c r="K245" s="83">
        <v>2406.1219999999998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2803.66</v>
      </c>
      <c r="R245" s="83">
        <v>0</v>
      </c>
      <c r="S245" s="83">
        <v>0</v>
      </c>
    </row>
    <row r="246" spans="1:19">
      <c r="A246" s="83" t="s">
        <v>692</v>
      </c>
      <c r="B246" s="84">
        <v>525760000000</v>
      </c>
      <c r="C246" s="83">
        <v>355880.837</v>
      </c>
      <c r="D246" s="83" t="s">
        <v>867</v>
      </c>
      <c r="E246" s="83">
        <v>115409.094</v>
      </c>
      <c r="F246" s="83">
        <v>92719.3</v>
      </c>
      <c r="G246" s="83">
        <v>39182.741000000002</v>
      </c>
      <c r="H246" s="83">
        <v>0</v>
      </c>
      <c r="I246" s="83">
        <v>53063.898999999998</v>
      </c>
      <c r="J246" s="83">
        <v>0</v>
      </c>
      <c r="K246" s="83">
        <v>3637.413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2979.6</v>
      </c>
      <c r="R246" s="83">
        <v>0</v>
      </c>
      <c r="S246" s="83">
        <v>0</v>
      </c>
    </row>
    <row r="247" spans="1:19">
      <c r="A247" s="83" t="s">
        <v>693</v>
      </c>
      <c r="B247" s="84">
        <v>551257000000</v>
      </c>
      <c r="C247" s="83">
        <v>354887.55499999999</v>
      </c>
      <c r="D247" s="83" t="s">
        <v>777</v>
      </c>
      <c r="E247" s="83">
        <v>115409.094</v>
      </c>
      <c r="F247" s="83">
        <v>92719.3</v>
      </c>
      <c r="G247" s="83">
        <v>39029.749000000003</v>
      </c>
      <c r="H247" s="83">
        <v>0</v>
      </c>
      <c r="I247" s="83">
        <v>52310.989000000001</v>
      </c>
      <c r="J247" s="83">
        <v>0</v>
      </c>
      <c r="K247" s="83">
        <v>4058.8180000000002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2470.8139999999999</v>
      </c>
      <c r="R247" s="83">
        <v>0</v>
      </c>
      <c r="S247" s="83">
        <v>0</v>
      </c>
    </row>
    <row r="248" spans="1:19">
      <c r="A248" s="83" t="s">
        <v>694</v>
      </c>
      <c r="B248" s="84">
        <v>531565000000</v>
      </c>
      <c r="C248" s="83">
        <v>346779.24900000001</v>
      </c>
      <c r="D248" s="83" t="s">
        <v>864</v>
      </c>
      <c r="E248" s="83">
        <v>115409.094</v>
      </c>
      <c r="F248" s="83">
        <v>92719.3</v>
      </c>
      <c r="G248" s="83">
        <v>38900.076999999997</v>
      </c>
      <c r="H248" s="83">
        <v>0</v>
      </c>
      <c r="I248" s="83">
        <v>44950.625999999997</v>
      </c>
      <c r="J248" s="83">
        <v>0</v>
      </c>
      <c r="K248" s="83">
        <v>3458.1170000000002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2453.2440000000001</v>
      </c>
      <c r="R248" s="83">
        <v>0</v>
      </c>
      <c r="S248" s="83">
        <v>0</v>
      </c>
    </row>
    <row r="249" spans="1:19">
      <c r="A249" s="83" t="s">
        <v>695</v>
      </c>
      <c r="B249" s="84">
        <v>495527000000</v>
      </c>
      <c r="C249" s="83">
        <v>318306.66800000001</v>
      </c>
      <c r="D249" s="83" t="s">
        <v>868</v>
      </c>
      <c r="E249" s="83">
        <v>115409.094</v>
      </c>
      <c r="F249" s="83">
        <v>92719.3</v>
      </c>
      <c r="G249" s="83">
        <v>38566.095999999998</v>
      </c>
      <c r="H249" s="83">
        <v>0</v>
      </c>
      <c r="I249" s="83">
        <v>14963.606</v>
      </c>
      <c r="J249" s="83">
        <v>3472</v>
      </c>
      <c r="K249" s="83">
        <v>2114.3020000000001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2173.4789999999998</v>
      </c>
      <c r="R249" s="83">
        <v>0</v>
      </c>
      <c r="S249" s="83">
        <v>0</v>
      </c>
    </row>
    <row r="250" spans="1:19">
      <c r="A250" s="83" t="s">
        <v>696</v>
      </c>
      <c r="B250" s="84">
        <v>501188000000</v>
      </c>
      <c r="C250" s="83">
        <v>315096.88799999998</v>
      </c>
      <c r="D250" s="83" t="s">
        <v>803</v>
      </c>
      <c r="E250" s="83">
        <v>115409.094</v>
      </c>
      <c r="F250" s="83">
        <v>92719.3</v>
      </c>
      <c r="G250" s="83">
        <v>38566.095999999998</v>
      </c>
      <c r="H250" s="83">
        <v>0</v>
      </c>
      <c r="I250" s="83">
        <v>11923.521000000001</v>
      </c>
      <c r="J250" s="83">
        <v>3472</v>
      </c>
      <c r="K250" s="83">
        <v>1989.6189999999999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2128.4659999999999</v>
      </c>
      <c r="R250" s="83">
        <v>0</v>
      </c>
      <c r="S250" s="83">
        <v>0</v>
      </c>
    </row>
    <row r="251" spans="1:19">
      <c r="A251" s="83" t="s">
        <v>697</v>
      </c>
      <c r="B251" s="84">
        <v>479426000000</v>
      </c>
      <c r="C251" s="83">
        <v>309331.01500000001</v>
      </c>
      <c r="D251" s="83" t="s">
        <v>729</v>
      </c>
      <c r="E251" s="83">
        <v>115409.094</v>
      </c>
      <c r="F251" s="83">
        <v>92719.3</v>
      </c>
      <c r="G251" s="83">
        <v>38566.095999999998</v>
      </c>
      <c r="H251" s="83">
        <v>0</v>
      </c>
      <c r="I251" s="83">
        <v>2923.7249999999999</v>
      </c>
      <c r="J251" s="83">
        <v>3472</v>
      </c>
      <c r="K251" s="83">
        <v>4981.817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2370.192</v>
      </c>
      <c r="R251" s="83">
        <v>0</v>
      </c>
      <c r="S251" s="83">
        <v>0</v>
      </c>
    </row>
    <row r="252" spans="1:19">
      <c r="A252" s="83" t="s">
        <v>698</v>
      </c>
      <c r="B252" s="84">
        <v>496280000000</v>
      </c>
      <c r="C252" s="83">
        <v>310499.245</v>
      </c>
      <c r="D252" s="83" t="s">
        <v>830</v>
      </c>
      <c r="E252" s="83">
        <v>115409.094</v>
      </c>
      <c r="F252" s="83">
        <v>92719.3</v>
      </c>
      <c r="G252" s="83">
        <v>38613.044999999998</v>
      </c>
      <c r="H252" s="83">
        <v>2775.873</v>
      </c>
      <c r="I252" s="83">
        <v>552.33699999999999</v>
      </c>
      <c r="J252" s="83">
        <v>3472</v>
      </c>
      <c r="K252" s="83">
        <v>5742.4480000000003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2326.357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699</v>
      </c>
      <c r="B254" s="84">
        <v>6046610000000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700</v>
      </c>
      <c r="B255" s="84">
        <v>450318000000</v>
      </c>
      <c r="C255" s="83">
        <v>309331.01500000001</v>
      </c>
      <c r="D255" s="83"/>
      <c r="E255" s="83">
        <v>115409.094</v>
      </c>
      <c r="F255" s="83">
        <v>92719.3</v>
      </c>
      <c r="G255" s="83">
        <v>38566.095999999998</v>
      </c>
      <c r="H255" s="83">
        <v>0</v>
      </c>
      <c r="I255" s="83">
        <v>0</v>
      </c>
      <c r="J255" s="83">
        <v>0</v>
      </c>
      <c r="K255" s="83">
        <v>1704.164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1916.0219999999999</v>
      </c>
      <c r="R255" s="83">
        <v>0</v>
      </c>
      <c r="S255" s="83">
        <v>0</v>
      </c>
    </row>
    <row r="256" spans="1:19">
      <c r="A256" s="83" t="s">
        <v>701</v>
      </c>
      <c r="B256" s="84">
        <v>551257000000</v>
      </c>
      <c r="C256" s="83">
        <v>355880.837</v>
      </c>
      <c r="D256" s="83"/>
      <c r="E256" s="83">
        <v>115409.094</v>
      </c>
      <c r="F256" s="83">
        <v>92719.3</v>
      </c>
      <c r="G256" s="83">
        <v>39182.741000000002</v>
      </c>
      <c r="H256" s="83">
        <v>4569.049</v>
      </c>
      <c r="I256" s="83">
        <v>53063.898999999998</v>
      </c>
      <c r="J256" s="83">
        <v>3472</v>
      </c>
      <c r="K256" s="83">
        <v>5952.817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2979.6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722</v>
      </c>
      <c r="C258" s="83" t="s">
        <v>723</v>
      </c>
      <c r="D258" s="83" t="s">
        <v>132</v>
      </c>
      <c r="E258" s="83" t="s">
        <v>288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724</v>
      </c>
      <c r="B259" s="83">
        <v>151185.31</v>
      </c>
      <c r="C259" s="83">
        <v>80183.42</v>
      </c>
      <c r="D259" s="83">
        <v>0</v>
      </c>
      <c r="E259" s="83">
        <v>231368.73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725</v>
      </c>
      <c r="B260" s="83">
        <v>13.33</v>
      </c>
      <c r="C260" s="83">
        <v>7.07</v>
      </c>
      <c r="D260" s="83">
        <v>0</v>
      </c>
      <c r="E260" s="83">
        <v>20.39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726</v>
      </c>
      <c r="B261" s="83">
        <v>13.33</v>
      </c>
      <c r="C261" s="83">
        <v>7.07</v>
      </c>
      <c r="D261" s="83">
        <v>0</v>
      </c>
      <c r="E261" s="83">
        <v>20.39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S79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D26" sqref="D26"/>
    </sheetView>
  </sheetViews>
  <sheetFormatPr defaultRowHeight="12.75"/>
  <cols>
    <col min="1" max="1" width="46.5" style="20" customWidth="1"/>
    <col min="2" max="2" width="10.6640625" style="20" customWidth="1"/>
    <col min="3" max="3" width="7.1640625" style="20" customWidth="1"/>
    <col min="4" max="4" width="9.1640625" style="20" customWidth="1"/>
    <col min="5" max="5" width="12.6640625" style="20" customWidth="1"/>
    <col min="6" max="7" width="9.33203125" style="20"/>
    <col min="8" max="8" width="10.1640625" style="20" customWidth="1"/>
    <col min="9" max="11" width="9.33203125" style="20"/>
    <col min="12" max="13" width="11" style="20" customWidth="1"/>
    <col min="14" max="14" width="9.33203125" style="20"/>
    <col min="15" max="15" width="12.6640625" style="20" customWidth="1"/>
    <col min="16" max="16" width="12.5" style="20" customWidth="1"/>
    <col min="17" max="17" width="12.6640625" style="20" customWidth="1"/>
    <col min="18" max="18" width="9.33203125" style="20"/>
    <col min="19" max="19" width="12.6640625" style="20" customWidth="1"/>
    <col min="20" max="16384" width="9.33203125" style="20"/>
  </cols>
  <sheetData>
    <row r="1" spans="1:19" ht="20.25">
      <c r="A1" s="18" t="s">
        <v>337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52.5">
      <c r="A2" s="21" t="s">
        <v>338</v>
      </c>
      <c r="B2" s="22" t="s">
        <v>339</v>
      </c>
      <c r="C2" s="22" t="s">
        <v>219</v>
      </c>
      <c r="D2" s="23" t="s">
        <v>354</v>
      </c>
      <c r="E2" s="23" t="s">
        <v>355</v>
      </c>
      <c r="F2" s="22" t="s">
        <v>340</v>
      </c>
      <c r="G2" s="22" t="s">
        <v>356</v>
      </c>
      <c r="H2" s="22" t="s">
        <v>357</v>
      </c>
      <c r="I2" s="24" t="s">
        <v>358</v>
      </c>
      <c r="J2" s="24" t="s">
        <v>341</v>
      </c>
      <c r="K2" s="24" t="s">
        <v>359</v>
      </c>
      <c r="L2" s="24" t="s">
        <v>360</v>
      </c>
      <c r="M2" s="24" t="s">
        <v>361</v>
      </c>
      <c r="N2" s="25" t="s">
        <v>342</v>
      </c>
      <c r="O2" s="24" t="s">
        <v>343</v>
      </c>
      <c r="P2" s="24" t="s">
        <v>362</v>
      </c>
      <c r="Q2" s="24" t="s">
        <v>344</v>
      </c>
      <c r="R2" s="24" t="s">
        <v>345</v>
      </c>
      <c r="S2" s="24" t="s">
        <v>182</v>
      </c>
    </row>
    <row r="3" spans="1:19">
      <c r="A3" s="26" t="s">
        <v>285</v>
      </c>
      <c r="B3" s="26" t="s">
        <v>287</v>
      </c>
      <c r="C3" s="26">
        <v>1</v>
      </c>
      <c r="D3" s="27">
        <v>1978.83</v>
      </c>
      <c r="E3" s="27">
        <v>4826.41</v>
      </c>
      <c r="F3" s="29">
        <v>2.439022048382125</v>
      </c>
      <c r="G3" s="26">
        <v>0</v>
      </c>
      <c r="H3" s="26">
        <v>0</v>
      </c>
      <c r="I3" s="29">
        <v>37.161251962578618</v>
      </c>
      <c r="J3" s="29">
        <v>53.249820592500001</v>
      </c>
      <c r="K3" s="29">
        <v>10.76</v>
      </c>
      <c r="L3" s="29">
        <v>5.38</v>
      </c>
      <c r="M3" s="29">
        <v>0</v>
      </c>
      <c r="N3" s="28">
        <v>0</v>
      </c>
      <c r="O3" s="29">
        <v>0</v>
      </c>
      <c r="P3" s="29">
        <v>0.2539827771797632</v>
      </c>
      <c r="Q3" s="29">
        <v>502.57180675201499</v>
      </c>
      <c r="R3" s="29">
        <v>0</v>
      </c>
      <c r="S3" s="29">
        <v>0</v>
      </c>
    </row>
    <row r="4" spans="1:19">
      <c r="A4" s="26" t="s">
        <v>16</v>
      </c>
      <c r="B4" s="26" t="s">
        <v>287</v>
      </c>
      <c r="C4" s="26">
        <v>1</v>
      </c>
      <c r="D4" s="27">
        <v>67.069999999999993</v>
      </c>
      <c r="E4" s="27">
        <v>265.76</v>
      </c>
      <c r="F4" s="29">
        <v>3.9624273147457885</v>
      </c>
      <c r="G4" s="26">
        <v>68.84</v>
      </c>
      <c r="H4" s="26">
        <v>23.3</v>
      </c>
      <c r="I4" s="29">
        <v>6.1938516708627915</v>
      </c>
      <c r="J4" s="29">
        <v>10.828480170991449</v>
      </c>
      <c r="K4" s="29">
        <v>16.14</v>
      </c>
      <c r="L4" s="29">
        <v>10.76</v>
      </c>
      <c r="M4" s="29">
        <v>0</v>
      </c>
      <c r="N4" s="28">
        <v>0</v>
      </c>
      <c r="O4" s="29">
        <v>0</v>
      </c>
      <c r="P4" s="29">
        <v>1.5238966630785793</v>
      </c>
      <c r="Q4" s="29">
        <v>102.20430581360999</v>
      </c>
      <c r="R4" s="29">
        <v>0</v>
      </c>
      <c r="S4" s="29">
        <v>0.55659194721607042</v>
      </c>
    </row>
    <row r="5" spans="1:19">
      <c r="A5" s="26" t="s">
        <v>17</v>
      </c>
      <c r="B5" s="26" t="s">
        <v>287</v>
      </c>
      <c r="C5" s="26">
        <v>1</v>
      </c>
      <c r="D5" s="27">
        <v>77.67</v>
      </c>
      <c r="E5" s="27">
        <v>307.76</v>
      </c>
      <c r="F5" s="29">
        <v>3.9624050469936911</v>
      </c>
      <c r="G5" s="26">
        <v>26.57</v>
      </c>
      <c r="H5" s="26">
        <v>0</v>
      </c>
      <c r="I5" s="29">
        <v>6.1938516708627915</v>
      </c>
      <c r="J5" s="29">
        <v>12.539854702264886</v>
      </c>
      <c r="K5" s="29">
        <v>16.14</v>
      </c>
      <c r="L5" s="29">
        <v>10.76</v>
      </c>
      <c r="M5" s="29">
        <v>0</v>
      </c>
      <c r="N5" s="28">
        <v>0</v>
      </c>
      <c r="O5" s="29">
        <v>0</v>
      </c>
      <c r="P5" s="29">
        <v>1.5238966630785793</v>
      </c>
      <c r="Q5" s="29">
        <v>118.35706623741</v>
      </c>
      <c r="R5" s="29">
        <v>0</v>
      </c>
      <c r="S5" s="29">
        <v>9.3962529914203022E-2</v>
      </c>
    </row>
    <row r="6" spans="1:19">
      <c r="A6" s="26" t="s">
        <v>1</v>
      </c>
      <c r="B6" s="26" t="s">
        <v>287</v>
      </c>
      <c r="C6" s="26">
        <v>1</v>
      </c>
      <c r="D6" s="27">
        <v>164.24</v>
      </c>
      <c r="E6" s="27">
        <v>650.79999999999995</v>
      </c>
      <c r="F6" s="29">
        <v>3.9624939113492443</v>
      </c>
      <c r="G6" s="26">
        <v>62.8</v>
      </c>
      <c r="H6" s="26">
        <v>0</v>
      </c>
      <c r="I6" s="29">
        <v>0</v>
      </c>
      <c r="J6" s="29">
        <v>0</v>
      </c>
      <c r="K6" s="29">
        <v>16.14</v>
      </c>
      <c r="L6" s="29">
        <v>5.38</v>
      </c>
      <c r="M6" s="29">
        <v>0</v>
      </c>
      <c r="N6" s="28">
        <v>0</v>
      </c>
      <c r="O6" s="29">
        <v>0</v>
      </c>
      <c r="P6" s="29">
        <v>0.2539827771797632</v>
      </c>
      <c r="Q6" s="29">
        <v>41.712725974920005</v>
      </c>
      <c r="R6" s="29">
        <v>0</v>
      </c>
      <c r="S6" s="29">
        <v>0.10502372548870187</v>
      </c>
    </row>
    <row r="7" spans="1:19">
      <c r="A7" s="26" t="s">
        <v>2</v>
      </c>
      <c r="B7" s="26" t="s">
        <v>287</v>
      </c>
      <c r="C7" s="26">
        <v>1</v>
      </c>
      <c r="D7" s="27">
        <v>94.76</v>
      </c>
      <c r="E7" s="27">
        <v>375.47</v>
      </c>
      <c r="F7" s="29">
        <v>3.9623258758970032</v>
      </c>
      <c r="G7" s="26">
        <v>36.229999999999997</v>
      </c>
      <c r="H7" s="26">
        <v>0</v>
      </c>
      <c r="I7" s="29">
        <v>46.451564953223276</v>
      </c>
      <c r="J7" s="29">
        <v>2.039974328</v>
      </c>
      <c r="K7" s="29">
        <v>9.6839999999999993</v>
      </c>
      <c r="L7" s="29">
        <v>2.69</v>
      </c>
      <c r="M7" s="29">
        <v>0</v>
      </c>
      <c r="N7" s="28">
        <v>0</v>
      </c>
      <c r="O7" s="29">
        <v>0</v>
      </c>
      <c r="P7" s="29">
        <v>0.76194833153928965</v>
      </c>
      <c r="Q7" s="29">
        <v>72.199791403739994</v>
      </c>
      <c r="R7" s="29">
        <v>0</v>
      </c>
      <c r="S7" s="29">
        <v>0.10501912893613881</v>
      </c>
    </row>
    <row r="8" spans="1:19">
      <c r="A8" s="26" t="s">
        <v>0</v>
      </c>
      <c r="B8" s="26" t="s">
        <v>287</v>
      </c>
      <c r="C8" s="26">
        <v>1</v>
      </c>
      <c r="D8" s="27">
        <v>78.040000000000006</v>
      </c>
      <c r="E8" s="27">
        <v>309.22000000000003</v>
      </c>
      <c r="F8" s="29">
        <v>3.9623270117888261</v>
      </c>
      <c r="G8" s="26">
        <v>85.75</v>
      </c>
      <c r="H8" s="26">
        <v>0</v>
      </c>
      <c r="I8" s="29">
        <v>23.225782476611638</v>
      </c>
      <c r="J8" s="29">
        <v>3.3600590240000003</v>
      </c>
      <c r="K8" s="29">
        <v>6.4559999999999995</v>
      </c>
      <c r="L8" s="29">
        <v>61.676773687532688</v>
      </c>
      <c r="M8" s="29">
        <v>535.85206840108788</v>
      </c>
      <c r="N8" s="28">
        <v>592.79363999999998</v>
      </c>
      <c r="O8" s="29">
        <v>7.0785</v>
      </c>
      <c r="P8" s="29">
        <v>0</v>
      </c>
      <c r="Q8" s="29">
        <v>23.784177801384001</v>
      </c>
      <c r="R8" s="29">
        <v>235.9735</v>
      </c>
      <c r="S8" s="29">
        <v>0.30181573190912681</v>
      </c>
    </row>
    <row r="9" spans="1:19">
      <c r="A9" s="26" t="s">
        <v>3</v>
      </c>
      <c r="B9" s="26" t="s">
        <v>287</v>
      </c>
      <c r="C9" s="26">
        <v>1</v>
      </c>
      <c r="D9" s="27">
        <v>188.86</v>
      </c>
      <c r="E9" s="27">
        <v>748.35</v>
      </c>
      <c r="F9" s="29">
        <v>3.9624589643121886</v>
      </c>
      <c r="G9" s="26">
        <v>152.16999999999999</v>
      </c>
      <c r="H9" s="26">
        <v>65.62</v>
      </c>
      <c r="I9" s="29">
        <v>1.3935469485966985</v>
      </c>
      <c r="J9" s="29">
        <v>135.52467693333332</v>
      </c>
      <c r="K9" s="29">
        <v>13.988</v>
      </c>
      <c r="L9" s="29">
        <v>5.38</v>
      </c>
      <c r="M9" s="29">
        <v>0</v>
      </c>
      <c r="N9" s="28">
        <v>0</v>
      </c>
      <c r="O9" s="29">
        <v>9.4379999999999988</v>
      </c>
      <c r="P9" s="29">
        <v>0</v>
      </c>
      <c r="Q9" s="29">
        <v>1279.0819008967999</v>
      </c>
      <c r="R9" s="29">
        <v>0</v>
      </c>
      <c r="S9" s="29">
        <v>0.49597857787629707</v>
      </c>
    </row>
    <row r="10" spans="1:19">
      <c r="A10" s="26" t="s">
        <v>389</v>
      </c>
      <c r="B10" s="26" t="s">
        <v>287</v>
      </c>
      <c r="C10" s="26">
        <v>1</v>
      </c>
      <c r="D10" s="27">
        <v>1308.19</v>
      </c>
      <c r="E10" s="27">
        <v>5183.5600000000004</v>
      </c>
      <c r="F10" s="29">
        <v>3.9623907842133024</v>
      </c>
      <c r="G10" s="26">
        <v>434.79</v>
      </c>
      <c r="H10" s="26">
        <v>85.24</v>
      </c>
      <c r="I10" s="29">
        <v>3.0964613197818633</v>
      </c>
      <c r="J10" s="29">
        <v>422.47903813381339</v>
      </c>
      <c r="K10" s="29">
        <v>11.836</v>
      </c>
      <c r="L10" s="29">
        <v>8.07</v>
      </c>
      <c r="M10" s="29">
        <v>0</v>
      </c>
      <c r="N10" s="28">
        <v>0</v>
      </c>
      <c r="O10" s="29">
        <v>9.4379999999999988</v>
      </c>
      <c r="P10" s="29">
        <v>0</v>
      </c>
      <c r="Q10" s="29">
        <v>3987.3571619069303</v>
      </c>
      <c r="R10" s="29">
        <v>0</v>
      </c>
      <c r="S10" s="29">
        <v>9.6076637414743621E-2</v>
      </c>
    </row>
    <row r="11" spans="1:19">
      <c r="A11" s="26" t="s">
        <v>5</v>
      </c>
      <c r="B11" s="26" t="s">
        <v>287</v>
      </c>
      <c r="C11" s="26">
        <v>4</v>
      </c>
      <c r="D11" s="27">
        <v>39.020000000000003</v>
      </c>
      <c r="E11" s="27">
        <v>118.94</v>
      </c>
      <c r="F11" s="29">
        <v>3.0481804202972831</v>
      </c>
      <c r="G11" s="26">
        <v>39.950000000000003</v>
      </c>
      <c r="H11" s="26">
        <v>13.18</v>
      </c>
      <c r="I11" s="29">
        <v>26.013333333333335</v>
      </c>
      <c r="J11" s="29">
        <v>1.5</v>
      </c>
      <c r="K11" s="29">
        <v>11.836</v>
      </c>
      <c r="L11" s="29">
        <v>14.3</v>
      </c>
      <c r="M11" s="29">
        <v>0</v>
      </c>
      <c r="N11" s="28">
        <v>4.7317499999999999</v>
      </c>
      <c r="O11" s="29">
        <v>0</v>
      </c>
      <c r="P11" s="29">
        <v>0</v>
      </c>
      <c r="Q11" s="29">
        <v>14.157</v>
      </c>
      <c r="R11" s="29">
        <v>0</v>
      </c>
      <c r="S11" s="29">
        <v>0.3655646306030344</v>
      </c>
    </row>
    <row r="12" spans="1:19">
      <c r="A12" s="26" t="s">
        <v>6</v>
      </c>
      <c r="B12" s="26" t="s">
        <v>287</v>
      </c>
      <c r="C12" s="26">
        <v>4</v>
      </c>
      <c r="D12" s="27">
        <v>39.020000000000003</v>
      </c>
      <c r="E12" s="27">
        <v>118.93</v>
      </c>
      <c r="F12" s="29">
        <v>3.0479241414659151</v>
      </c>
      <c r="G12" s="26">
        <v>39.950000000000003</v>
      </c>
      <c r="H12" s="26">
        <v>13.18</v>
      </c>
      <c r="I12" s="29">
        <v>26.013333333333335</v>
      </c>
      <c r="J12" s="29">
        <v>1.5</v>
      </c>
      <c r="K12" s="29">
        <v>11.836</v>
      </c>
      <c r="L12" s="29">
        <v>14.3</v>
      </c>
      <c r="M12" s="29">
        <v>0</v>
      </c>
      <c r="N12" s="28">
        <v>4.7317499999999999</v>
      </c>
      <c r="O12" s="29">
        <v>0</v>
      </c>
      <c r="P12" s="29">
        <v>0</v>
      </c>
      <c r="Q12" s="29">
        <v>14.157</v>
      </c>
      <c r="R12" s="29">
        <v>0</v>
      </c>
      <c r="S12" s="29">
        <v>0.36559536840094936</v>
      </c>
    </row>
    <row r="13" spans="1:19">
      <c r="A13" s="26" t="s">
        <v>10</v>
      </c>
      <c r="B13" s="26" t="s">
        <v>287</v>
      </c>
      <c r="C13" s="26">
        <v>76</v>
      </c>
      <c r="D13" s="27">
        <v>24.52</v>
      </c>
      <c r="E13" s="27">
        <v>74.75</v>
      </c>
      <c r="F13" s="29">
        <v>3.048531810766721</v>
      </c>
      <c r="G13" s="26">
        <v>11.15</v>
      </c>
      <c r="H13" s="26">
        <v>3.68</v>
      </c>
      <c r="I13" s="29">
        <v>16.346666666666668</v>
      </c>
      <c r="J13" s="29">
        <v>1.5</v>
      </c>
      <c r="K13" s="29">
        <v>11.836</v>
      </c>
      <c r="L13" s="29">
        <v>14.3</v>
      </c>
      <c r="M13" s="29">
        <v>0</v>
      </c>
      <c r="N13" s="28">
        <v>89.90325</v>
      </c>
      <c r="O13" s="29">
        <v>0</v>
      </c>
      <c r="P13" s="29">
        <v>0</v>
      </c>
      <c r="Q13" s="29">
        <v>14.157</v>
      </c>
      <c r="R13" s="29">
        <v>0</v>
      </c>
      <c r="S13" s="29">
        <v>0.16234502739721066</v>
      </c>
    </row>
    <row r="14" spans="1:19">
      <c r="A14" s="26" t="s">
        <v>9</v>
      </c>
      <c r="B14" s="26" t="s">
        <v>287</v>
      </c>
      <c r="C14" s="26">
        <v>76</v>
      </c>
      <c r="D14" s="27">
        <v>24.53</v>
      </c>
      <c r="E14" s="27">
        <v>74.77</v>
      </c>
      <c r="F14" s="29">
        <v>3.0481043620057071</v>
      </c>
      <c r="G14" s="26">
        <v>11.15</v>
      </c>
      <c r="H14" s="26">
        <v>3.68</v>
      </c>
      <c r="I14" s="29">
        <v>16.353333333333335</v>
      </c>
      <c r="J14" s="29">
        <v>1.5</v>
      </c>
      <c r="K14" s="29">
        <v>11.836</v>
      </c>
      <c r="L14" s="29">
        <v>14.3</v>
      </c>
      <c r="M14" s="29">
        <v>0</v>
      </c>
      <c r="N14" s="28">
        <v>89.90325</v>
      </c>
      <c r="O14" s="29">
        <v>0</v>
      </c>
      <c r="P14" s="29">
        <v>0</v>
      </c>
      <c r="Q14" s="29">
        <v>14.157</v>
      </c>
      <c r="R14" s="29">
        <v>0</v>
      </c>
      <c r="S14" s="29">
        <v>0.16230160221935935</v>
      </c>
    </row>
    <row r="15" spans="1:19">
      <c r="A15" s="26" t="s">
        <v>8</v>
      </c>
      <c r="B15" s="26" t="s">
        <v>287</v>
      </c>
      <c r="C15" s="26">
        <v>4</v>
      </c>
      <c r="D15" s="27">
        <v>39.020000000000003</v>
      </c>
      <c r="E15" s="27">
        <v>118.94</v>
      </c>
      <c r="F15" s="29">
        <v>3.0481804202972831</v>
      </c>
      <c r="G15" s="26">
        <v>39.950000000000003</v>
      </c>
      <c r="H15" s="26">
        <v>13.18</v>
      </c>
      <c r="I15" s="29">
        <v>26.013333333333335</v>
      </c>
      <c r="J15" s="29">
        <v>1.5</v>
      </c>
      <c r="K15" s="29">
        <v>11.836</v>
      </c>
      <c r="L15" s="29">
        <v>14.3</v>
      </c>
      <c r="M15" s="29">
        <v>0</v>
      </c>
      <c r="N15" s="28">
        <v>4.7317499999999999</v>
      </c>
      <c r="O15" s="29">
        <v>0</v>
      </c>
      <c r="P15" s="29">
        <v>0</v>
      </c>
      <c r="Q15" s="29">
        <v>14.157</v>
      </c>
      <c r="R15" s="29">
        <v>0</v>
      </c>
      <c r="S15" s="29">
        <v>0.3655646306030344</v>
      </c>
    </row>
    <row r="16" spans="1:19">
      <c r="A16" s="26" t="s">
        <v>7</v>
      </c>
      <c r="B16" s="26" t="s">
        <v>287</v>
      </c>
      <c r="C16" s="26">
        <v>4</v>
      </c>
      <c r="D16" s="27">
        <v>39.020000000000003</v>
      </c>
      <c r="E16" s="27">
        <v>118.93</v>
      </c>
      <c r="F16" s="29">
        <v>3.0479241414659151</v>
      </c>
      <c r="G16" s="26">
        <v>39.950000000000003</v>
      </c>
      <c r="H16" s="26">
        <v>13.18</v>
      </c>
      <c r="I16" s="29">
        <v>26.013333333333335</v>
      </c>
      <c r="J16" s="29">
        <v>1.5</v>
      </c>
      <c r="K16" s="29">
        <v>11.836</v>
      </c>
      <c r="L16" s="29">
        <v>14.3</v>
      </c>
      <c r="M16" s="29">
        <v>0</v>
      </c>
      <c r="N16" s="28">
        <v>4.7317499999999999</v>
      </c>
      <c r="O16" s="29">
        <v>0</v>
      </c>
      <c r="P16" s="29">
        <v>0</v>
      </c>
      <c r="Q16" s="29">
        <v>14.157</v>
      </c>
      <c r="R16" s="29">
        <v>0</v>
      </c>
      <c r="S16" s="29">
        <v>0.36559536840094936</v>
      </c>
    </row>
    <row r="17" spans="1:19">
      <c r="A17" s="26" t="s">
        <v>4</v>
      </c>
      <c r="B17" s="26" t="s">
        <v>287</v>
      </c>
      <c r="C17" s="26">
        <v>4</v>
      </c>
      <c r="D17" s="27">
        <v>389.4</v>
      </c>
      <c r="E17" s="27">
        <v>1186.9100000000001</v>
      </c>
      <c r="F17" s="29">
        <v>3.0480482794042119</v>
      </c>
      <c r="G17" s="26">
        <v>48.31</v>
      </c>
      <c r="H17" s="26">
        <v>15.94</v>
      </c>
      <c r="I17" s="29">
        <v>92.903129906446566</v>
      </c>
      <c r="J17" s="29">
        <v>4.1914626599999991</v>
      </c>
      <c r="K17" s="29">
        <v>5.38</v>
      </c>
      <c r="L17" s="29">
        <v>0</v>
      </c>
      <c r="M17" s="29">
        <v>0</v>
      </c>
      <c r="N17" s="28">
        <v>0</v>
      </c>
      <c r="O17" s="29">
        <v>0</v>
      </c>
      <c r="P17" s="29">
        <v>0.2539827771797632</v>
      </c>
      <c r="Q17" s="29">
        <v>98.897561462699983</v>
      </c>
      <c r="R17" s="29">
        <v>0</v>
      </c>
      <c r="S17" s="29">
        <v>4.4299065931841311E-2</v>
      </c>
    </row>
    <row r="18" spans="1:19">
      <c r="A18" s="26" t="s">
        <v>11</v>
      </c>
      <c r="B18" s="26" t="s">
        <v>287</v>
      </c>
      <c r="C18" s="26">
        <v>1</v>
      </c>
      <c r="D18" s="27">
        <v>39.020000000000003</v>
      </c>
      <c r="E18" s="27">
        <v>118.94</v>
      </c>
      <c r="F18" s="29">
        <v>3.0481804202972831</v>
      </c>
      <c r="G18" s="26">
        <v>39.950000000000003</v>
      </c>
      <c r="H18" s="26">
        <v>13.19</v>
      </c>
      <c r="I18" s="29">
        <v>26.013333333333335</v>
      </c>
      <c r="J18" s="29">
        <v>1.5</v>
      </c>
      <c r="K18" s="29">
        <v>11.836</v>
      </c>
      <c r="L18" s="29">
        <v>14.3</v>
      </c>
      <c r="M18" s="29">
        <v>0</v>
      </c>
      <c r="N18" s="28">
        <v>4.7317499999999999</v>
      </c>
      <c r="O18" s="29">
        <v>0</v>
      </c>
      <c r="P18" s="29">
        <v>0</v>
      </c>
      <c r="Q18" s="29">
        <v>14.157</v>
      </c>
      <c r="R18" s="29">
        <v>0</v>
      </c>
      <c r="S18" s="29">
        <v>0.7226189143109677</v>
      </c>
    </row>
    <row r="19" spans="1:19">
      <c r="A19" s="26" t="s">
        <v>18</v>
      </c>
      <c r="B19" s="26" t="s">
        <v>287</v>
      </c>
      <c r="C19" s="26">
        <v>1</v>
      </c>
      <c r="D19" s="27">
        <v>39.020000000000003</v>
      </c>
      <c r="E19" s="27">
        <v>118.93</v>
      </c>
      <c r="F19" s="29">
        <v>3.0479241414659151</v>
      </c>
      <c r="G19" s="26">
        <v>39.950000000000003</v>
      </c>
      <c r="H19" s="26">
        <v>13.19</v>
      </c>
      <c r="I19" s="29">
        <v>26.013333333333335</v>
      </c>
      <c r="J19" s="29">
        <v>1.5</v>
      </c>
      <c r="K19" s="29">
        <v>11.836</v>
      </c>
      <c r="L19" s="29">
        <v>14.3</v>
      </c>
      <c r="M19" s="29">
        <v>0</v>
      </c>
      <c r="N19" s="28">
        <v>4.7317499999999999</v>
      </c>
      <c r="O19" s="29">
        <v>0</v>
      </c>
      <c r="P19" s="29">
        <v>0</v>
      </c>
      <c r="Q19" s="29">
        <v>14.157</v>
      </c>
      <c r="R19" s="29">
        <v>0</v>
      </c>
      <c r="S19" s="29">
        <v>0.72267967433066915</v>
      </c>
    </row>
    <row r="20" spans="1:19">
      <c r="A20" s="26" t="s">
        <v>19</v>
      </c>
      <c r="B20" s="26" t="s">
        <v>287</v>
      </c>
      <c r="C20" s="26">
        <v>9</v>
      </c>
      <c r="D20" s="27">
        <v>24.53</v>
      </c>
      <c r="E20" s="27">
        <v>74.77</v>
      </c>
      <c r="F20" s="29">
        <v>3.0481043620057071</v>
      </c>
      <c r="G20" s="26">
        <v>63.18</v>
      </c>
      <c r="H20" s="26">
        <v>6.75</v>
      </c>
      <c r="I20" s="29">
        <v>16.353333333333335</v>
      </c>
      <c r="J20" s="29">
        <v>1.5</v>
      </c>
      <c r="K20" s="29">
        <v>11.836</v>
      </c>
      <c r="L20" s="29">
        <v>14.3</v>
      </c>
      <c r="M20" s="29">
        <v>0</v>
      </c>
      <c r="N20" s="28">
        <v>42.585750000000004</v>
      </c>
      <c r="O20" s="29">
        <v>0</v>
      </c>
      <c r="P20" s="29">
        <v>0</v>
      </c>
      <c r="Q20" s="29">
        <v>14.157</v>
      </c>
      <c r="R20" s="29">
        <v>0</v>
      </c>
      <c r="S20" s="29">
        <v>1.2767237517443828</v>
      </c>
    </row>
    <row r="21" spans="1:19">
      <c r="A21" s="26" t="s">
        <v>12</v>
      </c>
      <c r="B21" s="26" t="s">
        <v>287</v>
      </c>
      <c r="C21" s="26">
        <v>1</v>
      </c>
      <c r="D21" s="27">
        <v>331.66</v>
      </c>
      <c r="E21" s="27">
        <v>1010.89</v>
      </c>
      <c r="F21" s="29">
        <v>3.0479708134836878</v>
      </c>
      <c r="G21" s="26">
        <v>97.55</v>
      </c>
      <c r="H21" s="26">
        <v>32.21</v>
      </c>
      <c r="I21" s="29">
        <v>1.3935469485966983</v>
      </c>
      <c r="J21" s="29">
        <v>237.99700493333333</v>
      </c>
      <c r="K21" s="29">
        <v>13.988</v>
      </c>
      <c r="L21" s="29">
        <v>67.815979467981393</v>
      </c>
      <c r="M21" s="29">
        <v>0</v>
      </c>
      <c r="N21" s="28">
        <v>0</v>
      </c>
      <c r="O21" s="29">
        <v>10</v>
      </c>
      <c r="P21" s="29">
        <v>0</v>
      </c>
      <c r="Q21" s="29">
        <v>2246.2157325608</v>
      </c>
      <c r="R21" s="29">
        <v>0</v>
      </c>
      <c r="S21" s="29">
        <v>0.46210528991582606</v>
      </c>
    </row>
    <row r="22" spans="1:19">
      <c r="A22" s="26" t="s">
        <v>13</v>
      </c>
      <c r="B22" s="26" t="s">
        <v>287</v>
      </c>
      <c r="C22" s="26">
        <v>1</v>
      </c>
      <c r="D22" s="27">
        <v>331.66</v>
      </c>
      <c r="E22" s="27">
        <v>1010.89</v>
      </c>
      <c r="F22" s="29">
        <v>3.0479708134836878</v>
      </c>
      <c r="G22" s="26">
        <v>97.55</v>
      </c>
      <c r="H22" s="26">
        <v>32.21</v>
      </c>
      <c r="I22" s="29">
        <v>1.3935469485966983</v>
      </c>
      <c r="J22" s="29">
        <v>237.99700493333333</v>
      </c>
      <c r="K22" s="29">
        <v>13.988</v>
      </c>
      <c r="L22" s="29">
        <v>67.815979467981393</v>
      </c>
      <c r="M22" s="29">
        <v>0</v>
      </c>
      <c r="N22" s="28">
        <v>0</v>
      </c>
      <c r="O22" s="29">
        <v>10</v>
      </c>
      <c r="P22" s="29">
        <v>0</v>
      </c>
      <c r="Q22" s="29">
        <v>2246.2157325608</v>
      </c>
      <c r="R22" s="29">
        <v>0</v>
      </c>
      <c r="S22" s="29">
        <v>0.46210528991582606</v>
      </c>
    </row>
    <row r="23" spans="1:19">
      <c r="A23" s="26" t="s">
        <v>14</v>
      </c>
      <c r="B23" s="26" t="s">
        <v>287</v>
      </c>
      <c r="C23" s="26">
        <v>1</v>
      </c>
      <c r="D23" s="27">
        <v>103.3</v>
      </c>
      <c r="E23" s="27">
        <v>314.87</v>
      </c>
      <c r="F23" s="29">
        <v>3.0481122942884804</v>
      </c>
      <c r="G23" s="26">
        <v>87.33</v>
      </c>
      <c r="H23" s="26">
        <v>26.38</v>
      </c>
      <c r="I23" s="29">
        <v>18.580625981289309</v>
      </c>
      <c r="J23" s="29">
        <v>5.55955435</v>
      </c>
      <c r="K23" s="29">
        <v>12.911999999999999</v>
      </c>
      <c r="L23" s="29">
        <v>508.0443183364149</v>
      </c>
      <c r="M23" s="29">
        <v>1612.8391380866708</v>
      </c>
      <c r="N23" s="28">
        <v>503.45820000000003</v>
      </c>
      <c r="O23" s="29">
        <v>8</v>
      </c>
      <c r="P23" s="29">
        <v>0</v>
      </c>
      <c r="Q23" s="29">
        <v>39.353305466475</v>
      </c>
      <c r="R23" s="29">
        <v>1887.788</v>
      </c>
      <c r="S23" s="29">
        <v>0.658923604517476</v>
      </c>
    </row>
    <row r="24" spans="1:19">
      <c r="A24" s="26" t="s">
        <v>15</v>
      </c>
      <c r="B24" s="26" t="s">
        <v>287</v>
      </c>
      <c r="C24" s="26">
        <v>1</v>
      </c>
      <c r="D24" s="27">
        <v>412.12</v>
      </c>
      <c r="E24" s="27">
        <v>1256.1600000000001</v>
      </c>
      <c r="F24" s="29">
        <v>3.0480442589537029</v>
      </c>
      <c r="G24" s="26">
        <v>137.5</v>
      </c>
      <c r="H24" s="26">
        <v>28.22</v>
      </c>
      <c r="I24" s="29">
        <v>92.903129906446537</v>
      </c>
      <c r="J24" s="29">
        <v>4.4360184680000003</v>
      </c>
      <c r="K24" s="29">
        <v>5.38</v>
      </c>
      <c r="L24" s="29">
        <v>0</v>
      </c>
      <c r="M24" s="29">
        <v>0</v>
      </c>
      <c r="N24" s="28">
        <v>0</v>
      </c>
      <c r="O24" s="29">
        <v>0</v>
      </c>
      <c r="P24" s="29">
        <v>0.2539827771797632</v>
      </c>
      <c r="Q24" s="29">
        <v>104.66785575246</v>
      </c>
      <c r="R24" s="29">
        <v>0</v>
      </c>
      <c r="S24" s="29">
        <v>0.47620350283141105</v>
      </c>
    </row>
    <row r="25" spans="1:19">
      <c r="A25" s="30" t="s">
        <v>346</v>
      </c>
      <c r="B25" s="31"/>
      <c r="C25" s="31"/>
      <c r="D25" s="32">
        <f>SUMPRODUCT($C3:$C24,D3:D24)</f>
        <v>11344.930000000002</v>
      </c>
      <c r="E25" s="32">
        <f>SUMPRODUCT($C3:$C24,E3:E24)</f>
        <v>35185.060000000005</v>
      </c>
      <c r="F25" s="32"/>
      <c r="G25" s="32">
        <f>SUMPRODUCT($C3:$C24,G3:G24)</f>
        <v>4462.84</v>
      </c>
      <c r="H25" s="32">
        <f>SUMPRODUCT($C3:$C24,H3:H24)</f>
        <v>1214.3100000000004</v>
      </c>
      <c r="I25" s="32"/>
      <c r="J25" s="32">
        <f>SUMPRODUCT($C3:$C24,J3:J24)</f>
        <v>1411.2773372095696</v>
      </c>
      <c r="K25" s="29"/>
      <c r="L25" s="29"/>
      <c r="M25" s="29"/>
      <c r="N25" s="32">
        <f>SUMPRODUCT($C3:$C24,N3:N24)</f>
        <v>15229.989090000003</v>
      </c>
      <c r="O25" s="29"/>
      <c r="P25" s="29"/>
      <c r="Q25" s="29"/>
      <c r="R25" s="29"/>
      <c r="S25" s="29"/>
    </row>
    <row r="26" spans="1:19">
      <c r="D26" s="32"/>
      <c r="G26" s="33"/>
    </row>
    <row r="27" spans="1:19">
      <c r="A27" s="30" t="s">
        <v>347</v>
      </c>
      <c r="D27" s="33"/>
      <c r="I27" s="20">
        <v>1</v>
      </c>
      <c r="K27" s="20">
        <v>2</v>
      </c>
      <c r="L27" s="20" t="s">
        <v>348</v>
      </c>
      <c r="M27" s="20" t="s">
        <v>348</v>
      </c>
      <c r="N27" s="20" t="s">
        <v>348</v>
      </c>
      <c r="O27" s="20">
        <v>3</v>
      </c>
      <c r="P27" s="20">
        <v>3</v>
      </c>
      <c r="Q27" s="20">
        <v>3</v>
      </c>
      <c r="R27" s="20">
        <v>4</v>
      </c>
      <c r="S27" s="20">
        <v>4</v>
      </c>
    </row>
    <row r="29" spans="1:19">
      <c r="A29" s="30" t="s">
        <v>349</v>
      </c>
    </row>
    <row r="30" spans="1:19">
      <c r="A30" s="34" t="s">
        <v>20</v>
      </c>
    </row>
    <row r="31" spans="1:19">
      <c r="A31" s="34" t="s">
        <v>350</v>
      </c>
    </row>
    <row r="32" spans="1:19">
      <c r="A32" s="34" t="s">
        <v>351</v>
      </c>
    </row>
    <row r="33" spans="1:1">
      <c r="A33" s="34" t="s">
        <v>352</v>
      </c>
    </row>
    <row r="34" spans="1:1">
      <c r="A34" s="34" t="s">
        <v>353</v>
      </c>
    </row>
    <row r="35" spans="1:1">
      <c r="A35" s="34"/>
    </row>
    <row r="36" spans="1:1">
      <c r="A36" s="34"/>
    </row>
    <row r="37" spans="1:1">
      <c r="A37" s="34"/>
    </row>
    <row r="38" spans="1:1">
      <c r="A38" s="34"/>
    </row>
    <row r="39" spans="1:1">
      <c r="A39" s="34"/>
    </row>
    <row r="40" spans="1:1">
      <c r="A40" s="34"/>
    </row>
    <row r="41" spans="1:1">
      <c r="A41" s="34"/>
    </row>
    <row r="42" spans="1:1">
      <c r="A42" s="34"/>
    </row>
    <row r="43" spans="1:1">
      <c r="A43" s="34"/>
    </row>
    <row r="44" spans="1:1">
      <c r="A44" s="34"/>
    </row>
    <row r="45" spans="1:1">
      <c r="A45" s="34"/>
    </row>
    <row r="46" spans="1:1">
      <c r="A46" s="34"/>
    </row>
    <row r="47" spans="1:1">
      <c r="A47" s="34"/>
    </row>
    <row r="48" spans="1:1">
      <c r="A48" s="34"/>
    </row>
    <row r="49" spans="1:1">
      <c r="A49" s="34"/>
    </row>
    <row r="50" spans="1:1">
      <c r="A50" s="34"/>
    </row>
    <row r="51" spans="1:1">
      <c r="A51" s="34"/>
    </row>
    <row r="52" spans="1:1">
      <c r="A52" s="34"/>
    </row>
    <row r="53" spans="1:1">
      <c r="A53" s="34"/>
    </row>
    <row r="54" spans="1:1">
      <c r="A54" s="34"/>
    </row>
    <row r="55" spans="1:1">
      <c r="A55" s="34"/>
    </row>
    <row r="56" spans="1:1">
      <c r="A56" s="34"/>
    </row>
    <row r="57" spans="1:1">
      <c r="A57" s="34"/>
    </row>
    <row r="58" spans="1:1">
      <c r="A58" s="34"/>
    </row>
    <row r="59" spans="1:1">
      <c r="A59" s="34"/>
    </row>
    <row r="60" spans="1:1">
      <c r="A60" s="34"/>
    </row>
    <row r="61" spans="1:1">
      <c r="A61" s="34"/>
    </row>
    <row r="62" spans="1:1">
      <c r="A62" s="34"/>
    </row>
    <row r="63" spans="1:1">
      <c r="A63" s="34"/>
    </row>
    <row r="64" spans="1:1">
      <c r="A64" s="34"/>
    </row>
    <row r="65" spans="1:1">
      <c r="A65" s="34"/>
    </row>
    <row r="66" spans="1:1">
      <c r="A66" s="34"/>
    </row>
    <row r="67" spans="1:1">
      <c r="A67" s="34"/>
    </row>
    <row r="68" spans="1:1">
      <c r="A68" s="34"/>
    </row>
    <row r="69" spans="1:1">
      <c r="A69" s="34"/>
    </row>
    <row r="70" spans="1:1">
      <c r="A70" s="34"/>
    </row>
    <row r="71" spans="1:1">
      <c r="A71" s="34"/>
    </row>
    <row r="72" spans="1:1">
      <c r="A72" s="34"/>
    </row>
    <row r="73" spans="1:1">
      <c r="A73" s="34"/>
    </row>
    <row r="74" spans="1:1">
      <c r="A74" s="34"/>
    </row>
    <row r="75" spans="1:1">
      <c r="A75" s="34"/>
    </row>
    <row r="76" spans="1:1">
      <c r="A76" s="34"/>
    </row>
    <row r="77" spans="1:1">
      <c r="A77" s="34"/>
    </row>
    <row r="78" spans="1:1">
      <c r="A78" s="34"/>
    </row>
    <row r="79" spans="1:1">
      <c r="A79" s="34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"/>
  <dimension ref="A2:P2"/>
  <sheetViews>
    <sheetView workbookViewId="0">
      <selection activeCell="A37" sqref="A37"/>
    </sheetView>
  </sheetViews>
  <sheetFormatPr defaultRowHeight="10.5"/>
  <sheetData>
    <row r="2" spans="1:16" ht="15.75">
      <c r="A2" s="86" t="s">
        <v>134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72"/>
      <c r="N2" s="72"/>
      <c r="O2" s="72"/>
      <c r="P2" s="72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/>
  <dimension ref="A1:AE214"/>
  <sheetViews>
    <sheetView workbookViewId="0">
      <pane ySplit="1" topLeftCell="A94" activePane="bottomLeft" state="frozen"/>
      <selection pane="bottomLeft" activeCell="D9" sqref="D9"/>
    </sheetView>
  </sheetViews>
  <sheetFormatPr defaultColWidth="10.6640625" defaultRowHeight="12.75"/>
  <cols>
    <col min="1" max="1" width="30.6640625" style="59" customWidth="1"/>
    <col min="2" max="2" width="13.5" style="59" customWidth="1"/>
    <col min="3" max="3" width="14.33203125" style="59" customWidth="1"/>
    <col min="4" max="4" width="20.83203125" style="59" customWidth="1"/>
    <col min="5" max="28" width="5" style="59" customWidth="1"/>
    <col min="29" max="16384" width="10.6640625" style="59"/>
  </cols>
  <sheetData>
    <row r="1" spans="1:31" s="57" customFormat="1" ht="25.5">
      <c r="A1" s="57" t="s">
        <v>199</v>
      </c>
      <c r="B1" s="57" t="s">
        <v>242</v>
      </c>
      <c r="C1" s="57" t="s">
        <v>243</v>
      </c>
      <c r="D1" s="57" t="s">
        <v>244</v>
      </c>
      <c r="E1" s="57">
        <v>1</v>
      </c>
      <c r="F1" s="57">
        <v>2</v>
      </c>
      <c r="G1" s="57">
        <v>3</v>
      </c>
      <c r="H1" s="57">
        <v>4</v>
      </c>
      <c r="I1" s="57">
        <v>5</v>
      </c>
      <c r="J1" s="57">
        <v>6</v>
      </c>
      <c r="K1" s="57">
        <v>7</v>
      </c>
      <c r="L1" s="57">
        <v>8</v>
      </c>
      <c r="M1" s="57">
        <v>9</v>
      </c>
      <c r="N1" s="57">
        <v>10</v>
      </c>
      <c r="O1" s="57">
        <v>11</v>
      </c>
      <c r="P1" s="57">
        <v>12</v>
      </c>
      <c r="Q1" s="57">
        <v>13</v>
      </c>
      <c r="R1" s="57">
        <v>14</v>
      </c>
      <c r="S1" s="57">
        <v>15</v>
      </c>
      <c r="T1" s="57">
        <v>16</v>
      </c>
      <c r="U1" s="57">
        <v>17</v>
      </c>
      <c r="V1" s="57">
        <v>18</v>
      </c>
      <c r="W1" s="57">
        <v>19</v>
      </c>
      <c r="X1" s="57">
        <v>20</v>
      </c>
      <c r="Y1" s="57">
        <v>21</v>
      </c>
      <c r="Z1" s="57">
        <v>22</v>
      </c>
      <c r="AA1" s="57">
        <v>23</v>
      </c>
      <c r="AB1" s="57">
        <v>24</v>
      </c>
      <c r="AC1" s="58" t="s">
        <v>30</v>
      </c>
      <c r="AD1" s="58" t="s">
        <v>31</v>
      </c>
      <c r="AE1" s="58" t="s">
        <v>32</v>
      </c>
    </row>
    <row r="2" spans="1:31" s="74" customFormat="1" ht="10.5">
      <c r="A2" s="74" t="s">
        <v>220</v>
      </c>
      <c r="B2" s="74" t="s">
        <v>245</v>
      </c>
      <c r="C2" s="74" t="s">
        <v>246</v>
      </c>
      <c r="D2" s="74" t="s">
        <v>275</v>
      </c>
      <c r="E2" s="74">
        <v>0.2</v>
      </c>
      <c r="F2" s="74">
        <v>0.15</v>
      </c>
      <c r="G2" s="74">
        <v>0.1</v>
      </c>
      <c r="H2" s="74">
        <v>0.1</v>
      </c>
      <c r="I2" s="74">
        <v>0.1</v>
      </c>
      <c r="J2" s="74">
        <v>0.2</v>
      </c>
      <c r="K2" s="74">
        <v>0.4</v>
      </c>
      <c r="L2" s="74">
        <v>0.5</v>
      </c>
      <c r="M2" s="74">
        <v>0.4</v>
      </c>
      <c r="N2" s="74">
        <v>0.4</v>
      </c>
      <c r="O2" s="74">
        <v>0.25</v>
      </c>
      <c r="P2" s="74">
        <v>0.25</v>
      </c>
      <c r="Q2" s="74">
        <v>0.25</v>
      </c>
      <c r="R2" s="74">
        <v>0.25</v>
      </c>
      <c r="S2" s="74">
        <v>0.25</v>
      </c>
      <c r="T2" s="74">
        <v>0.25</v>
      </c>
      <c r="U2" s="74">
        <v>0.25</v>
      </c>
      <c r="V2" s="74">
        <v>0.25</v>
      </c>
      <c r="W2" s="74">
        <v>0.6</v>
      </c>
      <c r="X2" s="74">
        <v>0.8</v>
      </c>
      <c r="Y2" s="74">
        <v>0.9</v>
      </c>
      <c r="Z2" s="74">
        <v>0.8</v>
      </c>
      <c r="AA2" s="74">
        <v>0.6</v>
      </c>
      <c r="AB2" s="74">
        <v>0.3</v>
      </c>
      <c r="AC2" s="74">
        <v>8.5500000000000007</v>
      </c>
      <c r="AD2" s="74">
        <v>58.7</v>
      </c>
      <c r="AE2" s="74">
        <v>3060.79</v>
      </c>
    </row>
    <row r="3" spans="1:31" s="74" customFormat="1" ht="10.5">
      <c r="D3" s="74" t="s">
        <v>33</v>
      </c>
      <c r="E3" s="74">
        <v>0.2</v>
      </c>
      <c r="F3" s="74">
        <v>0.2</v>
      </c>
      <c r="G3" s="74">
        <v>0.1</v>
      </c>
      <c r="H3" s="74">
        <v>0.1</v>
      </c>
      <c r="I3" s="74">
        <v>0.1</v>
      </c>
      <c r="J3" s="74">
        <v>0.1</v>
      </c>
      <c r="K3" s="74">
        <v>0.3</v>
      </c>
      <c r="L3" s="74">
        <v>0.3</v>
      </c>
      <c r="M3" s="74">
        <v>0.4</v>
      </c>
      <c r="N3" s="74">
        <v>0.4</v>
      </c>
      <c r="O3" s="74">
        <v>0.3</v>
      </c>
      <c r="P3" s="74">
        <v>0.25</v>
      </c>
      <c r="Q3" s="74">
        <v>0.25</v>
      </c>
      <c r="R3" s="74">
        <v>0.25</v>
      </c>
      <c r="S3" s="74">
        <v>0.25</v>
      </c>
      <c r="T3" s="74">
        <v>0.25</v>
      </c>
      <c r="U3" s="74">
        <v>0.25</v>
      </c>
      <c r="V3" s="74">
        <v>0.25</v>
      </c>
      <c r="W3" s="74">
        <v>0.6</v>
      </c>
      <c r="X3" s="74">
        <v>0.7</v>
      </c>
      <c r="Y3" s="74">
        <v>0.7</v>
      </c>
      <c r="Z3" s="74">
        <v>0.7</v>
      </c>
      <c r="AA3" s="74">
        <v>0.6</v>
      </c>
      <c r="AB3" s="74">
        <v>0.3</v>
      </c>
      <c r="AC3" s="74">
        <v>7.85</v>
      </c>
    </row>
    <row r="4" spans="1:31" s="74" customFormat="1" ht="10.5">
      <c r="D4" s="74" t="s">
        <v>274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  <c r="J4" s="74">
        <v>1</v>
      </c>
      <c r="K4" s="74">
        <v>1</v>
      </c>
      <c r="L4" s="74">
        <v>1</v>
      </c>
      <c r="M4" s="74">
        <v>1</v>
      </c>
      <c r="N4" s="74">
        <v>1</v>
      </c>
      <c r="O4" s="74">
        <v>1</v>
      </c>
      <c r="P4" s="74">
        <v>1</v>
      </c>
      <c r="Q4" s="74">
        <v>1</v>
      </c>
      <c r="R4" s="74">
        <v>1</v>
      </c>
      <c r="S4" s="74">
        <v>1</v>
      </c>
      <c r="T4" s="74">
        <v>1</v>
      </c>
      <c r="U4" s="74">
        <v>1</v>
      </c>
      <c r="V4" s="74">
        <v>1</v>
      </c>
      <c r="W4" s="74">
        <v>1</v>
      </c>
      <c r="X4" s="74">
        <v>1</v>
      </c>
      <c r="Y4" s="74">
        <v>1</v>
      </c>
      <c r="Z4" s="74">
        <v>1</v>
      </c>
      <c r="AA4" s="74">
        <v>1</v>
      </c>
      <c r="AB4" s="74">
        <v>1</v>
      </c>
      <c r="AC4" s="74">
        <v>24</v>
      </c>
    </row>
    <row r="5" spans="1:31" s="74" customFormat="1" ht="10.5">
      <c r="D5" s="74" t="s">
        <v>34</v>
      </c>
      <c r="E5" s="74">
        <v>0</v>
      </c>
      <c r="F5" s="74">
        <v>0</v>
      </c>
      <c r="G5" s="74">
        <v>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  <c r="P5" s="74">
        <v>0</v>
      </c>
      <c r="Q5" s="74">
        <v>0</v>
      </c>
      <c r="R5" s="74">
        <v>0</v>
      </c>
      <c r="S5" s="74">
        <v>0</v>
      </c>
      <c r="T5" s="74">
        <v>0</v>
      </c>
      <c r="U5" s="74">
        <v>0</v>
      </c>
      <c r="V5" s="74">
        <v>0</v>
      </c>
      <c r="W5" s="74">
        <v>0</v>
      </c>
      <c r="X5" s="74">
        <v>0</v>
      </c>
      <c r="Y5" s="74">
        <v>0</v>
      </c>
      <c r="Z5" s="74">
        <v>0</v>
      </c>
      <c r="AA5" s="74">
        <v>0</v>
      </c>
      <c r="AB5" s="74">
        <v>0</v>
      </c>
      <c r="AC5" s="74">
        <v>0</v>
      </c>
    </row>
    <row r="6" spans="1:31" s="74" customFormat="1" ht="10.5">
      <c r="D6" s="74" t="s">
        <v>280</v>
      </c>
      <c r="E6" s="74">
        <v>0.3</v>
      </c>
      <c r="F6" s="74">
        <v>0.3</v>
      </c>
      <c r="G6" s="74">
        <v>0.2</v>
      </c>
      <c r="H6" s="74">
        <v>0.2</v>
      </c>
      <c r="I6" s="74">
        <v>0.2</v>
      </c>
      <c r="J6" s="74">
        <v>0.2</v>
      </c>
      <c r="K6" s="74">
        <v>0.3</v>
      </c>
      <c r="L6" s="74">
        <v>0.4</v>
      </c>
      <c r="M6" s="74">
        <v>0.4</v>
      </c>
      <c r="N6" s="74">
        <v>0.3</v>
      </c>
      <c r="O6" s="74">
        <v>0.3</v>
      </c>
      <c r="P6" s="74">
        <v>0.3</v>
      </c>
      <c r="Q6" s="74">
        <v>0.3</v>
      </c>
      <c r="R6" s="74">
        <v>0.2</v>
      </c>
      <c r="S6" s="74">
        <v>0.2</v>
      </c>
      <c r="T6" s="74">
        <v>0.2</v>
      </c>
      <c r="U6" s="74">
        <v>0.2</v>
      </c>
      <c r="V6" s="74">
        <v>0.2</v>
      </c>
      <c r="W6" s="74">
        <v>0.5</v>
      </c>
      <c r="X6" s="74">
        <v>0.7</v>
      </c>
      <c r="Y6" s="74">
        <v>0.8</v>
      </c>
      <c r="Z6" s="74">
        <v>0.6</v>
      </c>
      <c r="AA6" s="74">
        <v>0.5</v>
      </c>
      <c r="AB6" s="74">
        <v>0.3</v>
      </c>
      <c r="AC6" s="74">
        <v>8.1</v>
      </c>
    </row>
    <row r="7" spans="1:31" s="74" customFormat="1" ht="10.5">
      <c r="A7" s="74" t="s">
        <v>35</v>
      </c>
      <c r="B7" s="74" t="s">
        <v>245</v>
      </c>
      <c r="C7" s="74" t="s">
        <v>246</v>
      </c>
      <c r="D7" s="74" t="s">
        <v>275</v>
      </c>
      <c r="E7" s="74">
        <v>0.22</v>
      </c>
      <c r="F7" s="74">
        <v>0.17</v>
      </c>
      <c r="G7" s="74">
        <v>0.11</v>
      </c>
      <c r="H7" s="74">
        <v>0.11</v>
      </c>
      <c r="I7" s="74">
        <v>0.11</v>
      </c>
      <c r="J7" s="74">
        <v>0.22</v>
      </c>
      <c r="K7" s="74">
        <v>0.44</v>
      </c>
      <c r="L7" s="74">
        <v>0.56000000000000005</v>
      </c>
      <c r="M7" s="74">
        <v>0.44</v>
      </c>
      <c r="N7" s="74">
        <v>0.44</v>
      </c>
      <c r="O7" s="74">
        <v>0.28000000000000003</v>
      </c>
      <c r="P7" s="74">
        <v>0.28000000000000003</v>
      </c>
      <c r="Q7" s="74">
        <v>0.28000000000000003</v>
      </c>
      <c r="R7" s="74">
        <v>0.28000000000000003</v>
      </c>
      <c r="S7" s="74">
        <v>0.28000000000000003</v>
      </c>
      <c r="T7" s="74">
        <v>0.28000000000000003</v>
      </c>
      <c r="U7" s="74">
        <v>0.28000000000000003</v>
      </c>
      <c r="V7" s="74">
        <v>0.28000000000000003</v>
      </c>
      <c r="W7" s="74">
        <v>0.67</v>
      </c>
      <c r="X7" s="74">
        <v>0.89</v>
      </c>
      <c r="Y7" s="74">
        <v>1</v>
      </c>
      <c r="Z7" s="74">
        <v>0.89</v>
      </c>
      <c r="AA7" s="74">
        <v>0.67</v>
      </c>
      <c r="AB7" s="74">
        <v>0.33</v>
      </c>
      <c r="AC7" s="74">
        <v>9.51</v>
      </c>
      <c r="AD7" s="74">
        <v>58.28</v>
      </c>
      <c r="AE7" s="74">
        <v>3038.89</v>
      </c>
    </row>
    <row r="8" spans="1:31" s="74" customFormat="1" ht="10.5">
      <c r="D8" s="74" t="s">
        <v>36</v>
      </c>
      <c r="E8" s="74">
        <v>0.26</v>
      </c>
      <c r="F8" s="74">
        <v>0.26</v>
      </c>
      <c r="G8" s="74">
        <v>0.11</v>
      </c>
      <c r="H8" s="74">
        <v>0.11</v>
      </c>
      <c r="I8" s="74">
        <v>0.11</v>
      </c>
      <c r="J8" s="74">
        <v>0.11</v>
      </c>
      <c r="K8" s="74">
        <v>0.41</v>
      </c>
      <c r="L8" s="74">
        <v>0.41</v>
      </c>
      <c r="M8" s="74">
        <v>0.56000000000000005</v>
      </c>
      <c r="N8" s="74">
        <v>0.56000000000000005</v>
      </c>
      <c r="O8" s="74">
        <v>0.41</v>
      </c>
      <c r="P8" s="74">
        <v>0.33</v>
      </c>
      <c r="Q8" s="74">
        <v>0.33</v>
      </c>
      <c r="R8" s="74">
        <v>0.33</v>
      </c>
      <c r="S8" s="74">
        <v>0.33</v>
      </c>
      <c r="T8" s="74">
        <v>0.33</v>
      </c>
      <c r="U8" s="74">
        <v>0.33</v>
      </c>
      <c r="V8" s="74">
        <v>0.33</v>
      </c>
      <c r="W8" s="74">
        <v>0.85</v>
      </c>
      <c r="X8" s="74">
        <v>1</v>
      </c>
      <c r="Y8" s="74">
        <v>1</v>
      </c>
      <c r="Z8" s="74">
        <v>1</v>
      </c>
      <c r="AA8" s="74">
        <v>0.85</v>
      </c>
      <c r="AB8" s="74">
        <v>0.41</v>
      </c>
      <c r="AC8" s="74">
        <v>10.73</v>
      </c>
    </row>
    <row r="9" spans="1:31" s="74" customFormat="1" ht="10.5">
      <c r="D9" s="74" t="s">
        <v>34</v>
      </c>
      <c r="E9" s="74">
        <v>0</v>
      </c>
      <c r="F9" s="74">
        <v>0</v>
      </c>
      <c r="G9" s="74">
        <v>0</v>
      </c>
      <c r="H9" s="74">
        <v>0</v>
      </c>
      <c r="I9" s="74">
        <v>0</v>
      </c>
      <c r="J9" s="74">
        <v>0</v>
      </c>
      <c r="K9" s="74">
        <v>0</v>
      </c>
      <c r="L9" s="74">
        <v>0</v>
      </c>
      <c r="M9" s="74">
        <v>0</v>
      </c>
      <c r="N9" s="74">
        <v>0</v>
      </c>
      <c r="O9" s="74">
        <v>0</v>
      </c>
      <c r="P9" s="74">
        <v>0</v>
      </c>
      <c r="Q9" s="74">
        <v>0</v>
      </c>
      <c r="R9" s="74">
        <v>0</v>
      </c>
      <c r="S9" s="74">
        <v>0</v>
      </c>
      <c r="T9" s="74">
        <v>0</v>
      </c>
      <c r="U9" s="74">
        <v>0</v>
      </c>
      <c r="V9" s="74">
        <v>0</v>
      </c>
      <c r="W9" s="74">
        <v>0</v>
      </c>
      <c r="X9" s="74">
        <v>0</v>
      </c>
      <c r="Y9" s="74">
        <v>0</v>
      </c>
      <c r="Z9" s="74">
        <v>0</v>
      </c>
      <c r="AA9" s="74">
        <v>0</v>
      </c>
      <c r="AB9" s="74">
        <v>0</v>
      </c>
      <c r="AC9" s="74">
        <v>0</v>
      </c>
    </row>
    <row r="10" spans="1:31" s="74" customFormat="1" ht="10.5">
      <c r="D10" s="74" t="s">
        <v>37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1</v>
      </c>
      <c r="M10" s="74">
        <v>1</v>
      </c>
      <c r="N10" s="74">
        <v>1</v>
      </c>
      <c r="O10" s="74">
        <v>1</v>
      </c>
      <c r="P10" s="74">
        <v>1</v>
      </c>
      <c r="Q10" s="74">
        <v>1</v>
      </c>
      <c r="R10" s="74">
        <v>1</v>
      </c>
      <c r="S10" s="74">
        <v>1</v>
      </c>
      <c r="T10" s="74">
        <v>1</v>
      </c>
      <c r="U10" s="74">
        <v>1</v>
      </c>
      <c r="V10" s="74">
        <v>1</v>
      </c>
      <c r="W10" s="74">
        <v>1</v>
      </c>
      <c r="X10" s="74">
        <v>1</v>
      </c>
      <c r="Y10" s="74">
        <v>1</v>
      </c>
      <c r="Z10" s="74">
        <v>1</v>
      </c>
      <c r="AA10" s="74">
        <v>1</v>
      </c>
      <c r="AB10" s="74">
        <v>1</v>
      </c>
      <c r="AC10" s="74">
        <v>24</v>
      </c>
    </row>
    <row r="11" spans="1:31" s="74" customFormat="1" ht="10.5">
      <c r="A11" s="74" t="s">
        <v>38</v>
      </c>
      <c r="B11" s="74" t="s">
        <v>245</v>
      </c>
      <c r="C11" s="74" t="s">
        <v>246</v>
      </c>
      <c r="D11" s="74" t="s">
        <v>275</v>
      </c>
      <c r="E11" s="74">
        <v>0.5</v>
      </c>
      <c r="F11" s="74">
        <v>0.5</v>
      </c>
      <c r="G11" s="74">
        <v>0.5</v>
      </c>
      <c r="H11" s="74">
        <v>0.5</v>
      </c>
      <c r="I11" s="74">
        <v>0.5</v>
      </c>
      <c r="J11" s="74">
        <v>0.6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  <c r="P11" s="74">
        <v>1</v>
      </c>
      <c r="Q11" s="74">
        <v>1</v>
      </c>
      <c r="R11" s="74">
        <v>1</v>
      </c>
      <c r="S11" s="74">
        <v>1</v>
      </c>
      <c r="T11" s="74">
        <v>1</v>
      </c>
      <c r="U11" s="74">
        <v>1</v>
      </c>
      <c r="V11" s="74">
        <v>1</v>
      </c>
      <c r="W11" s="74">
        <v>1</v>
      </c>
      <c r="X11" s="74">
        <v>1</v>
      </c>
      <c r="Y11" s="74">
        <v>1</v>
      </c>
      <c r="Z11" s="74">
        <v>0.6</v>
      </c>
      <c r="AA11" s="74">
        <v>0.5</v>
      </c>
      <c r="AB11" s="74">
        <v>0.5</v>
      </c>
      <c r="AC11" s="74">
        <v>19.7</v>
      </c>
      <c r="AD11" s="74">
        <v>118.2</v>
      </c>
      <c r="AE11" s="74">
        <v>6163.29</v>
      </c>
    </row>
    <row r="12" spans="1:31" s="74" customFormat="1" ht="10.5">
      <c r="D12" s="74" t="s">
        <v>36</v>
      </c>
      <c r="E12" s="74">
        <v>0.5</v>
      </c>
      <c r="F12" s="74">
        <v>0.5</v>
      </c>
      <c r="G12" s="74">
        <v>0.5</v>
      </c>
      <c r="H12" s="74">
        <v>0.5</v>
      </c>
      <c r="I12" s="74">
        <v>0.5</v>
      </c>
      <c r="J12" s="74">
        <v>0.6</v>
      </c>
      <c r="K12" s="74">
        <v>1</v>
      </c>
      <c r="L12" s="74">
        <v>1</v>
      </c>
      <c r="M12" s="74">
        <v>1</v>
      </c>
      <c r="N12" s="74">
        <v>1</v>
      </c>
      <c r="O12" s="74">
        <v>1</v>
      </c>
      <c r="P12" s="74">
        <v>1</v>
      </c>
      <c r="Q12" s="74">
        <v>1</v>
      </c>
      <c r="R12" s="74">
        <v>1</v>
      </c>
      <c r="S12" s="74">
        <v>1</v>
      </c>
      <c r="T12" s="74">
        <v>1</v>
      </c>
      <c r="U12" s="74">
        <v>1</v>
      </c>
      <c r="V12" s="74">
        <v>1</v>
      </c>
      <c r="W12" s="74">
        <v>1</v>
      </c>
      <c r="X12" s="74">
        <v>1</v>
      </c>
      <c r="Y12" s="74">
        <v>1</v>
      </c>
      <c r="Z12" s="74">
        <v>0.6</v>
      </c>
      <c r="AA12" s="74">
        <v>0.5</v>
      </c>
      <c r="AB12" s="74">
        <v>0.5</v>
      </c>
      <c r="AC12" s="74">
        <v>19.7</v>
      </c>
    </row>
    <row r="13" spans="1:31" s="74" customFormat="1" ht="10.5">
      <c r="D13" s="74" t="s">
        <v>34</v>
      </c>
      <c r="E13" s="74">
        <v>0</v>
      </c>
      <c r="F13" s="74">
        <v>0</v>
      </c>
      <c r="G13" s="74">
        <v>0</v>
      </c>
      <c r="H13" s="74">
        <v>0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0</v>
      </c>
      <c r="P13" s="74">
        <v>0</v>
      </c>
      <c r="Q13" s="74">
        <v>0</v>
      </c>
      <c r="R13" s="74">
        <v>0</v>
      </c>
      <c r="S13" s="74">
        <v>0</v>
      </c>
      <c r="T13" s="74">
        <v>0</v>
      </c>
      <c r="U13" s="74">
        <v>0</v>
      </c>
      <c r="V13" s="74">
        <v>0</v>
      </c>
      <c r="W13" s="74">
        <v>0</v>
      </c>
      <c r="X13" s="74">
        <v>0</v>
      </c>
      <c r="Y13" s="74">
        <v>0</v>
      </c>
      <c r="Z13" s="74">
        <v>0</v>
      </c>
      <c r="AA13" s="74">
        <v>0</v>
      </c>
      <c r="AB13" s="74">
        <v>0</v>
      </c>
      <c r="AC13" s="74">
        <v>0</v>
      </c>
    </row>
    <row r="14" spans="1:31" s="74" customFormat="1" ht="10.5">
      <c r="D14" s="74" t="s">
        <v>37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1</v>
      </c>
      <c r="M14" s="74">
        <v>1</v>
      </c>
      <c r="N14" s="74">
        <v>1</v>
      </c>
      <c r="O14" s="74">
        <v>1</v>
      </c>
      <c r="P14" s="74">
        <v>1</v>
      </c>
      <c r="Q14" s="74">
        <v>1</v>
      </c>
      <c r="R14" s="74">
        <v>1</v>
      </c>
      <c r="S14" s="74">
        <v>1</v>
      </c>
      <c r="T14" s="74">
        <v>1</v>
      </c>
      <c r="U14" s="74">
        <v>1</v>
      </c>
      <c r="V14" s="74">
        <v>1</v>
      </c>
      <c r="W14" s="74">
        <v>1</v>
      </c>
      <c r="X14" s="74">
        <v>1</v>
      </c>
      <c r="Y14" s="74">
        <v>1</v>
      </c>
      <c r="Z14" s="74">
        <v>1</v>
      </c>
      <c r="AA14" s="74">
        <v>1</v>
      </c>
      <c r="AB14" s="74">
        <v>1</v>
      </c>
      <c r="AC14" s="74">
        <v>24</v>
      </c>
    </row>
    <row r="15" spans="1:31" s="74" customFormat="1" ht="10.5">
      <c r="A15" s="74" t="s">
        <v>39</v>
      </c>
      <c r="B15" s="74" t="s">
        <v>245</v>
      </c>
      <c r="C15" s="74" t="s">
        <v>246</v>
      </c>
      <c r="D15" s="74" t="s">
        <v>40</v>
      </c>
      <c r="E15" s="74">
        <v>0.5</v>
      </c>
      <c r="F15" s="74">
        <v>0.5</v>
      </c>
      <c r="G15" s="74">
        <v>0.5</v>
      </c>
      <c r="H15" s="74">
        <v>0.5</v>
      </c>
      <c r="I15" s="74">
        <v>0.5</v>
      </c>
      <c r="J15" s="74">
        <v>0.5</v>
      </c>
      <c r="K15" s="74">
        <v>0.5</v>
      </c>
      <c r="L15" s="74">
        <v>0.61</v>
      </c>
      <c r="M15" s="74">
        <v>0.9</v>
      </c>
      <c r="N15" s="74">
        <v>0.9</v>
      </c>
      <c r="O15" s="74">
        <v>0.9</v>
      </c>
      <c r="P15" s="74">
        <v>0.9</v>
      </c>
      <c r="Q15" s="74">
        <v>0.8</v>
      </c>
      <c r="R15" s="74">
        <v>0.9</v>
      </c>
      <c r="S15" s="74">
        <v>0.9</v>
      </c>
      <c r="T15" s="74">
        <v>0.9</v>
      </c>
      <c r="U15" s="74">
        <v>0.9</v>
      </c>
      <c r="V15" s="74">
        <v>0.61</v>
      </c>
      <c r="W15" s="74">
        <v>0.5</v>
      </c>
      <c r="X15" s="74">
        <v>0.5</v>
      </c>
      <c r="Y15" s="74">
        <v>0.5</v>
      </c>
      <c r="Z15" s="74">
        <v>0.5</v>
      </c>
      <c r="AA15" s="74">
        <v>0.5</v>
      </c>
      <c r="AB15" s="74">
        <v>0.5</v>
      </c>
      <c r="AC15" s="74">
        <v>15.72</v>
      </c>
      <c r="AD15" s="74">
        <v>78.599999999999994</v>
      </c>
      <c r="AE15" s="74">
        <v>4098.43</v>
      </c>
    </row>
    <row r="16" spans="1:31" s="74" customFormat="1" ht="10.5">
      <c r="D16" s="74" t="s">
        <v>34</v>
      </c>
      <c r="E16" s="74">
        <v>0</v>
      </c>
      <c r="F16" s="74">
        <v>0</v>
      </c>
      <c r="G16" s="74">
        <v>0</v>
      </c>
      <c r="H16" s="74">
        <v>0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0</v>
      </c>
      <c r="P16" s="74">
        <v>0</v>
      </c>
      <c r="Q16" s="74">
        <v>0</v>
      </c>
      <c r="R16" s="74">
        <v>0</v>
      </c>
      <c r="S16" s="74">
        <v>0</v>
      </c>
      <c r="T16" s="74">
        <v>0</v>
      </c>
      <c r="U16" s="74">
        <v>0</v>
      </c>
      <c r="V16" s="74">
        <v>0</v>
      </c>
      <c r="W16" s="74">
        <v>0</v>
      </c>
      <c r="X16" s="74">
        <v>0</v>
      </c>
      <c r="Y16" s="74">
        <v>0</v>
      </c>
      <c r="Z16" s="74">
        <v>0</v>
      </c>
      <c r="AA16" s="74">
        <v>0</v>
      </c>
      <c r="AB16" s="74">
        <v>0</v>
      </c>
      <c r="AC16" s="74">
        <v>0</v>
      </c>
    </row>
    <row r="17" spans="1:31" s="74" customFormat="1" ht="10.5">
      <c r="D17" s="74" t="s">
        <v>37</v>
      </c>
      <c r="E17" s="74">
        <v>1</v>
      </c>
      <c r="F17" s="74">
        <v>1</v>
      </c>
      <c r="G17" s="74">
        <v>1</v>
      </c>
      <c r="H17" s="74">
        <v>1</v>
      </c>
      <c r="I17" s="74">
        <v>1</v>
      </c>
      <c r="J17" s="74">
        <v>1</v>
      </c>
      <c r="K17" s="74">
        <v>1</v>
      </c>
      <c r="L17" s="74">
        <v>1</v>
      </c>
      <c r="M17" s="74">
        <v>1</v>
      </c>
      <c r="N17" s="74">
        <v>1</v>
      </c>
      <c r="O17" s="74">
        <v>1</v>
      </c>
      <c r="P17" s="74">
        <v>1</v>
      </c>
      <c r="Q17" s="74">
        <v>1</v>
      </c>
      <c r="R17" s="74">
        <v>1</v>
      </c>
      <c r="S17" s="74">
        <v>1</v>
      </c>
      <c r="T17" s="74">
        <v>1</v>
      </c>
      <c r="U17" s="74">
        <v>1</v>
      </c>
      <c r="V17" s="74">
        <v>1</v>
      </c>
      <c r="W17" s="74">
        <v>1</v>
      </c>
      <c r="X17" s="74">
        <v>1</v>
      </c>
      <c r="Y17" s="74">
        <v>1</v>
      </c>
      <c r="Z17" s="74">
        <v>1</v>
      </c>
      <c r="AA17" s="74">
        <v>1</v>
      </c>
      <c r="AB17" s="74">
        <v>1</v>
      </c>
      <c r="AC17" s="74">
        <v>24</v>
      </c>
    </row>
    <row r="18" spans="1:31" s="74" customFormat="1" ht="10.5">
      <c r="A18" s="74" t="s">
        <v>41</v>
      </c>
      <c r="B18" s="74" t="s">
        <v>245</v>
      </c>
      <c r="C18" s="74" t="s">
        <v>246</v>
      </c>
      <c r="D18" s="74" t="s">
        <v>275</v>
      </c>
      <c r="E18" s="74">
        <v>0.05</v>
      </c>
      <c r="F18" s="74">
        <v>0.05</v>
      </c>
      <c r="G18" s="74">
        <v>0.05</v>
      </c>
      <c r="H18" s="74">
        <v>0.05</v>
      </c>
      <c r="I18" s="74">
        <v>0.05</v>
      </c>
      <c r="J18" s="74">
        <v>0.15</v>
      </c>
      <c r="K18" s="74">
        <v>0.4</v>
      </c>
      <c r="L18" s="74">
        <v>0.5</v>
      </c>
      <c r="M18" s="74">
        <v>1</v>
      </c>
      <c r="N18" s="74">
        <v>1</v>
      </c>
      <c r="O18" s="74">
        <v>1</v>
      </c>
      <c r="P18" s="74">
        <v>1</v>
      </c>
      <c r="Q18" s="74">
        <v>1</v>
      </c>
      <c r="R18" s="74">
        <v>1</v>
      </c>
      <c r="S18" s="74">
        <v>1</v>
      </c>
      <c r="T18" s="74">
        <v>1</v>
      </c>
      <c r="U18" s="74">
        <v>1</v>
      </c>
      <c r="V18" s="74">
        <v>1</v>
      </c>
      <c r="W18" s="74">
        <v>0.5</v>
      </c>
      <c r="X18" s="74">
        <v>0.4</v>
      </c>
      <c r="Y18" s="74">
        <v>0.15</v>
      </c>
      <c r="Z18" s="74">
        <v>0.15</v>
      </c>
      <c r="AA18" s="74">
        <v>0.05</v>
      </c>
      <c r="AB18" s="74">
        <v>0.05</v>
      </c>
      <c r="AC18" s="74">
        <v>12.6</v>
      </c>
      <c r="AD18" s="74">
        <v>71.2</v>
      </c>
      <c r="AE18" s="74">
        <v>3712.57</v>
      </c>
    </row>
    <row r="19" spans="1:31" s="74" customFormat="1" ht="10.5">
      <c r="D19" s="74" t="s">
        <v>36</v>
      </c>
      <c r="E19" s="74">
        <v>0.05</v>
      </c>
      <c r="F19" s="74">
        <v>0.05</v>
      </c>
      <c r="G19" s="74">
        <v>0.05</v>
      </c>
      <c r="H19" s="74">
        <v>0.05</v>
      </c>
      <c r="I19" s="74">
        <v>0.05</v>
      </c>
      <c r="J19" s="74">
        <v>0.15</v>
      </c>
      <c r="K19" s="74">
        <v>0.3</v>
      </c>
      <c r="L19" s="74">
        <v>0.4</v>
      </c>
      <c r="M19" s="74">
        <v>0.6</v>
      </c>
      <c r="N19" s="74">
        <v>0.6</v>
      </c>
      <c r="O19" s="74">
        <v>0.6</v>
      </c>
      <c r="P19" s="74">
        <v>0.6</v>
      </c>
      <c r="Q19" s="74">
        <v>0.6</v>
      </c>
      <c r="R19" s="74">
        <v>0.6</v>
      </c>
      <c r="S19" s="74">
        <v>0.6</v>
      </c>
      <c r="T19" s="74">
        <v>0.6</v>
      </c>
      <c r="U19" s="74">
        <v>0.6</v>
      </c>
      <c r="V19" s="74">
        <v>0.6</v>
      </c>
      <c r="W19" s="74">
        <v>0.4</v>
      </c>
      <c r="X19" s="74">
        <v>0.3</v>
      </c>
      <c r="Y19" s="74">
        <v>0.15</v>
      </c>
      <c r="Z19" s="74">
        <v>0.15</v>
      </c>
      <c r="AA19" s="74">
        <v>0.05</v>
      </c>
      <c r="AB19" s="74">
        <v>0.05</v>
      </c>
      <c r="AC19" s="74">
        <v>8.1999999999999993</v>
      </c>
    </row>
    <row r="20" spans="1:31" s="74" customFormat="1" ht="10.5">
      <c r="D20" s="74" t="s">
        <v>34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  <c r="P20" s="74">
        <v>0</v>
      </c>
      <c r="Q20" s="74">
        <v>0</v>
      </c>
      <c r="R20" s="74">
        <v>0</v>
      </c>
      <c r="S20" s="74">
        <v>0</v>
      </c>
      <c r="T20" s="74">
        <v>0</v>
      </c>
      <c r="U20" s="74">
        <v>0</v>
      </c>
      <c r="V20" s="74">
        <v>0</v>
      </c>
      <c r="W20" s="74">
        <v>0</v>
      </c>
      <c r="X20" s="74">
        <v>0</v>
      </c>
      <c r="Y20" s="74">
        <v>0</v>
      </c>
      <c r="Z20" s="74">
        <v>0</v>
      </c>
      <c r="AA20" s="74">
        <v>0</v>
      </c>
      <c r="AB20" s="74">
        <v>0</v>
      </c>
      <c r="AC20" s="74">
        <v>0</v>
      </c>
    </row>
    <row r="21" spans="1:31" s="74" customFormat="1" ht="10.5">
      <c r="D21" s="74" t="s">
        <v>37</v>
      </c>
      <c r="E21" s="74">
        <v>1</v>
      </c>
      <c r="F21" s="74">
        <v>1</v>
      </c>
      <c r="G21" s="74">
        <v>1</v>
      </c>
      <c r="H21" s="74">
        <v>1</v>
      </c>
      <c r="I21" s="74">
        <v>1</v>
      </c>
      <c r="J21" s="74">
        <v>1</v>
      </c>
      <c r="K21" s="74">
        <v>1</v>
      </c>
      <c r="L21" s="74">
        <v>1</v>
      </c>
      <c r="M21" s="74">
        <v>1</v>
      </c>
      <c r="N21" s="74">
        <v>1</v>
      </c>
      <c r="O21" s="74">
        <v>1</v>
      </c>
      <c r="P21" s="74">
        <v>1</v>
      </c>
      <c r="Q21" s="74">
        <v>1</v>
      </c>
      <c r="R21" s="74">
        <v>1</v>
      </c>
      <c r="S21" s="74">
        <v>1</v>
      </c>
      <c r="T21" s="74">
        <v>1</v>
      </c>
      <c r="U21" s="74">
        <v>1</v>
      </c>
      <c r="V21" s="74">
        <v>1</v>
      </c>
      <c r="W21" s="74">
        <v>1</v>
      </c>
      <c r="X21" s="74">
        <v>1</v>
      </c>
      <c r="Y21" s="74">
        <v>1</v>
      </c>
      <c r="Z21" s="74">
        <v>1</v>
      </c>
      <c r="AA21" s="74">
        <v>1</v>
      </c>
      <c r="AB21" s="74">
        <v>1</v>
      </c>
      <c r="AC21" s="74">
        <v>24</v>
      </c>
    </row>
    <row r="22" spans="1:31" s="74" customFormat="1" ht="10.5">
      <c r="A22" s="74" t="s">
        <v>42</v>
      </c>
      <c r="B22" s="74" t="s">
        <v>245</v>
      </c>
      <c r="C22" s="74" t="s">
        <v>246</v>
      </c>
      <c r="D22" s="74" t="s">
        <v>40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0.2</v>
      </c>
      <c r="K22" s="74">
        <v>0.3</v>
      </c>
      <c r="L22" s="74">
        <v>0.5</v>
      </c>
      <c r="M22" s="74">
        <v>1</v>
      </c>
      <c r="N22" s="74">
        <v>1</v>
      </c>
      <c r="O22" s="74">
        <v>1</v>
      </c>
      <c r="P22" s="74">
        <v>1</v>
      </c>
      <c r="Q22" s="74">
        <v>1</v>
      </c>
      <c r="R22" s="74">
        <v>1</v>
      </c>
      <c r="S22" s="74">
        <v>1</v>
      </c>
      <c r="T22" s="74">
        <v>1</v>
      </c>
      <c r="U22" s="74">
        <v>1</v>
      </c>
      <c r="V22" s="74">
        <v>1</v>
      </c>
      <c r="W22" s="74">
        <v>0.5</v>
      </c>
      <c r="X22" s="74">
        <v>0.3</v>
      </c>
      <c r="Y22" s="74">
        <v>0.2</v>
      </c>
      <c r="Z22" s="74">
        <v>0.05</v>
      </c>
      <c r="AA22" s="74">
        <v>0</v>
      </c>
      <c r="AB22" s="74">
        <v>0</v>
      </c>
      <c r="AC22" s="74">
        <v>12.05</v>
      </c>
      <c r="AD22" s="74">
        <v>60.25</v>
      </c>
      <c r="AE22" s="74">
        <v>3141.61</v>
      </c>
    </row>
    <row r="23" spans="1:31" s="74" customFormat="1" ht="10.5">
      <c r="D23" s="74" t="s">
        <v>34</v>
      </c>
      <c r="E23" s="74">
        <v>0</v>
      </c>
      <c r="F23" s="74">
        <v>0</v>
      </c>
      <c r="G23" s="74">
        <v>0</v>
      </c>
      <c r="H23" s="74">
        <v>0</v>
      </c>
      <c r="I23" s="74">
        <v>0</v>
      </c>
      <c r="J23" s="74">
        <v>0</v>
      </c>
      <c r="K23" s="74">
        <v>0</v>
      </c>
      <c r="L23" s="74">
        <v>0</v>
      </c>
      <c r="M23" s="74">
        <v>0</v>
      </c>
      <c r="N23" s="74">
        <v>0</v>
      </c>
      <c r="O23" s="74">
        <v>0</v>
      </c>
      <c r="P23" s="74">
        <v>0</v>
      </c>
      <c r="Q23" s="74">
        <v>0</v>
      </c>
      <c r="R23" s="74">
        <v>0</v>
      </c>
      <c r="S23" s="74">
        <v>0</v>
      </c>
      <c r="T23" s="74">
        <v>0</v>
      </c>
      <c r="U23" s="74">
        <v>0</v>
      </c>
      <c r="V23" s="74">
        <v>0</v>
      </c>
      <c r="W23" s="74">
        <v>0</v>
      </c>
      <c r="X23" s="74">
        <v>0</v>
      </c>
      <c r="Y23" s="74">
        <v>0</v>
      </c>
      <c r="Z23" s="74">
        <v>0</v>
      </c>
      <c r="AA23" s="74">
        <v>0</v>
      </c>
      <c r="AB23" s="74">
        <v>0</v>
      </c>
      <c r="AC23" s="74">
        <v>0</v>
      </c>
    </row>
    <row r="24" spans="1:31" s="74" customFormat="1" ht="10.5">
      <c r="D24" s="74" t="s">
        <v>37</v>
      </c>
      <c r="E24" s="74">
        <v>1</v>
      </c>
      <c r="F24" s="74">
        <v>1</v>
      </c>
      <c r="G24" s="74">
        <v>1</v>
      </c>
      <c r="H24" s="74">
        <v>1</v>
      </c>
      <c r="I24" s="74">
        <v>1</v>
      </c>
      <c r="J24" s="74">
        <v>1</v>
      </c>
      <c r="K24" s="74">
        <v>1</v>
      </c>
      <c r="L24" s="74">
        <v>1</v>
      </c>
      <c r="M24" s="74">
        <v>1</v>
      </c>
      <c r="N24" s="74">
        <v>1</v>
      </c>
      <c r="O24" s="74">
        <v>1</v>
      </c>
      <c r="P24" s="74">
        <v>1</v>
      </c>
      <c r="Q24" s="74">
        <v>1</v>
      </c>
      <c r="R24" s="74">
        <v>1</v>
      </c>
      <c r="S24" s="74">
        <v>1</v>
      </c>
      <c r="T24" s="74">
        <v>1</v>
      </c>
      <c r="U24" s="74">
        <v>1</v>
      </c>
      <c r="V24" s="74">
        <v>1</v>
      </c>
      <c r="W24" s="74">
        <v>1</v>
      </c>
      <c r="X24" s="74">
        <v>1</v>
      </c>
      <c r="Y24" s="74">
        <v>1</v>
      </c>
      <c r="Z24" s="74">
        <v>1</v>
      </c>
      <c r="AA24" s="74">
        <v>1</v>
      </c>
      <c r="AB24" s="74">
        <v>1</v>
      </c>
      <c r="AC24" s="74">
        <v>24</v>
      </c>
    </row>
    <row r="25" spans="1:31" s="74" customFormat="1" ht="10.5">
      <c r="A25" s="74" t="s">
        <v>43</v>
      </c>
      <c r="B25" s="74" t="s">
        <v>245</v>
      </c>
      <c r="C25" s="74" t="s">
        <v>246</v>
      </c>
      <c r="D25" s="74" t="s">
        <v>275</v>
      </c>
      <c r="E25" s="74">
        <v>0.1</v>
      </c>
      <c r="F25" s="74">
        <v>0.1</v>
      </c>
      <c r="G25" s="74">
        <v>0.1</v>
      </c>
      <c r="H25" s="74">
        <v>0.1</v>
      </c>
      <c r="I25" s="74">
        <v>0.1</v>
      </c>
      <c r="J25" s="74">
        <v>0.1</v>
      </c>
      <c r="K25" s="74">
        <v>0.1</v>
      </c>
      <c r="L25" s="74">
        <v>0.2</v>
      </c>
      <c r="M25" s="74">
        <v>0.4</v>
      </c>
      <c r="N25" s="74">
        <v>0.4</v>
      </c>
      <c r="O25" s="74">
        <v>0.4</v>
      </c>
      <c r="P25" s="74">
        <v>0.4</v>
      </c>
      <c r="Q25" s="74">
        <v>0.4</v>
      </c>
      <c r="R25" s="74">
        <v>0.4</v>
      </c>
      <c r="S25" s="74">
        <v>0.4</v>
      </c>
      <c r="T25" s="74">
        <v>0.4</v>
      </c>
      <c r="U25" s="74">
        <v>0.4</v>
      </c>
      <c r="V25" s="74">
        <v>0.4</v>
      </c>
      <c r="W25" s="74">
        <v>0.2</v>
      </c>
      <c r="X25" s="74">
        <v>0.2</v>
      </c>
      <c r="Y25" s="74">
        <v>0.2</v>
      </c>
      <c r="Z25" s="74">
        <v>0.2</v>
      </c>
      <c r="AA25" s="74">
        <v>0.1</v>
      </c>
      <c r="AB25" s="74">
        <v>0.1</v>
      </c>
      <c r="AC25" s="74">
        <v>5.9</v>
      </c>
      <c r="AD25" s="74">
        <v>35.4</v>
      </c>
      <c r="AE25" s="74">
        <v>1845.86</v>
      </c>
    </row>
    <row r="26" spans="1:31" s="74" customFormat="1" ht="10.5">
      <c r="D26" s="74" t="s">
        <v>36</v>
      </c>
      <c r="E26" s="74">
        <v>0.1</v>
      </c>
      <c r="F26" s="74">
        <v>0.1</v>
      </c>
      <c r="G26" s="74">
        <v>0.1</v>
      </c>
      <c r="H26" s="74">
        <v>0.1</v>
      </c>
      <c r="I26" s="74">
        <v>0.1</v>
      </c>
      <c r="J26" s="74">
        <v>0.1</v>
      </c>
      <c r="K26" s="74">
        <v>0.1</v>
      </c>
      <c r="L26" s="74">
        <v>0.2</v>
      </c>
      <c r="M26" s="74">
        <v>0.4</v>
      </c>
      <c r="N26" s="74">
        <v>0.4</v>
      </c>
      <c r="O26" s="74">
        <v>0.4</v>
      </c>
      <c r="P26" s="74">
        <v>0.4</v>
      </c>
      <c r="Q26" s="74">
        <v>0.4</v>
      </c>
      <c r="R26" s="74">
        <v>0.4</v>
      </c>
      <c r="S26" s="74">
        <v>0.4</v>
      </c>
      <c r="T26" s="74">
        <v>0.4</v>
      </c>
      <c r="U26" s="74">
        <v>0.4</v>
      </c>
      <c r="V26" s="74">
        <v>0.4</v>
      </c>
      <c r="W26" s="74">
        <v>0.2</v>
      </c>
      <c r="X26" s="74">
        <v>0.2</v>
      </c>
      <c r="Y26" s="74">
        <v>0.2</v>
      </c>
      <c r="Z26" s="74">
        <v>0.2</v>
      </c>
      <c r="AA26" s="74">
        <v>0.1</v>
      </c>
      <c r="AB26" s="74">
        <v>0.1</v>
      </c>
      <c r="AC26" s="74">
        <v>5.9</v>
      </c>
    </row>
    <row r="27" spans="1:31" s="74" customFormat="1" ht="10.5">
      <c r="D27" s="74" t="s">
        <v>34</v>
      </c>
      <c r="E27" s="74">
        <v>0</v>
      </c>
      <c r="F27" s="74">
        <v>0</v>
      </c>
      <c r="G27" s="74">
        <v>0</v>
      </c>
      <c r="H27" s="74">
        <v>0</v>
      </c>
      <c r="I27" s="74">
        <v>0</v>
      </c>
      <c r="J27" s="74">
        <v>0</v>
      </c>
      <c r="K27" s="74">
        <v>0</v>
      </c>
      <c r="L27" s="74">
        <v>0</v>
      </c>
      <c r="M27" s="74">
        <v>0</v>
      </c>
      <c r="N27" s="74">
        <v>0</v>
      </c>
      <c r="O27" s="74">
        <v>0</v>
      </c>
      <c r="P27" s="74">
        <v>0</v>
      </c>
      <c r="Q27" s="74">
        <v>0</v>
      </c>
      <c r="R27" s="74">
        <v>0</v>
      </c>
      <c r="S27" s="74">
        <v>0</v>
      </c>
      <c r="T27" s="74">
        <v>0</v>
      </c>
      <c r="U27" s="74">
        <v>0</v>
      </c>
      <c r="V27" s="74">
        <v>0</v>
      </c>
      <c r="W27" s="74">
        <v>0</v>
      </c>
      <c r="X27" s="74">
        <v>0</v>
      </c>
      <c r="Y27" s="74">
        <v>0</v>
      </c>
      <c r="Z27" s="74">
        <v>0</v>
      </c>
      <c r="AA27" s="74">
        <v>0</v>
      </c>
      <c r="AB27" s="74">
        <v>0</v>
      </c>
      <c r="AC27" s="74">
        <v>0</v>
      </c>
    </row>
    <row r="28" spans="1:31" s="74" customFormat="1" ht="10.5">
      <c r="D28" s="74" t="s">
        <v>37</v>
      </c>
      <c r="E28" s="74">
        <v>1</v>
      </c>
      <c r="F28" s="74">
        <v>1</v>
      </c>
      <c r="G28" s="74">
        <v>1</v>
      </c>
      <c r="H28" s="74">
        <v>1</v>
      </c>
      <c r="I28" s="74">
        <v>1</v>
      </c>
      <c r="J28" s="74">
        <v>1</v>
      </c>
      <c r="K28" s="74">
        <v>1</v>
      </c>
      <c r="L28" s="74">
        <v>1</v>
      </c>
      <c r="M28" s="74">
        <v>1</v>
      </c>
      <c r="N28" s="74">
        <v>1</v>
      </c>
      <c r="O28" s="74">
        <v>1</v>
      </c>
      <c r="P28" s="74">
        <v>1</v>
      </c>
      <c r="Q28" s="74">
        <v>1</v>
      </c>
      <c r="R28" s="74">
        <v>1</v>
      </c>
      <c r="S28" s="74">
        <v>1</v>
      </c>
      <c r="T28" s="74">
        <v>1</v>
      </c>
      <c r="U28" s="74">
        <v>1</v>
      </c>
      <c r="V28" s="74">
        <v>1</v>
      </c>
      <c r="W28" s="74">
        <v>1</v>
      </c>
      <c r="X28" s="74">
        <v>1</v>
      </c>
      <c r="Y28" s="74">
        <v>1</v>
      </c>
      <c r="Z28" s="74">
        <v>1</v>
      </c>
      <c r="AA28" s="74">
        <v>1</v>
      </c>
      <c r="AB28" s="74">
        <v>1</v>
      </c>
      <c r="AC28" s="74">
        <v>24</v>
      </c>
    </row>
    <row r="29" spans="1:31" s="74" customFormat="1" ht="10.5">
      <c r="A29" s="74" t="s">
        <v>44</v>
      </c>
      <c r="B29" s="74" t="s">
        <v>245</v>
      </c>
      <c r="C29" s="74" t="s">
        <v>246</v>
      </c>
      <c r="D29" s="74" t="s">
        <v>275</v>
      </c>
      <c r="E29" s="74">
        <v>0.1</v>
      </c>
      <c r="F29" s="74">
        <v>0.1</v>
      </c>
      <c r="G29" s="74">
        <v>0.1</v>
      </c>
      <c r="H29" s="74">
        <v>0.1</v>
      </c>
      <c r="I29" s="74">
        <v>0.1</v>
      </c>
      <c r="J29" s="74">
        <v>0.1</v>
      </c>
      <c r="K29" s="74">
        <v>0.1</v>
      </c>
      <c r="L29" s="74">
        <v>0.2</v>
      </c>
      <c r="M29" s="74">
        <v>0.4</v>
      </c>
      <c r="N29" s="74">
        <v>0.4</v>
      </c>
      <c r="O29" s="74">
        <v>0.4</v>
      </c>
      <c r="P29" s="74">
        <v>0.4</v>
      </c>
      <c r="Q29" s="74">
        <v>0.4</v>
      </c>
      <c r="R29" s="74">
        <v>0.4</v>
      </c>
      <c r="S29" s="74">
        <v>0.4</v>
      </c>
      <c r="T29" s="74">
        <v>0.4</v>
      </c>
      <c r="U29" s="74">
        <v>0.4</v>
      </c>
      <c r="V29" s="74">
        <v>0.4</v>
      </c>
      <c r="W29" s="74">
        <v>0.2</v>
      </c>
      <c r="X29" s="74">
        <v>0.2</v>
      </c>
      <c r="Y29" s="74">
        <v>0.2</v>
      </c>
      <c r="Z29" s="74">
        <v>0.2</v>
      </c>
      <c r="AA29" s="74">
        <v>0.1</v>
      </c>
      <c r="AB29" s="74">
        <v>0.1</v>
      </c>
      <c r="AC29" s="74">
        <v>5.9</v>
      </c>
      <c r="AD29" s="74">
        <v>35.4</v>
      </c>
      <c r="AE29" s="74">
        <v>1845.86</v>
      </c>
    </row>
    <row r="30" spans="1:31" s="74" customFormat="1" ht="10.5">
      <c r="D30" s="74" t="s">
        <v>36</v>
      </c>
      <c r="E30" s="74">
        <v>0.1</v>
      </c>
      <c r="F30" s="74">
        <v>0.1</v>
      </c>
      <c r="G30" s="74">
        <v>0.1</v>
      </c>
      <c r="H30" s="74">
        <v>0.1</v>
      </c>
      <c r="I30" s="74">
        <v>0.1</v>
      </c>
      <c r="J30" s="74">
        <v>0.1</v>
      </c>
      <c r="K30" s="74">
        <v>0.1</v>
      </c>
      <c r="L30" s="74">
        <v>0.2</v>
      </c>
      <c r="M30" s="74">
        <v>0.4</v>
      </c>
      <c r="N30" s="74">
        <v>0.4</v>
      </c>
      <c r="O30" s="74">
        <v>0.4</v>
      </c>
      <c r="P30" s="74">
        <v>0.4</v>
      </c>
      <c r="Q30" s="74">
        <v>0.4</v>
      </c>
      <c r="R30" s="74">
        <v>0.4</v>
      </c>
      <c r="S30" s="74">
        <v>0.4</v>
      </c>
      <c r="T30" s="74">
        <v>0.4</v>
      </c>
      <c r="U30" s="74">
        <v>0.4</v>
      </c>
      <c r="V30" s="74">
        <v>0.4</v>
      </c>
      <c r="W30" s="74">
        <v>0.2</v>
      </c>
      <c r="X30" s="74">
        <v>0.2</v>
      </c>
      <c r="Y30" s="74">
        <v>0.2</v>
      </c>
      <c r="Z30" s="74">
        <v>0.2</v>
      </c>
      <c r="AA30" s="74">
        <v>0.1</v>
      </c>
      <c r="AB30" s="74">
        <v>0.1</v>
      </c>
      <c r="AC30" s="74">
        <v>5.9</v>
      </c>
    </row>
    <row r="31" spans="1:31" s="74" customFormat="1" ht="10.5">
      <c r="D31" s="74" t="s">
        <v>34</v>
      </c>
      <c r="E31" s="74">
        <v>0</v>
      </c>
      <c r="F31" s="74">
        <v>0</v>
      </c>
      <c r="G31" s="74">
        <v>0</v>
      </c>
      <c r="H31" s="74">
        <v>0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0</v>
      </c>
      <c r="S31" s="74">
        <v>0</v>
      </c>
      <c r="T31" s="74">
        <v>0</v>
      </c>
      <c r="U31" s="74">
        <v>0</v>
      </c>
      <c r="V31" s="74">
        <v>0</v>
      </c>
      <c r="W31" s="74">
        <v>0</v>
      </c>
      <c r="X31" s="74">
        <v>0</v>
      </c>
      <c r="Y31" s="74">
        <v>0</v>
      </c>
      <c r="Z31" s="74">
        <v>0</v>
      </c>
      <c r="AA31" s="74">
        <v>0</v>
      </c>
      <c r="AB31" s="74">
        <v>0</v>
      </c>
      <c r="AC31" s="74">
        <v>0</v>
      </c>
    </row>
    <row r="32" spans="1:31" s="74" customFormat="1" ht="10.5">
      <c r="D32" s="74" t="s">
        <v>37</v>
      </c>
      <c r="E32" s="74">
        <v>1</v>
      </c>
      <c r="F32" s="74">
        <v>1</v>
      </c>
      <c r="G32" s="74">
        <v>1</v>
      </c>
      <c r="H32" s="74">
        <v>1</v>
      </c>
      <c r="I32" s="74">
        <v>1</v>
      </c>
      <c r="J32" s="74">
        <v>1</v>
      </c>
      <c r="K32" s="74">
        <v>1</v>
      </c>
      <c r="L32" s="74">
        <v>1</v>
      </c>
      <c r="M32" s="74">
        <v>1</v>
      </c>
      <c r="N32" s="74">
        <v>1</v>
      </c>
      <c r="O32" s="74">
        <v>1</v>
      </c>
      <c r="P32" s="74">
        <v>1</v>
      </c>
      <c r="Q32" s="74">
        <v>1</v>
      </c>
      <c r="R32" s="74">
        <v>1</v>
      </c>
      <c r="S32" s="74">
        <v>1</v>
      </c>
      <c r="T32" s="74">
        <v>1</v>
      </c>
      <c r="U32" s="74">
        <v>1</v>
      </c>
      <c r="V32" s="74">
        <v>1</v>
      </c>
      <c r="W32" s="74">
        <v>1</v>
      </c>
      <c r="X32" s="74">
        <v>1</v>
      </c>
      <c r="Y32" s="74">
        <v>1</v>
      </c>
      <c r="Z32" s="74">
        <v>1</v>
      </c>
      <c r="AA32" s="74">
        <v>1</v>
      </c>
      <c r="AB32" s="74">
        <v>1</v>
      </c>
      <c r="AC32" s="74">
        <v>24</v>
      </c>
    </row>
    <row r="33" spans="1:31" s="74" customFormat="1" ht="10.5">
      <c r="A33" s="74" t="s">
        <v>45</v>
      </c>
      <c r="B33" s="74" t="s">
        <v>245</v>
      </c>
      <c r="C33" s="74" t="s">
        <v>246</v>
      </c>
      <c r="D33" s="74" t="s">
        <v>247</v>
      </c>
      <c r="E33" s="74">
        <v>0</v>
      </c>
      <c r="F33" s="74">
        <v>0</v>
      </c>
      <c r="G33" s="74">
        <v>0</v>
      </c>
      <c r="H33" s="74">
        <v>0</v>
      </c>
      <c r="I33" s="74">
        <v>0</v>
      </c>
      <c r="J33" s="74">
        <v>0</v>
      </c>
      <c r="K33" s="74">
        <v>0.5</v>
      </c>
      <c r="L33" s="74">
        <v>1</v>
      </c>
      <c r="M33" s="74">
        <v>1</v>
      </c>
      <c r="N33" s="74">
        <v>1</v>
      </c>
      <c r="O33" s="74">
        <v>1</v>
      </c>
      <c r="P33" s="74">
        <v>1</v>
      </c>
      <c r="Q33" s="74">
        <v>1</v>
      </c>
      <c r="R33" s="74">
        <v>1</v>
      </c>
      <c r="S33" s="74">
        <v>1</v>
      </c>
      <c r="T33" s="74">
        <v>1</v>
      </c>
      <c r="U33" s="74">
        <v>1</v>
      </c>
      <c r="V33" s="74">
        <v>1</v>
      </c>
      <c r="W33" s="74">
        <v>1</v>
      </c>
      <c r="X33" s="74">
        <v>1</v>
      </c>
      <c r="Y33" s="74">
        <v>1</v>
      </c>
      <c r="Z33" s="74">
        <v>1</v>
      </c>
      <c r="AA33" s="74">
        <v>0.5</v>
      </c>
      <c r="AB33" s="74">
        <v>0</v>
      </c>
      <c r="AC33" s="74">
        <v>16</v>
      </c>
      <c r="AD33" s="74">
        <v>112</v>
      </c>
      <c r="AE33" s="74">
        <v>5840</v>
      </c>
    </row>
    <row r="34" spans="1:31" s="74" customFormat="1" ht="10.5">
      <c r="A34" s="74" t="s">
        <v>46</v>
      </c>
      <c r="B34" s="74" t="s">
        <v>245</v>
      </c>
      <c r="C34" s="74" t="s">
        <v>246</v>
      </c>
      <c r="D34" s="74" t="s">
        <v>247</v>
      </c>
      <c r="E34" s="74">
        <v>0</v>
      </c>
      <c r="F34" s="74">
        <v>0</v>
      </c>
      <c r="G34" s="74">
        <v>0</v>
      </c>
      <c r="H34" s="74">
        <v>0</v>
      </c>
      <c r="I34" s="74">
        <v>0</v>
      </c>
      <c r="J34" s="74">
        <v>0</v>
      </c>
      <c r="K34" s="74">
        <v>0</v>
      </c>
      <c r="L34" s="74">
        <v>0</v>
      </c>
      <c r="M34" s="74">
        <v>1</v>
      </c>
      <c r="N34" s="74">
        <v>1</v>
      </c>
      <c r="O34" s="74">
        <v>1</v>
      </c>
      <c r="P34" s="74">
        <v>1</v>
      </c>
      <c r="Q34" s="74">
        <v>1</v>
      </c>
      <c r="R34" s="74">
        <v>1</v>
      </c>
      <c r="S34" s="74">
        <v>1</v>
      </c>
      <c r="T34" s="74">
        <v>1</v>
      </c>
      <c r="U34" s="74">
        <v>1</v>
      </c>
      <c r="V34" s="74">
        <v>0</v>
      </c>
      <c r="W34" s="74">
        <v>0</v>
      </c>
      <c r="X34" s="74">
        <v>0</v>
      </c>
      <c r="Y34" s="74">
        <v>0</v>
      </c>
      <c r="Z34" s="74">
        <v>0</v>
      </c>
      <c r="AA34" s="74">
        <v>0</v>
      </c>
      <c r="AB34" s="74">
        <v>0</v>
      </c>
      <c r="AC34" s="74">
        <v>9</v>
      </c>
      <c r="AD34" s="74">
        <v>63</v>
      </c>
      <c r="AE34" s="74">
        <v>3285</v>
      </c>
    </row>
    <row r="35" spans="1:31" s="74" customFormat="1" ht="10.5">
      <c r="A35" s="74" t="s">
        <v>47</v>
      </c>
      <c r="B35" s="74" t="s">
        <v>250</v>
      </c>
      <c r="C35" s="74" t="s">
        <v>246</v>
      </c>
      <c r="D35" s="74" t="s">
        <v>247</v>
      </c>
      <c r="E35" s="74">
        <v>1</v>
      </c>
      <c r="F35" s="74">
        <v>1</v>
      </c>
      <c r="G35" s="74">
        <v>1</v>
      </c>
      <c r="H35" s="74">
        <v>1</v>
      </c>
      <c r="I35" s="74">
        <v>1</v>
      </c>
      <c r="J35" s="74">
        <v>1</v>
      </c>
      <c r="K35" s="74">
        <v>1</v>
      </c>
      <c r="L35" s="74">
        <v>1</v>
      </c>
      <c r="M35" s="74">
        <v>1</v>
      </c>
      <c r="N35" s="74">
        <v>1</v>
      </c>
      <c r="O35" s="74">
        <v>1</v>
      </c>
      <c r="P35" s="74">
        <v>1</v>
      </c>
      <c r="Q35" s="74">
        <v>1</v>
      </c>
      <c r="R35" s="74">
        <v>1</v>
      </c>
      <c r="S35" s="74">
        <v>1</v>
      </c>
      <c r="T35" s="74">
        <v>1</v>
      </c>
      <c r="U35" s="74">
        <v>1</v>
      </c>
      <c r="V35" s="74">
        <v>1</v>
      </c>
      <c r="W35" s="74">
        <v>1</v>
      </c>
      <c r="X35" s="74">
        <v>1</v>
      </c>
      <c r="Y35" s="74">
        <v>1</v>
      </c>
      <c r="Z35" s="74">
        <v>1</v>
      </c>
      <c r="AA35" s="74">
        <v>1</v>
      </c>
      <c r="AB35" s="74">
        <v>1</v>
      </c>
      <c r="AC35" s="74">
        <v>24</v>
      </c>
      <c r="AD35" s="74">
        <v>168</v>
      </c>
      <c r="AE35" s="74">
        <v>8760</v>
      </c>
    </row>
    <row r="36" spans="1:31" s="74" customFormat="1" ht="10.5">
      <c r="A36" s="74" t="s">
        <v>48</v>
      </c>
      <c r="B36" s="74" t="s">
        <v>245</v>
      </c>
      <c r="C36" s="74" t="s">
        <v>246</v>
      </c>
      <c r="D36" s="74" t="s">
        <v>247</v>
      </c>
      <c r="E36" s="74">
        <v>1</v>
      </c>
      <c r="F36" s="74">
        <v>1</v>
      </c>
      <c r="G36" s="74">
        <v>1</v>
      </c>
      <c r="H36" s="74">
        <v>1</v>
      </c>
      <c r="I36" s="74">
        <v>1</v>
      </c>
      <c r="J36" s="74">
        <v>1</v>
      </c>
      <c r="K36" s="74">
        <v>1</v>
      </c>
      <c r="L36" s="74">
        <v>0</v>
      </c>
      <c r="M36" s="74">
        <v>0</v>
      </c>
      <c r="N36" s="74">
        <v>0</v>
      </c>
      <c r="O36" s="74">
        <v>0</v>
      </c>
      <c r="P36" s="74">
        <v>0</v>
      </c>
      <c r="Q36" s="74">
        <v>0</v>
      </c>
      <c r="R36" s="74">
        <v>0</v>
      </c>
      <c r="S36" s="74">
        <v>0</v>
      </c>
      <c r="T36" s="74">
        <v>0</v>
      </c>
      <c r="U36" s="74">
        <v>0</v>
      </c>
      <c r="V36" s="74">
        <v>0</v>
      </c>
      <c r="W36" s="74">
        <v>0</v>
      </c>
      <c r="X36" s="74">
        <v>1</v>
      </c>
      <c r="Y36" s="74">
        <v>1</v>
      </c>
      <c r="Z36" s="74">
        <v>1</v>
      </c>
      <c r="AA36" s="74">
        <v>1</v>
      </c>
      <c r="AB36" s="74">
        <v>1</v>
      </c>
      <c r="AC36" s="74">
        <v>12</v>
      </c>
      <c r="AD36" s="74">
        <v>84</v>
      </c>
      <c r="AE36" s="74">
        <v>4380</v>
      </c>
    </row>
    <row r="37" spans="1:31" s="74" customFormat="1" ht="10.5">
      <c r="A37" s="74" t="s">
        <v>222</v>
      </c>
      <c r="B37" s="74" t="s">
        <v>245</v>
      </c>
      <c r="C37" s="74" t="s">
        <v>246</v>
      </c>
      <c r="D37" s="74" t="s">
        <v>275</v>
      </c>
      <c r="E37" s="74">
        <v>0.3</v>
      </c>
      <c r="F37" s="74">
        <v>0.25</v>
      </c>
      <c r="G37" s="74">
        <v>0.2</v>
      </c>
      <c r="H37" s="74">
        <v>0.2</v>
      </c>
      <c r="I37" s="74">
        <v>0.2</v>
      </c>
      <c r="J37" s="74">
        <v>0.3</v>
      </c>
      <c r="K37" s="74">
        <v>0.5</v>
      </c>
      <c r="L37" s="74">
        <v>0.6</v>
      </c>
      <c r="M37" s="74">
        <v>0.5</v>
      </c>
      <c r="N37" s="74">
        <v>0.5</v>
      </c>
      <c r="O37" s="74">
        <v>0.35</v>
      </c>
      <c r="P37" s="74">
        <v>0.35</v>
      </c>
      <c r="Q37" s="74">
        <v>0.35</v>
      </c>
      <c r="R37" s="74">
        <v>0.35</v>
      </c>
      <c r="S37" s="74">
        <v>0.35</v>
      </c>
      <c r="T37" s="74">
        <v>0.35</v>
      </c>
      <c r="U37" s="74">
        <v>0.35</v>
      </c>
      <c r="V37" s="74">
        <v>0.35</v>
      </c>
      <c r="W37" s="74">
        <v>0.7</v>
      </c>
      <c r="X37" s="74">
        <v>0.9</v>
      </c>
      <c r="Y37" s="74">
        <v>0.95</v>
      </c>
      <c r="Z37" s="74">
        <v>0.9</v>
      </c>
      <c r="AA37" s="74">
        <v>0.7</v>
      </c>
      <c r="AB37" s="74">
        <v>0.4</v>
      </c>
      <c r="AC37" s="74">
        <v>10.9</v>
      </c>
      <c r="AD37" s="74">
        <v>75.25</v>
      </c>
      <c r="AE37" s="74">
        <v>3923.75</v>
      </c>
    </row>
    <row r="38" spans="1:31" s="74" customFormat="1" ht="10.5">
      <c r="D38" s="74" t="s">
        <v>33</v>
      </c>
      <c r="E38" s="74">
        <v>0.3</v>
      </c>
      <c r="F38" s="74">
        <v>0.3</v>
      </c>
      <c r="G38" s="74">
        <v>0.2</v>
      </c>
      <c r="H38" s="74">
        <v>0.2</v>
      </c>
      <c r="I38" s="74">
        <v>0.2</v>
      </c>
      <c r="J38" s="74">
        <v>0.2</v>
      </c>
      <c r="K38" s="74">
        <v>0.4</v>
      </c>
      <c r="L38" s="74">
        <v>0.4</v>
      </c>
      <c r="M38" s="74">
        <v>0.5</v>
      </c>
      <c r="N38" s="74">
        <v>0.5</v>
      </c>
      <c r="O38" s="74">
        <v>0.4</v>
      </c>
      <c r="P38" s="74">
        <v>0.35</v>
      </c>
      <c r="Q38" s="74">
        <v>0.35</v>
      </c>
      <c r="R38" s="74">
        <v>0.35</v>
      </c>
      <c r="S38" s="74">
        <v>0.35</v>
      </c>
      <c r="T38" s="74">
        <v>0.35</v>
      </c>
      <c r="U38" s="74">
        <v>0.35</v>
      </c>
      <c r="V38" s="74">
        <v>0.35</v>
      </c>
      <c r="W38" s="74">
        <v>0.7</v>
      </c>
      <c r="X38" s="74">
        <v>0.8</v>
      </c>
      <c r="Y38" s="74">
        <v>0.8</v>
      </c>
      <c r="Z38" s="74">
        <v>0.8</v>
      </c>
      <c r="AA38" s="74">
        <v>0.7</v>
      </c>
      <c r="AB38" s="74">
        <v>0.4</v>
      </c>
      <c r="AC38" s="74">
        <v>10.25</v>
      </c>
    </row>
    <row r="39" spans="1:31" s="74" customFormat="1" ht="10.5">
      <c r="D39" s="74" t="s">
        <v>274</v>
      </c>
      <c r="E39" s="74">
        <v>1</v>
      </c>
      <c r="F39" s="74">
        <v>1</v>
      </c>
      <c r="G39" s="74">
        <v>1</v>
      </c>
      <c r="H39" s="74">
        <v>1</v>
      </c>
      <c r="I39" s="74">
        <v>1</v>
      </c>
      <c r="J39" s="74">
        <v>1</v>
      </c>
      <c r="K39" s="74">
        <v>1</v>
      </c>
      <c r="L39" s="74">
        <v>1</v>
      </c>
      <c r="M39" s="74">
        <v>1</v>
      </c>
      <c r="N39" s="74">
        <v>1</v>
      </c>
      <c r="O39" s="74">
        <v>1</v>
      </c>
      <c r="P39" s="74">
        <v>1</v>
      </c>
      <c r="Q39" s="74">
        <v>1</v>
      </c>
      <c r="R39" s="74">
        <v>1</v>
      </c>
      <c r="S39" s="74">
        <v>1</v>
      </c>
      <c r="T39" s="74">
        <v>1</v>
      </c>
      <c r="U39" s="74">
        <v>1</v>
      </c>
      <c r="V39" s="74">
        <v>1</v>
      </c>
      <c r="W39" s="74">
        <v>1</v>
      </c>
      <c r="X39" s="74">
        <v>1</v>
      </c>
      <c r="Y39" s="74">
        <v>1</v>
      </c>
      <c r="Z39" s="74">
        <v>1</v>
      </c>
      <c r="AA39" s="74">
        <v>1</v>
      </c>
      <c r="AB39" s="74">
        <v>1</v>
      </c>
      <c r="AC39" s="74">
        <v>24</v>
      </c>
    </row>
    <row r="40" spans="1:31" s="74" customFormat="1" ht="10.5">
      <c r="D40" s="74" t="s">
        <v>34</v>
      </c>
      <c r="E40" s="74">
        <v>0</v>
      </c>
      <c r="F40" s="74">
        <v>0</v>
      </c>
      <c r="G40" s="74">
        <v>0</v>
      </c>
      <c r="H40" s="74">
        <v>0</v>
      </c>
      <c r="I40" s="74">
        <v>0</v>
      </c>
      <c r="J40" s="74">
        <v>0</v>
      </c>
      <c r="K40" s="74">
        <v>0</v>
      </c>
      <c r="L40" s="74">
        <v>0</v>
      </c>
      <c r="M40" s="74">
        <v>0</v>
      </c>
      <c r="N40" s="74">
        <v>0</v>
      </c>
      <c r="O40" s="74">
        <v>0</v>
      </c>
      <c r="P40" s="74">
        <v>0</v>
      </c>
      <c r="Q40" s="74">
        <v>0</v>
      </c>
      <c r="R40" s="74">
        <v>0</v>
      </c>
      <c r="S40" s="74">
        <v>0</v>
      </c>
      <c r="T40" s="74">
        <v>0</v>
      </c>
      <c r="U40" s="74">
        <v>0</v>
      </c>
      <c r="V40" s="74">
        <v>0</v>
      </c>
      <c r="W40" s="74">
        <v>0</v>
      </c>
      <c r="X40" s="74">
        <v>0</v>
      </c>
      <c r="Y40" s="74">
        <v>0</v>
      </c>
      <c r="Z40" s="74">
        <v>0</v>
      </c>
      <c r="AA40" s="74">
        <v>0</v>
      </c>
      <c r="AB40" s="74">
        <v>0</v>
      </c>
      <c r="AC40" s="74">
        <v>0</v>
      </c>
    </row>
    <row r="41" spans="1:31" s="74" customFormat="1" ht="10.5">
      <c r="D41" s="74" t="s">
        <v>280</v>
      </c>
      <c r="E41" s="74">
        <v>0.4</v>
      </c>
      <c r="F41" s="74">
        <v>0.4</v>
      </c>
      <c r="G41" s="74">
        <v>0.3</v>
      </c>
      <c r="H41" s="74">
        <v>0.3</v>
      </c>
      <c r="I41" s="74">
        <v>0.3</v>
      </c>
      <c r="J41" s="74">
        <v>0.3</v>
      </c>
      <c r="K41" s="74">
        <v>0.4</v>
      </c>
      <c r="L41" s="74">
        <v>0.5</v>
      </c>
      <c r="M41" s="74">
        <v>0.5</v>
      </c>
      <c r="N41" s="74">
        <v>0.4</v>
      </c>
      <c r="O41" s="74">
        <v>0.4</v>
      </c>
      <c r="P41" s="74">
        <v>0.4</v>
      </c>
      <c r="Q41" s="74">
        <v>0.4</v>
      </c>
      <c r="R41" s="74">
        <v>0.3</v>
      </c>
      <c r="S41" s="74">
        <v>0.3</v>
      </c>
      <c r="T41" s="74">
        <v>0.3</v>
      </c>
      <c r="U41" s="74">
        <v>0.3</v>
      </c>
      <c r="V41" s="74">
        <v>0.3</v>
      </c>
      <c r="W41" s="74">
        <v>0.6</v>
      </c>
      <c r="X41" s="74">
        <v>0.8</v>
      </c>
      <c r="Y41" s="74">
        <v>0.9</v>
      </c>
      <c r="Z41" s="74">
        <v>0.7</v>
      </c>
      <c r="AA41" s="74">
        <v>0.6</v>
      </c>
      <c r="AB41" s="74">
        <v>0.4</v>
      </c>
      <c r="AC41" s="74">
        <v>10.5</v>
      </c>
    </row>
    <row r="42" spans="1:31" s="74" customFormat="1" ht="10.5">
      <c r="A42" s="74" t="s">
        <v>49</v>
      </c>
      <c r="B42" s="74" t="s">
        <v>245</v>
      </c>
      <c r="C42" s="74" t="s">
        <v>246</v>
      </c>
      <c r="D42" s="74" t="s">
        <v>275</v>
      </c>
      <c r="E42" s="74">
        <v>0.2</v>
      </c>
      <c r="F42" s="74">
        <v>0.2</v>
      </c>
      <c r="G42" s="74">
        <v>0.2</v>
      </c>
      <c r="H42" s="74">
        <v>0.2</v>
      </c>
      <c r="I42" s="74">
        <v>0.2</v>
      </c>
      <c r="J42" s="74">
        <v>0.2</v>
      </c>
      <c r="K42" s="74">
        <v>0.62</v>
      </c>
      <c r="L42" s="74">
        <v>0.9</v>
      </c>
      <c r="M42" s="74">
        <v>0.43</v>
      </c>
      <c r="N42" s="74">
        <v>0.43</v>
      </c>
      <c r="O42" s="74">
        <v>0.26</v>
      </c>
      <c r="P42" s="74">
        <v>0.26</v>
      </c>
      <c r="Q42" s="74">
        <v>0.26</v>
      </c>
      <c r="R42" s="74">
        <v>0.26</v>
      </c>
      <c r="S42" s="74">
        <v>0.26</v>
      </c>
      <c r="T42" s="74">
        <v>0.26</v>
      </c>
      <c r="U42" s="74">
        <v>0.26</v>
      </c>
      <c r="V42" s="74">
        <v>0.51</v>
      </c>
      <c r="W42" s="74">
        <v>0.51</v>
      </c>
      <c r="X42" s="74">
        <v>0.49</v>
      </c>
      <c r="Y42" s="74">
        <v>0.66</v>
      </c>
      <c r="Z42" s="74">
        <v>0.7</v>
      </c>
      <c r="AA42" s="74">
        <v>0.35</v>
      </c>
      <c r="AB42" s="74">
        <v>0.2</v>
      </c>
      <c r="AC42" s="74">
        <v>8.82</v>
      </c>
      <c r="AD42" s="74">
        <v>53.11</v>
      </c>
      <c r="AE42" s="74">
        <v>2769.31</v>
      </c>
    </row>
    <row r="43" spans="1:31" s="74" customFormat="1" ht="10.5">
      <c r="D43" s="74" t="s">
        <v>36</v>
      </c>
      <c r="E43" s="74">
        <v>0.2</v>
      </c>
      <c r="F43" s="74">
        <v>0.2</v>
      </c>
      <c r="G43" s="74">
        <v>0.2</v>
      </c>
      <c r="H43" s="74">
        <v>0.2</v>
      </c>
      <c r="I43" s="74">
        <v>0.2</v>
      </c>
      <c r="J43" s="74">
        <v>0.2</v>
      </c>
      <c r="K43" s="74">
        <v>0.3</v>
      </c>
      <c r="L43" s="74">
        <v>0.62</v>
      </c>
      <c r="M43" s="74">
        <v>0.9</v>
      </c>
      <c r="N43" s="74">
        <v>0.62</v>
      </c>
      <c r="O43" s="74">
        <v>0.28999999999999998</v>
      </c>
      <c r="P43" s="74">
        <v>0.28999999999999998</v>
      </c>
      <c r="Q43" s="74">
        <v>0.28999999999999998</v>
      </c>
      <c r="R43" s="74">
        <v>0.28999999999999998</v>
      </c>
      <c r="S43" s="74">
        <v>0.28999999999999998</v>
      </c>
      <c r="T43" s="74">
        <v>0.28999999999999998</v>
      </c>
      <c r="U43" s="74">
        <v>0.28999999999999998</v>
      </c>
      <c r="V43" s="74">
        <v>0.43</v>
      </c>
      <c r="W43" s="74">
        <v>0.51</v>
      </c>
      <c r="X43" s="74">
        <v>0.49</v>
      </c>
      <c r="Y43" s="74">
        <v>0.66</v>
      </c>
      <c r="Z43" s="74">
        <v>0.7</v>
      </c>
      <c r="AA43" s="74">
        <v>0.35</v>
      </c>
      <c r="AB43" s="74">
        <v>0.2</v>
      </c>
      <c r="AC43" s="74">
        <v>9.01</v>
      </c>
    </row>
    <row r="44" spans="1:31" s="74" customFormat="1" ht="10.5">
      <c r="D44" s="74" t="s">
        <v>34</v>
      </c>
      <c r="E44" s="74">
        <v>0</v>
      </c>
      <c r="F44" s="74">
        <v>0</v>
      </c>
      <c r="G44" s="74">
        <v>0</v>
      </c>
      <c r="H44" s="74">
        <v>0</v>
      </c>
      <c r="I44" s="74">
        <v>0</v>
      </c>
      <c r="J44" s="74">
        <v>0</v>
      </c>
      <c r="K44" s="74">
        <v>0</v>
      </c>
      <c r="L44" s="74">
        <v>0</v>
      </c>
      <c r="M44" s="74">
        <v>0</v>
      </c>
      <c r="N44" s="74">
        <v>0</v>
      </c>
      <c r="O44" s="74">
        <v>0</v>
      </c>
      <c r="P44" s="74">
        <v>0</v>
      </c>
      <c r="Q44" s="74">
        <v>0</v>
      </c>
      <c r="R44" s="74">
        <v>0</v>
      </c>
      <c r="S44" s="74">
        <v>0</v>
      </c>
      <c r="T44" s="74">
        <v>0</v>
      </c>
      <c r="U44" s="74">
        <v>0</v>
      </c>
      <c r="V44" s="74">
        <v>0</v>
      </c>
      <c r="W44" s="74">
        <v>0</v>
      </c>
      <c r="X44" s="74">
        <v>0</v>
      </c>
      <c r="Y44" s="74">
        <v>0</v>
      </c>
      <c r="Z44" s="74">
        <v>0</v>
      </c>
      <c r="AA44" s="74">
        <v>0</v>
      </c>
      <c r="AB44" s="74">
        <v>0</v>
      </c>
      <c r="AC44" s="74">
        <v>0</v>
      </c>
    </row>
    <row r="45" spans="1:31" s="74" customFormat="1" ht="10.5">
      <c r="D45" s="74" t="s">
        <v>37</v>
      </c>
      <c r="E45" s="74">
        <v>1</v>
      </c>
      <c r="F45" s="74">
        <v>1</v>
      </c>
      <c r="G45" s="74">
        <v>1</v>
      </c>
      <c r="H45" s="74">
        <v>1</v>
      </c>
      <c r="I45" s="74">
        <v>1</v>
      </c>
      <c r="J45" s="74">
        <v>1</v>
      </c>
      <c r="K45" s="74">
        <v>1</v>
      </c>
      <c r="L45" s="74">
        <v>1</v>
      </c>
      <c r="M45" s="74">
        <v>1</v>
      </c>
      <c r="N45" s="74">
        <v>1</v>
      </c>
      <c r="O45" s="74">
        <v>1</v>
      </c>
      <c r="P45" s="74">
        <v>1</v>
      </c>
      <c r="Q45" s="74">
        <v>1</v>
      </c>
      <c r="R45" s="74">
        <v>1</v>
      </c>
      <c r="S45" s="74">
        <v>1</v>
      </c>
      <c r="T45" s="74">
        <v>1</v>
      </c>
      <c r="U45" s="74">
        <v>1</v>
      </c>
      <c r="V45" s="74">
        <v>1</v>
      </c>
      <c r="W45" s="74">
        <v>1</v>
      </c>
      <c r="X45" s="74">
        <v>1</v>
      </c>
      <c r="Y45" s="74">
        <v>1</v>
      </c>
      <c r="Z45" s="74">
        <v>1</v>
      </c>
      <c r="AA45" s="74">
        <v>1</v>
      </c>
      <c r="AB45" s="74">
        <v>1</v>
      </c>
      <c r="AC45" s="74">
        <v>24</v>
      </c>
    </row>
    <row r="46" spans="1:31" s="74" customFormat="1" ht="10.5">
      <c r="A46" s="74" t="s">
        <v>50</v>
      </c>
      <c r="B46" s="74" t="s">
        <v>245</v>
      </c>
      <c r="C46" s="74" t="s">
        <v>246</v>
      </c>
      <c r="D46" s="74" t="s">
        <v>40</v>
      </c>
      <c r="E46" s="74">
        <v>0.21</v>
      </c>
      <c r="F46" s="74">
        <v>0.21</v>
      </c>
      <c r="G46" s="74">
        <v>0.21</v>
      </c>
      <c r="H46" s="74">
        <v>0.21</v>
      </c>
      <c r="I46" s="74">
        <v>0.21</v>
      </c>
      <c r="J46" s="74">
        <v>0.68</v>
      </c>
      <c r="K46" s="74">
        <v>1</v>
      </c>
      <c r="L46" s="74">
        <v>1</v>
      </c>
      <c r="M46" s="74">
        <v>1</v>
      </c>
      <c r="N46" s="74">
        <v>1</v>
      </c>
      <c r="O46" s="74">
        <v>0.32</v>
      </c>
      <c r="P46" s="74">
        <v>0.23</v>
      </c>
      <c r="Q46" s="74">
        <v>0.23</v>
      </c>
      <c r="R46" s="74">
        <v>0.23</v>
      </c>
      <c r="S46" s="74">
        <v>0.23</v>
      </c>
      <c r="T46" s="74">
        <v>0.23</v>
      </c>
      <c r="U46" s="74">
        <v>0.23</v>
      </c>
      <c r="V46" s="74">
        <v>0.23</v>
      </c>
      <c r="W46" s="74">
        <v>0.23</v>
      </c>
      <c r="X46" s="74">
        <v>0.23</v>
      </c>
      <c r="Y46" s="74">
        <v>0.23</v>
      </c>
      <c r="Z46" s="74">
        <v>0.23</v>
      </c>
      <c r="AA46" s="74">
        <v>0.23</v>
      </c>
      <c r="AB46" s="74">
        <v>0.21</v>
      </c>
      <c r="AC46" s="74">
        <v>9.02</v>
      </c>
      <c r="AD46" s="74">
        <v>45.1</v>
      </c>
      <c r="AE46" s="74">
        <v>2351.64</v>
      </c>
    </row>
    <row r="47" spans="1:31" s="74" customFormat="1" ht="10.5">
      <c r="D47" s="74" t="s">
        <v>34</v>
      </c>
      <c r="E47" s="74">
        <v>0</v>
      </c>
      <c r="F47" s="74">
        <v>0</v>
      </c>
      <c r="G47" s="74">
        <v>0</v>
      </c>
      <c r="H47" s="74">
        <v>0</v>
      </c>
      <c r="I47" s="74">
        <v>0</v>
      </c>
      <c r="J47" s="74">
        <v>0</v>
      </c>
      <c r="K47" s="74">
        <v>0</v>
      </c>
      <c r="L47" s="74">
        <v>0</v>
      </c>
      <c r="M47" s="74">
        <v>0</v>
      </c>
      <c r="N47" s="74">
        <v>0</v>
      </c>
      <c r="O47" s="74">
        <v>0</v>
      </c>
      <c r="P47" s="74">
        <v>0</v>
      </c>
      <c r="Q47" s="74">
        <v>0</v>
      </c>
      <c r="R47" s="74">
        <v>0</v>
      </c>
      <c r="S47" s="74">
        <v>0</v>
      </c>
      <c r="T47" s="74">
        <v>0</v>
      </c>
      <c r="U47" s="74">
        <v>0</v>
      </c>
      <c r="V47" s="74">
        <v>0</v>
      </c>
      <c r="W47" s="74">
        <v>0</v>
      </c>
      <c r="X47" s="74">
        <v>0</v>
      </c>
      <c r="Y47" s="74">
        <v>0</v>
      </c>
      <c r="Z47" s="74">
        <v>0</v>
      </c>
      <c r="AA47" s="74">
        <v>0</v>
      </c>
      <c r="AB47" s="74">
        <v>0</v>
      </c>
      <c r="AC47" s="74">
        <v>0</v>
      </c>
    </row>
    <row r="48" spans="1:31" s="74" customFormat="1" ht="10.5">
      <c r="D48" s="74" t="s">
        <v>37</v>
      </c>
      <c r="E48" s="74">
        <v>1</v>
      </c>
      <c r="F48" s="74">
        <v>1</v>
      </c>
      <c r="G48" s="74">
        <v>1</v>
      </c>
      <c r="H48" s="74">
        <v>1</v>
      </c>
      <c r="I48" s="74">
        <v>1</v>
      </c>
      <c r="J48" s="74">
        <v>1</v>
      </c>
      <c r="K48" s="74">
        <v>1</v>
      </c>
      <c r="L48" s="74">
        <v>1</v>
      </c>
      <c r="M48" s="74">
        <v>1</v>
      </c>
      <c r="N48" s="74">
        <v>1</v>
      </c>
      <c r="O48" s="74">
        <v>1</v>
      </c>
      <c r="P48" s="74">
        <v>1</v>
      </c>
      <c r="Q48" s="74">
        <v>1</v>
      </c>
      <c r="R48" s="74">
        <v>1</v>
      </c>
      <c r="S48" s="74">
        <v>1</v>
      </c>
      <c r="T48" s="74">
        <v>1</v>
      </c>
      <c r="U48" s="74">
        <v>1</v>
      </c>
      <c r="V48" s="74">
        <v>1</v>
      </c>
      <c r="W48" s="74">
        <v>1</v>
      </c>
      <c r="X48" s="74">
        <v>1</v>
      </c>
      <c r="Y48" s="74">
        <v>1</v>
      </c>
      <c r="Z48" s="74">
        <v>1</v>
      </c>
      <c r="AA48" s="74">
        <v>1</v>
      </c>
      <c r="AB48" s="74">
        <v>1</v>
      </c>
      <c r="AC48" s="74">
        <v>24</v>
      </c>
    </row>
    <row r="49" spans="1:31" s="74" customFormat="1" ht="10.5">
      <c r="A49" s="74" t="s">
        <v>51</v>
      </c>
      <c r="B49" s="74" t="s">
        <v>245</v>
      </c>
      <c r="C49" s="74" t="s">
        <v>246</v>
      </c>
      <c r="D49" s="74" t="s">
        <v>275</v>
      </c>
      <c r="E49" s="74">
        <v>0.33</v>
      </c>
      <c r="F49" s="74">
        <v>0.33</v>
      </c>
      <c r="G49" s="74">
        <v>0.33</v>
      </c>
      <c r="H49" s="74">
        <v>0.33</v>
      </c>
      <c r="I49" s="74">
        <v>0.33</v>
      </c>
      <c r="J49" s="74">
        <v>0.38</v>
      </c>
      <c r="K49" s="74">
        <v>0.38</v>
      </c>
      <c r="L49" s="74">
        <v>0.43</v>
      </c>
      <c r="M49" s="74">
        <v>0.43</v>
      </c>
      <c r="N49" s="74">
        <v>0.43</v>
      </c>
      <c r="O49" s="74">
        <v>1</v>
      </c>
      <c r="P49" s="74">
        <v>1</v>
      </c>
      <c r="Q49" s="74">
        <v>0.94</v>
      </c>
      <c r="R49" s="74">
        <v>1</v>
      </c>
      <c r="S49" s="74">
        <v>1</v>
      </c>
      <c r="T49" s="74">
        <v>1</v>
      </c>
      <c r="U49" s="74">
        <v>1</v>
      </c>
      <c r="V49" s="74">
        <v>0.75</v>
      </c>
      <c r="W49" s="74">
        <v>0.63</v>
      </c>
      <c r="X49" s="74">
        <v>0.63</v>
      </c>
      <c r="Y49" s="74">
        <v>0.48</v>
      </c>
      <c r="Z49" s="74">
        <v>0.48</v>
      </c>
      <c r="AA49" s="74">
        <v>0.33</v>
      </c>
      <c r="AB49" s="74">
        <v>0.33</v>
      </c>
      <c r="AC49" s="74">
        <v>14.27</v>
      </c>
      <c r="AD49" s="74">
        <v>83.07</v>
      </c>
      <c r="AE49" s="74">
        <v>4331.51</v>
      </c>
    </row>
    <row r="50" spans="1:31" s="74" customFormat="1" ht="10.5">
      <c r="D50" s="74" t="s">
        <v>36</v>
      </c>
      <c r="E50" s="74">
        <v>0.33</v>
      </c>
      <c r="F50" s="74">
        <v>0.33</v>
      </c>
      <c r="G50" s="74">
        <v>0.33</v>
      </c>
      <c r="H50" s="74">
        <v>0.33</v>
      </c>
      <c r="I50" s="74">
        <v>0.33</v>
      </c>
      <c r="J50" s="74">
        <v>0.38</v>
      </c>
      <c r="K50" s="74">
        <v>0.38</v>
      </c>
      <c r="L50" s="74">
        <v>0.43</v>
      </c>
      <c r="M50" s="74">
        <v>0.63</v>
      </c>
      <c r="N50" s="74">
        <v>0.63</v>
      </c>
      <c r="O50" s="74">
        <v>0.63</v>
      </c>
      <c r="P50" s="74">
        <v>0.63</v>
      </c>
      <c r="Q50" s="74">
        <v>0.63</v>
      </c>
      <c r="R50" s="74">
        <v>0.63</v>
      </c>
      <c r="S50" s="74">
        <v>0.63</v>
      </c>
      <c r="T50" s="74">
        <v>0.63</v>
      </c>
      <c r="U50" s="74">
        <v>0.63</v>
      </c>
      <c r="V50" s="74">
        <v>0.63</v>
      </c>
      <c r="W50" s="74">
        <v>0.48</v>
      </c>
      <c r="X50" s="74">
        <v>0.48</v>
      </c>
      <c r="Y50" s="74">
        <v>0.48</v>
      </c>
      <c r="Z50" s="74">
        <v>0.48</v>
      </c>
      <c r="AA50" s="74">
        <v>0.33</v>
      </c>
      <c r="AB50" s="74">
        <v>0.33</v>
      </c>
      <c r="AC50" s="74">
        <v>11.72</v>
      </c>
    </row>
    <row r="51" spans="1:31" s="74" customFormat="1" ht="10.5">
      <c r="D51" s="74" t="s">
        <v>34</v>
      </c>
      <c r="E51" s="74">
        <v>0</v>
      </c>
      <c r="F51" s="74">
        <v>0</v>
      </c>
      <c r="G51" s="74">
        <v>0</v>
      </c>
      <c r="H51" s="74">
        <v>0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O51" s="74">
        <v>0</v>
      </c>
      <c r="P51" s="74">
        <v>0</v>
      </c>
      <c r="Q51" s="74">
        <v>0</v>
      </c>
      <c r="R51" s="74">
        <v>0</v>
      </c>
      <c r="S51" s="74">
        <v>0</v>
      </c>
      <c r="T51" s="74">
        <v>0</v>
      </c>
      <c r="U51" s="74">
        <v>0</v>
      </c>
      <c r="V51" s="74">
        <v>0</v>
      </c>
      <c r="W51" s="74">
        <v>0</v>
      </c>
      <c r="X51" s="74">
        <v>0</v>
      </c>
      <c r="Y51" s="74">
        <v>0</v>
      </c>
      <c r="Z51" s="74">
        <v>0</v>
      </c>
      <c r="AA51" s="74">
        <v>0</v>
      </c>
      <c r="AB51" s="74">
        <v>0</v>
      </c>
      <c r="AC51" s="74">
        <v>0</v>
      </c>
    </row>
    <row r="52" spans="1:31" s="74" customFormat="1" ht="10.5">
      <c r="D52" s="74" t="s">
        <v>37</v>
      </c>
      <c r="E52" s="74">
        <v>1</v>
      </c>
      <c r="F52" s="74">
        <v>1</v>
      </c>
      <c r="G52" s="74">
        <v>1</v>
      </c>
      <c r="H52" s="74">
        <v>1</v>
      </c>
      <c r="I52" s="74">
        <v>1</v>
      </c>
      <c r="J52" s="74">
        <v>1</v>
      </c>
      <c r="K52" s="74">
        <v>1</v>
      </c>
      <c r="L52" s="74">
        <v>1</v>
      </c>
      <c r="M52" s="74">
        <v>1</v>
      </c>
      <c r="N52" s="74">
        <v>1</v>
      </c>
      <c r="O52" s="74">
        <v>1</v>
      </c>
      <c r="P52" s="74">
        <v>1</v>
      </c>
      <c r="Q52" s="74">
        <v>1</v>
      </c>
      <c r="R52" s="74">
        <v>1</v>
      </c>
      <c r="S52" s="74">
        <v>1</v>
      </c>
      <c r="T52" s="74">
        <v>1</v>
      </c>
      <c r="U52" s="74">
        <v>1</v>
      </c>
      <c r="V52" s="74">
        <v>1</v>
      </c>
      <c r="W52" s="74">
        <v>1</v>
      </c>
      <c r="X52" s="74">
        <v>1</v>
      </c>
      <c r="Y52" s="74">
        <v>1</v>
      </c>
      <c r="Z52" s="74">
        <v>1</v>
      </c>
      <c r="AA52" s="74">
        <v>1</v>
      </c>
      <c r="AB52" s="74">
        <v>1</v>
      </c>
      <c r="AC52" s="74">
        <v>24</v>
      </c>
    </row>
    <row r="53" spans="1:31" s="74" customFormat="1" ht="10.5">
      <c r="A53" s="74" t="s">
        <v>52</v>
      </c>
      <c r="B53" s="74" t="s">
        <v>245</v>
      </c>
      <c r="C53" s="74" t="s">
        <v>246</v>
      </c>
      <c r="D53" s="74" t="s">
        <v>275</v>
      </c>
      <c r="E53" s="74">
        <v>0.11</v>
      </c>
      <c r="F53" s="74">
        <v>0.11</v>
      </c>
      <c r="G53" s="74">
        <v>0.11</v>
      </c>
      <c r="H53" s="74">
        <v>0.11</v>
      </c>
      <c r="I53" s="74">
        <v>0.11</v>
      </c>
      <c r="J53" s="74">
        <v>0.19</v>
      </c>
      <c r="K53" s="74">
        <v>0.19</v>
      </c>
      <c r="L53" s="74">
        <v>0.25</v>
      </c>
      <c r="M53" s="74">
        <v>1</v>
      </c>
      <c r="N53" s="74">
        <v>1</v>
      </c>
      <c r="O53" s="74">
        <v>0.86</v>
      </c>
      <c r="P53" s="74">
        <v>0.86</v>
      </c>
      <c r="Q53" s="74">
        <v>1</v>
      </c>
      <c r="R53" s="74">
        <v>0.86</v>
      </c>
      <c r="S53" s="74">
        <v>0.86</v>
      </c>
      <c r="T53" s="74">
        <v>0.86</v>
      </c>
      <c r="U53" s="74">
        <v>0.86</v>
      </c>
      <c r="V53" s="74">
        <v>0.86</v>
      </c>
      <c r="W53" s="74">
        <v>0.25</v>
      </c>
      <c r="X53" s="74">
        <v>0.19</v>
      </c>
      <c r="Y53" s="74">
        <v>0.11</v>
      </c>
      <c r="Z53" s="74">
        <v>0.11</v>
      </c>
      <c r="AA53" s="74">
        <v>0.11</v>
      </c>
      <c r="AB53" s="74">
        <v>0.11</v>
      </c>
      <c r="AC53" s="74">
        <v>11.08</v>
      </c>
      <c r="AD53" s="74">
        <v>66.48</v>
      </c>
      <c r="AE53" s="74">
        <v>3466.46</v>
      </c>
    </row>
    <row r="54" spans="1:31" s="74" customFormat="1" ht="10.5">
      <c r="D54" s="74" t="s">
        <v>36</v>
      </c>
      <c r="E54" s="74">
        <v>0.11</v>
      </c>
      <c r="F54" s="74">
        <v>0.11</v>
      </c>
      <c r="G54" s="74">
        <v>0.11</v>
      </c>
      <c r="H54" s="74">
        <v>0.11</v>
      </c>
      <c r="I54" s="74">
        <v>0.11</v>
      </c>
      <c r="J54" s="74">
        <v>0.19</v>
      </c>
      <c r="K54" s="74">
        <v>0.19</v>
      </c>
      <c r="L54" s="74">
        <v>0.25</v>
      </c>
      <c r="M54" s="74">
        <v>1</v>
      </c>
      <c r="N54" s="74">
        <v>1</v>
      </c>
      <c r="O54" s="74">
        <v>0.86</v>
      </c>
      <c r="P54" s="74">
        <v>0.86</v>
      </c>
      <c r="Q54" s="74">
        <v>1</v>
      </c>
      <c r="R54" s="74">
        <v>0.86</v>
      </c>
      <c r="S54" s="74">
        <v>0.86</v>
      </c>
      <c r="T54" s="74">
        <v>0.86</v>
      </c>
      <c r="U54" s="74">
        <v>0.86</v>
      </c>
      <c r="V54" s="74">
        <v>0.86</v>
      </c>
      <c r="W54" s="74">
        <v>0.25</v>
      </c>
      <c r="X54" s="74">
        <v>0.19</v>
      </c>
      <c r="Y54" s="74">
        <v>0.11</v>
      </c>
      <c r="Z54" s="74">
        <v>0.11</v>
      </c>
      <c r="AA54" s="74">
        <v>0.11</v>
      </c>
      <c r="AB54" s="74">
        <v>0.11</v>
      </c>
      <c r="AC54" s="74">
        <v>11.08</v>
      </c>
    </row>
    <row r="55" spans="1:31" s="74" customFormat="1" ht="10.5">
      <c r="D55" s="74" t="s">
        <v>34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  <c r="P55" s="74">
        <v>0</v>
      </c>
      <c r="Q55" s="74">
        <v>0</v>
      </c>
      <c r="R55" s="74">
        <v>0</v>
      </c>
      <c r="S55" s="74">
        <v>0</v>
      </c>
      <c r="T55" s="74">
        <v>0</v>
      </c>
      <c r="U55" s="74">
        <v>0</v>
      </c>
      <c r="V55" s="74">
        <v>0</v>
      </c>
      <c r="W55" s="74">
        <v>0</v>
      </c>
      <c r="X55" s="74">
        <v>0</v>
      </c>
      <c r="Y55" s="74">
        <v>0</v>
      </c>
      <c r="Z55" s="74">
        <v>0</v>
      </c>
      <c r="AA55" s="74">
        <v>0</v>
      </c>
      <c r="AB55" s="74">
        <v>0</v>
      </c>
      <c r="AC55" s="74">
        <v>0</v>
      </c>
    </row>
    <row r="56" spans="1:31" s="74" customFormat="1" ht="10.5">
      <c r="D56" s="74" t="s">
        <v>37</v>
      </c>
      <c r="E56" s="74">
        <v>1</v>
      </c>
      <c r="F56" s="74">
        <v>1</v>
      </c>
      <c r="G56" s="74">
        <v>1</v>
      </c>
      <c r="H56" s="74">
        <v>1</v>
      </c>
      <c r="I56" s="74">
        <v>1</v>
      </c>
      <c r="J56" s="74">
        <v>1</v>
      </c>
      <c r="K56" s="74">
        <v>1</v>
      </c>
      <c r="L56" s="74">
        <v>1</v>
      </c>
      <c r="M56" s="74">
        <v>1</v>
      </c>
      <c r="N56" s="74">
        <v>1</v>
      </c>
      <c r="O56" s="74">
        <v>1</v>
      </c>
      <c r="P56" s="74">
        <v>1</v>
      </c>
      <c r="Q56" s="74">
        <v>1</v>
      </c>
      <c r="R56" s="74">
        <v>1</v>
      </c>
      <c r="S56" s="74">
        <v>1</v>
      </c>
      <c r="T56" s="74">
        <v>1</v>
      </c>
      <c r="U56" s="74">
        <v>1</v>
      </c>
      <c r="V56" s="74">
        <v>1</v>
      </c>
      <c r="W56" s="74">
        <v>1</v>
      </c>
      <c r="X56" s="74">
        <v>1</v>
      </c>
      <c r="Y56" s="74">
        <v>1</v>
      </c>
      <c r="Z56" s="74">
        <v>1</v>
      </c>
      <c r="AA56" s="74">
        <v>1</v>
      </c>
      <c r="AB56" s="74">
        <v>1</v>
      </c>
      <c r="AC56" s="74">
        <v>24</v>
      </c>
    </row>
    <row r="57" spans="1:31" s="74" customFormat="1" ht="10.5">
      <c r="A57" s="74" t="s">
        <v>53</v>
      </c>
      <c r="B57" s="74" t="s">
        <v>245</v>
      </c>
      <c r="C57" s="74" t="s">
        <v>246</v>
      </c>
      <c r="D57" s="74" t="s">
        <v>40</v>
      </c>
      <c r="E57" s="74">
        <v>0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1</v>
      </c>
      <c r="N57" s="74">
        <v>1</v>
      </c>
      <c r="O57" s="74">
        <v>1</v>
      </c>
      <c r="P57" s="74">
        <v>1</v>
      </c>
      <c r="Q57" s="74">
        <v>1</v>
      </c>
      <c r="R57" s="74">
        <v>1</v>
      </c>
      <c r="S57" s="74">
        <v>1</v>
      </c>
      <c r="T57" s="74">
        <v>1</v>
      </c>
      <c r="U57" s="74">
        <v>0</v>
      </c>
      <c r="V57" s="74">
        <v>0</v>
      </c>
      <c r="W57" s="74">
        <v>0</v>
      </c>
      <c r="X57" s="74">
        <v>0</v>
      </c>
      <c r="Y57" s="74">
        <v>0</v>
      </c>
      <c r="Z57" s="74">
        <v>0</v>
      </c>
      <c r="AA57" s="74">
        <v>0</v>
      </c>
      <c r="AB57" s="74">
        <v>0</v>
      </c>
      <c r="AC57" s="74">
        <v>8</v>
      </c>
      <c r="AD57" s="74">
        <v>40</v>
      </c>
      <c r="AE57" s="74">
        <v>2085.71</v>
      </c>
    </row>
    <row r="58" spans="1:31" s="74" customFormat="1" ht="10.5">
      <c r="D58" s="74" t="s">
        <v>34</v>
      </c>
      <c r="E58" s="74">
        <v>0</v>
      </c>
      <c r="F58" s="74">
        <v>0</v>
      </c>
      <c r="G58" s="74">
        <v>0</v>
      </c>
      <c r="H58" s="74">
        <v>0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0</v>
      </c>
      <c r="P58" s="74">
        <v>0</v>
      </c>
      <c r="Q58" s="74">
        <v>0</v>
      </c>
      <c r="R58" s="74">
        <v>0</v>
      </c>
      <c r="S58" s="74">
        <v>0</v>
      </c>
      <c r="T58" s="74">
        <v>0</v>
      </c>
      <c r="U58" s="74">
        <v>0</v>
      </c>
      <c r="V58" s="74">
        <v>0</v>
      </c>
      <c r="W58" s="74">
        <v>0</v>
      </c>
      <c r="X58" s="74">
        <v>0</v>
      </c>
      <c r="Y58" s="74">
        <v>0</v>
      </c>
      <c r="Z58" s="74">
        <v>0</v>
      </c>
      <c r="AA58" s="74">
        <v>0</v>
      </c>
      <c r="AB58" s="74">
        <v>0</v>
      </c>
      <c r="AC58" s="74">
        <v>0</v>
      </c>
    </row>
    <row r="59" spans="1:31" s="74" customFormat="1" ht="10.5">
      <c r="D59" s="74" t="s">
        <v>37</v>
      </c>
      <c r="E59" s="74">
        <v>1</v>
      </c>
      <c r="F59" s="74">
        <v>1</v>
      </c>
      <c r="G59" s="74">
        <v>1</v>
      </c>
      <c r="H59" s="74">
        <v>1</v>
      </c>
      <c r="I59" s="74">
        <v>1</v>
      </c>
      <c r="J59" s="74">
        <v>1</v>
      </c>
      <c r="K59" s="74">
        <v>1</v>
      </c>
      <c r="L59" s="74">
        <v>1</v>
      </c>
      <c r="M59" s="74">
        <v>1</v>
      </c>
      <c r="N59" s="74">
        <v>1</v>
      </c>
      <c r="O59" s="74">
        <v>1</v>
      </c>
      <c r="P59" s="74">
        <v>1</v>
      </c>
      <c r="Q59" s="74">
        <v>1</v>
      </c>
      <c r="R59" s="74">
        <v>1</v>
      </c>
      <c r="S59" s="74">
        <v>1</v>
      </c>
      <c r="T59" s="74">
        <v>1</v>
      </c>
      <c r="U59" s="74">
        <v>1</v>
      </c>
      <c r="V59" s="74">
        <v>1</v>
      </c>
      <c r="W59" s="74">
        <v>1</v>
      </c>
      <c r="X59" s="74">
        <v>1</v>
      </c>
      <c r="Y59" s="74">
        <v>1</v>
      </c>
      <c r="Z59" s="74">
        <v>1</v>
      </c>
      <c r="AA59" s="74">
        <v>1</v>
      </c>
      <c r="AB59" s="74">
        <v>1</v>
      </c>
      <c r="AC59" s="74">
        <v>24</v>
      </c>
    </row>
    <row r="60" spans="1:31" s="74" customFormat="1" ht="10.5">
      <c r="A60" s="74" t="s">
        <v>54</v>
      </c>
      <c r="B60" s="74" t="s">
        <v>245</v>
      </c>
      <c r="C60" s="74" t="s">
        <v>246</v>
      </c>
      <c r="D60" s="74" t="s">
        <v>40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1</v>
      </c>
      <c r="O60" s="74">
        <v>1</v>
      </c>
      <c r="P60" s="74">
        <v>1</v>
      </c>
      <c r="Q60" s="74">
        <v>1</v>
      </c>
      <c r="R60" s="74">
        <v>1</v>
      </c>
      <c r="S60" s="74">
        <v>1</v>
      </c>
      <c r="T60" s="74">
        <v>1</v>
      </c>
      <c r="U60" s="74">
        <v>1</v>
      </c>
      <c r="V60" s="74">
        <v>0</v>
      </c>
      <c r="W60" s="74">
        <v>0</v>
      </c>
      <c r="X60" s="74">
        <v>0</v>
      </c>
      <c r="Y60" s="74">
        <v>0</v>
      </c>
      <c r="Z60" s="74">
        <v>0</v>
      </c>
      <c r="AA60" s="74">
        <v>0</v>
      </c>
      <c r="AB60" s="74">
        <v>0</v>
      </c>
      <c r="AC60" s="74">
        <v>8</v>
      </c>
      <c r="AD60" s="74">
        <v>40</v>
      </c>
      <c r="AE60" s="74">
        <v>2085.71</v>
      </c>
    </row>
    <row r="61" spans="1:31" s="74" customFormat="1" ht="10.5">
      <c r="D61" s="74" t="s">
        <v>34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  <c r="P61" s="74">
        <v>0</v>
      </c>
      <c r="Q61" s="74">
        <v>0</v>
      </c>
      <c r="R61" s="74">
        <v>0</v>
      </c>
      <c r="S61" s="74">
        <v>0</v>
      </c>
      <c r="T61" s="74">
        <v>0</v>
      </c>
      <c r="U61" s="74">
        <v>0</v>
      </c>
      <c r="V61" s="74">
        <v>0</v>
      </c>
      <c r="W61" s="74">
        <v>0</v>
      </c>
      <c r="X61" s="74">
        <v>0</v>
      </c>
      <c r="Y61" s="74">
        <v>0</v>
      </c>
      <c r="Z61" s="74">
        <v>0</v>
      </c>
      <c r="AA61" s="74">
        <v>0</v>
      </c>
      <c r="AB61" s="74">
        <v>0</v>
      </c>
      <c r="AC61" s="74">
        <v>0</v>
      </c>
    </row>
    <row r="62" spans="1:31" s="74" customFormat="1" ht="10.5">
      <c r="D62" s="74" t="s">
        <v>37</v>
      </c>
      <c r="E62" s="74">
        <v>1</v>
      </c>
      <c r="F62" s="74">
        <v>1</v>
      </c>
      <c r="G62" s="74">
        <v>1</v>
      </c>
      <c r="H62" s="74">
        <v>1</v>
      </c>
      <c r="I62" s="74">
        <v>1</v>
      </c>
      <c r="J62" s="74">
        <v>1</v>
      </c>
      <c r="K62" s="74">
        <v>1</v>
      </c>
      <c r="L62" s="74">
        <v>1</v>
      </c>
      <c r="M62" s="74">
        <v>1</v>
      </c>
      <c r="N62" s="74">
        <v>1</v>
      </c>
      <c r="O62" s="74">
        <v>1</v>
      </c>
      <c r="P62" s="74">
        <v>1</v>
      </c>
      <c r="Q62" s="74">
        <v>1</v>
      </c>
      <c r="R62" s="74">
        <v>1</v>
      </c>
      <c r="S62" s="74">
        <v>1</v>
      </c>
      <c r="T62" s="74">
        <v>1</v>
      </c>
      <c r="U62" s="74">
        <v>1</v>
      </c>
      <c r="V62" s="74">
        <v>1</v>
      </c>
      <c r="W62" s="74">
        <v>1</v>
      </c>
      <c r="X62" s="74">
        <v>1</v>
      </c>
      <c r="Y62" s="74">
        <v>1</v>
      </c>
      <c r="Z62" s="74">
        <v>1</v>
      </c>
      <c r="AA62" s="74">
        <v>1</v>
      </c>
      <c r="AB62" s="74">
        <v>1</v>
      </c>
      <c r="AC62" s="74">
        <v>24</v>
      </c>
    </row>
    <row r="63" spans="1:31" s="74" customFormat="1" ht="10.5">
      <c r="A63" s="74" t="s">
        <v>55</v>
      </c>
      <c r="B63" s="74" t="s">
        <v>245</v>
      </c>
      <c r="C63" s="74" t="s">
        <v>246</v>
      </c>
      <c r="D63" s="74" t="s">
        <v>247</v>
      </c>
      <c r="E63" s="74">
        <v>0</v>
      </c>
      <c r="F63" s="74">
        <v>0</v>
      </c>
      <c r="G63" s="74">
        <v>0</v>
      </c>
      <c r="H63" s="74">
        <v>0</v>
      </c>
      <c r="I63" s="74">
        <v>0</v>
      </c>
      <c r="J63" s="74">
        <v>0</v>
      </c>
      <c r="K63" s="74">
        <v>0</v>
      </c>
      <c r="L63" s="74">
        <v>0.05</v>
      </c>
      <c r="M63" s="74">
        <v>0.54</v>
      </c>
      <c r="N63" s="74">
        <v>0.54</v>
      </c>
      <c r="O63" s="74">
        <v>0.26</v>
      </c>
      <c r="P63" s="74">
        <v>0.26</v>
      </c>
      <c r="Q63" s="74">
        <v>0.05</v>
      </c>
      <c r="R63" s="74">
        <v>0.54</v>
      </c>
      <c r="S63" s="74">
        <v>0.54</v>
      </c>
      <c r="T63" s="74">
        <v>0.26</v>
      </c>
      <c r="U63" s="74">
        <v>0.26</v>
      </c>
      <c r="V63" s="74">
        <v>0.26</v>
      </c>
      <c r="W63" s="74">
        <v>0.05</v>
      </c>
      <c r="X63" s="74">
        <v>0.05</v>
      </c>
      <c r="Y63" s="74">
        <v>0</v>
      </c>
      <c r="Z63" s="74">
        <v>0</v>
      </c>
      <c r="AA63" s="74">
        <v>0</v>
      </c>
      <c r="AB63" s="74">
        <v>0</v>
      </c>
      <c r="AC63" s="74">
        <v>3.66</v>
      </c>
      <c r="AD63" s="74">
        <v>25.62</v>
      </c>
      <c r="AE63" s="74">
        <v>1335.9</v>
      </c>
    </row>
    <row r="64" spans="1:31" s="74" customFormat="1" ht="10.5">
      <c r="A64" s="74" t="s">
        <v>56</v>
      </c>
      <c r="B64" s="74" t="s">
        <v>245</v>
      </c>
      <c r="C64" s="74" t="s">
        <v>246</v>
      </c>
      <c r="D64" s="74" t="s">
        <v>247</v>
      </c>
      <c r="E64" s="74">
        <v>0</v>
      </c>
      <c r="F64" s="74">
        <v>0</v>
      </c>
      <c r="G64" s="74">
        <v>0</v>
      </c>
      <c r="H64" s="74">
        <v>0</v>
      </c>
      <c r="I64" s="74">
        <v>0</v>
      </c>
      <c r="J64" s="74">
        <v>0</v>
      </c>
      <c r="K64" s="74">
        <v>0.5</v>
      </c>
      <c r="L64" s="74">
        <v>1</v>
      </c>
      <c r="M64" s="74">
        <v>1</v>
      </c>
      <c r="N64" s="74">
        <v>0.5</v>
      </c>
      <c r="O64" s="74">
        <v>0.5</v>
      </c>
      <c r="P64" s="74">
        <v>0.5</v>
      </c>
      <c r="Q64" s="74">
        <v>0</v>
      </c>
      <c r="R64" s="74">
        <v>0.5</v>
      </c>
      <c r="S64" s="74">
        <v>0.5</v>
      </c>
      <c r="T64" s="74">
        <v>0.5</v>
      </c>
      <c r="U64" s="74">
        <v>1</v>
      </c>
      <c r="V64" s="74">
        <v>0.5</v>
      </c>
      <c r="W64" s="74">
        <v>0.5</v>
      </c>
      <c r="X64" s="74">
        <v>1</v>
      </c>
      <c r="Y64" s="74">
        <v>1</v>
      </c>
      <c r="Z64" s="74">
        <v>0.5</v>
      </c>
      <c r="AA64" s="74">
        <v>0.5</v>
      </c>
      <c r="AB64" s="74">
        <v>0</v>
      </c>
      <c r="AC64" s="74">
        <v>10.5</v>
      </c>
      <c r="AD64" s="74">
        <v>73.5</v>
      </c>
      <c r="AE64" s="74">
        <v>3832.5</v>
      </c>
    </row>
    <row r="65" spans="1:31" s="74" customFormat="1" ht="10.5">
      <c r="A65" s="74" t="s">
        <v>57</v>
      </c>
      <c r="B65" s="74" t="s">
        <v>245</v>
      </c>
      <c r="C65" s="74" t="s">
        <v>246</v>
      </c>
      <c r="D65" s="74" t="s">
        <v>58</v>
      </c>
      <c r="E65" s="74">
        <v>0.1</v>
      </c>
      <c r="F65" s="74">
        <v>0.1</v>
      </c>
      <c r="G65" s="74">
        <v>0.1</v>
      </c>
      <c r="H65" s="74">
        <v>0.1</v>
      </c>
      <c r="I65" s="74">
        <v>0.1</v>
      </c>
      <c r="J65" s="74">
        <v>0.1</v>
      </c>
      <c r="K65" s="74">
        <v>0.25</v>
      </c>
      <c r="L65" s="74">
        <v>0.35</v>
      </c>
      <c r="M65" s="74">
        <v>0.35</v>
      </c>
      <c r="N65" s="74">
        <v>0.25</v>
      </c>
      <c r="O65" s="74">
        <v>0.35</v>
      </c>
      <c r="P65" s="74">
        <v>0.35</v>
      </c>
      <c r="Q65" s="74">
        <v>0.35</v>
      </c>
      <c r="R65" s="74">
        <v>0.25</v>
      </c>
      <c r="S65" s="74">
        <v>0.25</v>
      </c>
      <c r="T65" s="74">
        <v>0.25</v>
      </c>
      <c r="U65" s="74">
        <v>0.35</v>
      </c>
      <c r="V65" s="74">
        <v>0.35</v>
      </c>
      <c r="W65" s="74">
        <v>0.35</v>
      </c>
      <c r="X65" s="74">
        <v>0.25</v>
      </c>
      <c r="Y65" s="74">
        <v>0.25</v>
      </c>
      <c r="Z65" s="74">
        <v>0.25</v>
      </c>
      <c r="AA65" s="74">
        <v>0.25</v>
      </c>
      <c r="AB65" s="74">
        <v>0.25</v>
      </c>
      <c r="AC65" s="74">
        <v>5.9</v>
      </c>
      <c r="AD65" s="74">
        <v>23.6</v>
      </c>
      <c r="AE65" s="74">
        <v>1230.57</v>
      </c>
    </row>
    <row r="66" spans="1:31" s="74" customFormat="1" ht="10.5">
      <c r="D66" s="74" t="s">
        <v>33</v>
      </c>
      <c r="E66" s="74">
        <v>0.1</v>
      </c>
      <c r="F66" s="74">
        <v>0.1</v>
      </c>
      <c r="G66" s="74">
        <v>0.1</v>
      </c>
      <c r="H66" s="74">
        <v>0.1</v>
      </c>
      <c r="I66" s="74">
        <v>0.1</v>
      </c>
      <c r="J66" s="74">
        <v>0.1</v>
      </c>
      <c r="K66" s="74">
        <v>0.25</v>
      </c>
      <c r="L66" s="74">
        <v>0.35</v>
      </c>
      <c r="M66" s="74">
        <v>0.35</v>
      </c>
      <c r="N66" s="74">
        <v>0.25</v>
      </c>
      <c r="O66" s="74">
        <v>0.35</v>
      </c>
      <c r="P66" s="74">
        <v>0.35</v>
      </c>
      <c r="Q66" s="74">
        <v>0.35</v>
      </c>
      <c r="R66" s="74">
        <v>0.25</v>
      </c>
      <c r="S66" s="74">
        <v>0.25</v>
      </c>
      <c r="T66" s="74">
        <v>0.25</v>
      </c>
      <c r="U66" s="74">
        <v>0.35</v>
      </c>
      <c r="V66" s="74">
        <v>0.35</v>
      </c>
      <c r="W66" s="74">
        <v>0.35</v>
      </c>
      <c r="X66" s="74">
        <v>0.25</v>
      </c>
      <c r="Y66" s="74">
        <v>0.25</v>
      </c>
      <c r="Z66" s="74">
        <v>0.25</v>
      </c>
      <c r="AA66" s="74">
        <v>0.25</v>
      </c>
      <c r="AB66" s="74">
        <v>0.25</v>
      </c>
      <c r="AC66" s="74">
        <v>5.9</v>
      </c>
    </row>
    <row r="67" spans="1:31" s="74" customFormat="1" ht="10.5">
      <c r="D67" s="74" t="s">
        <v>274</v>
      </c>
      <c r="E67" s="74">
        <v>0.35</v>
      </c>
      <c r="F67" s="74">
        <v>0.35</v>
      </c>
      <c r="G67" s="74">
        <v>0.35</v>
      </c>
      <c r="H67" s="74">
        <v>0.35</v>
      </c>
      <c r="I67" s="74">
        <v>0.35</v>
      </c>
      <c r="J67" s="74">
        <v>0.35</v>
      </c>
      <c r="K67" s="74">
        <v>0.35</v>
      </c>
      <c r="L67" s="74">
        <v>0.35</v>
      </c>
      <c r="M67" s="74">
        <v>0.35</v>
      </c>
      <c r="N67" s="74">
        <v>0.35</v>
      </c>
      <c r="O67" s="74">
        <v>0.35</v>
      </c>
      <c r="P67" s="74">
        <v>0.35</v>
      </c>
      <c r="Q67" s="74">
        <v>0.35</v>
      </c>
      <c r="R67" s="74">
        <v>0.35</v>
      </c>
      <c r="S67" s="74">
        <v>0.35</v>
      </c>
      <c r="T67" s="74">
        <v>0.35</v>
      </c>
      <c r="U67" s="74">
        <v>0.35</v>
      </c>
      <c r="V67" s="74">
        <v>0.35</v>
      </c>
      <c r="W67" s="74">
        <v>0.35</v>
      </c>
      <c r="X67" s="74">
        <v>0.35</v>
      </c>
      <c r="Y67" s="74">
        <v>0.35</v>
      </c>
      <c r="Z67" s="74">
        <v>0.35</v>
      </c>
      <c r="AA67" s="74">
        <v>0.35</v>
      </c>
      <c r="AB67" s="74">
        <v>0.35</v>
      </c>
      <c r="AC67" s="74">
        <v>8.4</v>
      </c>
    </row>
    <row r="68" spans="1:31" s="74" customFormat="1" ht="10.5">
      <c r="D68" s="74" t="s">
        <v>34</v>
      </c>
      <c r="E68" s="74">
        <v>0</v>
      </c>
      <c r="F68" s="74">
        <v>0</v>
      </c>
      <c r="G68" s="74">
        <v>0</v>
      </c>
      <c r="H68" s="74">
        <v>0</v>
      </c>
      <c r="I68" s="74">
        <v>0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0</v>
      </c>
      <c r="P68" s="74">
        <v>0</v>
      </c>
      <c r="Q68" s="74">
        <v>0</v>
      </c>
      <c r="R68" s="74">
        <v>0</v>
      </c>
      <c r="S68" s="74">
        <v>0</v>
      </c>
      <c r="T68" s="74">
        <v>0</v>
      </c>
      <c r="U68" s="74">
        <v>0</v>
      </c>
      <c r="V68" s="74">
        <v>0</v>
      </c>
      <c r="W68" s="74">
        <v>0</v>
      </c>
      <c r="X68" s="74">
        <v>0</v>
      </c>
      <c r="Y68" s="74">
        <v>0</v>
      </c>
      <c r="Z68" s="74">
        <v>0</v>
      </c>
      <c r="AA68" s="74">
        <v>0</v>
      </c>
      <c r="AB68" s="74">
        <v>0</v>
      </c>
      <c r="AC68" s="74">
        <v>0</v>
      </c>
    </row>
    <row r="69" spans="1:31" s="74" customFormat="1" ht="10.5">
      <c r="D69" s="74" t="s">
        <v>280</v>
      </c>
      <c r="E69" s="74">
        <v>0.1</v>
      </c>
      <c r="F69" s="74">
        <v>0.1</v>
      </c>
      <c r="G69" s="74">
        <v>0.1</v>
      </c>
      <c r="H69" s="74">
        <v>0.1</v>
      </c>
      <c r="I69" s="74">
        <v>0.1</v>
      </c>
      <c r="J69" s="74">
        <v>0.1</v>
      </c>
      <c r="K69" s="74">
        <v>0.25</v>
      </c>
      <c r="L69" s="74">
        <v>0.35</v>
      </c>
      <c r="M69" s="74">
        <v>0.35</v>
      </c>
      <c r="N69" s="74">
        <v>0.25</v>
      </c>
      <c r="O69" s="74">
        <v>0.35</v>
      </c>
      <c r="P69" s="74">
        <v>0.35</v>
      </c>
      <c r="Q69" s="74">
        <v>0.35</v>
      </c>
      <c r="R69" s="74">
        <v>0.25</v>
      </c>
      <c r="S69" s="74">
        <v>0.25</v>
      </c>
      <c r="T69" s="74">
        <v>0.25</v>
      </c>
      <c r="U69" s="74">
        <v>0.35</v>
      </c>
      <c r="V69" s="74">
        <v>0.35</v>
      </c>
      <c r="W69" s="74">
        <v>0.35</v>
      </c>
      <c r="X69" s="74">
        <v>0.25</v>
      </c>
      <c r="Y69" s="74">
        <v>0.25</v>
      </c>
      <c r="Z69" s="74">
        <v>0.25</v>
      </c>
      <c r="AA69" s="74">
        <v>0.25</v>
      </c>
      <c r="AB69" s="74">
        <v>0.25</v>
      </c>
      <c r="AC69" s="74">
        <v>5.9</v>
      </c>
    </row>
    <row r="70" spans="1:31" s="74" customFormat="1" ht="10.5">
      <c r="A70" s="74" t="s">
        <v>59</v>
      </c>
      <c r="B70" s="74" t="s">
        <v>245</v>
      </c>
      <c r="C70" s="74" t="s">
        <v>246</v>
      </c>
      <c r="D70" s="74" t="s">
        <v>60</v>
      </c>
      <c r="E70" s="74">
        <v>0.02</v>
      </c>
      <c r="F70" s="74">
        <v>0.02</v>
      </c>
      <c r="G70" s="74">
        <v>0.02</v>
      </c>
      <c r="H70" s="74">
        <v>0.02</v>
      </c>
      <c r="I70" s="74">
        <v>0.02</v>
      </c>
      <c r="J70" s="74">
        <v>0.05</v>
      </c>
      <c r="K70" s="74">
        <v>0.1</v>
      </c>
      <c r="L70" s="74">
        <v>0.15</v>
      </c>
      <c r="M70" s="74">
        <v>0.2</v>
      </c>
      <c r="N70" s="74">
        <v>0.15</v>
      </c>
      <c r="O70" s="74">
        <v>0.25</v>
      </c>
      <c r="P70" s="74">
        <v>0.25</v>
      </c>
      <c r="Q70" s="74">
        <v>0.25</v>
      </c>
      <c r="R70" s="74">
        <v>0.2</v>
      </c>
      <c r="S70" s="74">
        <v>0.15</v>
      </c>
      <c r="T70" s="74">
        <v>0.2</v>
      </c>
      <c r="U70" s="74">
        <v>0.3</v>
      </c>
      <c r="V70" s="74">
        <v>0.3</v>
      </c>
      <c r="W70" s="74">
        <v>0.3</v>
      </c>
      <c r="X70" s="74">
        <v>0.2</v>
      </c>
      <c r="Y70" s="74">
        <v>0.2</v>
      </c>
      <c r="Z70" s="74">
        <v>0.15</v>
      </c>
      <c r="AA70" s="74">
        <v>0.1</v>
      </c>
      <c r="AB70" s="74">
        <v>0.05</v>
      </c>
      <c r="AC70" s="74">
        <v>3.65</v>
      </c>
      <c r="AD70" s="74">
        <v>21.9</v>
      </c>
      <c r="AE70" s="74">
        <v>1141.93</v>
      </c>
    </row>
    <row r="71" spans="1:31" s="74" customFormat="1" ht="10.5">
      <c r="D71" s="74" t="s">
        <v>274</v>
      </c>
      <c r="E71" s="74">
        <v>0.25</v>
      </c>
      <c r="F71" s="74">
        <v>0.25</v>
      </c>
      <c r="G71" s="74">
        <v>0.25</v>
      </c>
      <c r="H71" s="74">
        <v>0.25</v>
      </c>
      <c r="I71" s="74">
        <v>0.25</v>
      </c>
      <c r="J71" s="74">
        <v>0.25</v>
      </c>
      <c r="K71" s="74">
        <v>0.25</v>
      </c>
      <c r="L71" s="74">
        <v>0.25</v>
      </c>
      <c r="M71" s="74">
        <v>0.25</v>
      </c>
      <c r="N71" s="74">
        <v>0.25</v>
      </c>
      <c r="O71" s="74">
        <v>0.25</v>
      </c>
      <c r="P71" s="74">
        <v>0.25</v>
      </c>
      <c r="Q71" s="74">
        <v>0.25</v>
      </c>
      <c r="R71" s="74">
        <v>0.25</v>
      </c>
      <c r="S71" s="74">
        <v>0.25</v>
      </c>
      <c r="T71" s="74">
        <v>0.25</v>
      </c>
      <c r="U71" s="74">
        <v>0.25</v>
      </c>
      <c r="V71" s="74">
        <v>0.25</v>
      </c>
      <c r="W71" s="74">
        <v>0.25</v>
      </c>
      <c r="X71" s="74">
        <v>0.25</v>
      </c>
      <c r="Y71" s="74">
        <v>0.25</v>
      </c>
      <c r="Z71" s="74">
        <v>0.25</v>
      </c>
      <c r="AA71" s="74">
        <v>0.25</v>
      </c>
      <c r="AB71" s="74">
        <v>0.25</v>
      </c>
      <c r="AC71" s="74">
        <v>6</v>
      </c>
    </row>
    <row r="72" spans="1:31" s="74" customFormat="1" ht="10.5">
      <c r="D72" s="74" t="s">
        <v>34</v>
      </c>
      <c r="E72" s="74">
        <v>0</v>
      </c>
      <c r="F72" s="74">
        <v>0</v>
      </c>
      <c r="G72" s="74">
        <v>0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0</v>
      </c>
      <c r="P72" s="74">
        <v>0</v>
      </c>
      <c r="Q72" s="74">
        <v>0</v>
      </c>
      <c r="R72" s="74">
        <v>0</v>
      </c>
      <c r="S72" s="74">
        <v>0</v>
      </c>
      <c r="T72" s="74">
        <v>0</v>
      </c>
      <c r="U72" s="74">
        <v>0</v>
      </c>
      <c r="V72" s="74">
        <v>0</v>
      </c>
      <c r="W72" s="74">
        <v>0</v>
      </c>
      <c r="X72" s="74">
        <v>0</v>
      </c>
      <c r="Y72" s="74">
        <v>0</v>
      </c>
      <c r="Z72" s="74">
        <v>0</v>
      </c>
      <c r="AA72" s="74">
        <v>0</v>
      </c>
      <c r="AB72" s="74">
        <v>0</v>
      </c>
      <c r="AC72" s="74">
        <v>0</v>
      </c>
    </row>
    <row r="73" spans="1:31" s="74" customFormat="1" ht="10.5">
      <c r="D73" s="74" t="s">
        <v>280</v>
      </c>
      <c r="E73" s="74">
        <v>0.02</v>
      </c>
      <c r="F73" s="74">
        <v>0.02</v>
      </c>
      <c r="G73" s="74">
        <v>0.02</v>
      </c>
      <c r="H73" s="74">
        <v>0.02</v>
      </c>
      <c r="I73" s="74">
        <v>0.02</v>
      </c>
      <c r="J73" s="74">
        <v>0.05</v>
      </c>
      <c r="K73" s="74">
        <v>0.1</v>
      </c>
      <c r="L73" s="74">
        <v>0.15</v>
      </c>
      <c r="M73" s="74">
        <v>0.2</v>
      </c>
      <c r="N73" s="74">
        <v>0.15</v>
      </c>
      <c r="O73" s="74">
        <v>0.25</v>
      </c>
      <c r="P73" s="74">
        <v>0.25</v>
      </c>
      <c r="Q73" s="74">
        <v>0.25</v>
      </c>
      <c r="R73" s="74">
        <v>0.2</v>
      </c>
      <c r="S73" s="74">
        <v>0.15</v>
      </c>
      <c r="T73" s="74">
        <v>0.2</v>
      </c>
      <c r="U73" s="74">
        <v>0.3</v>
      </c>
      <c r="V73" s="74">
        <v>0.3</v>
      </c>
      <c r="W73" s="74">
        <v>0.3</v>
      </c>
      <c r="X73" s="74">
        <v>0.2</v>
      </c>
      <c r="Y73" s="74">
        <v>0.2</v>
      </c>
      <c r="Z73" s="74">
        <v>0.15</v>
      </c>
      <c r="AA73" s="74">
        <v>0.1</v>
      </c>
      <c r="AB73" s="74">
        <v>0.05</v>
      </c>
      <c r="AC73" s="74">
        <v>3.65</v>
      </c>
    </row>
    <row r="74" spans="1:31" s="74" customFormat="1" ht="10.5">
      <c r="A74" s="74" t="s">
        <v>61</v>
      </c>
      <c r="B74" s="74" t="s">
        <v>245</v>
      </c>
      <c r="C74" s="74" t="s">
        <v>246</v>
      </c>
      <c r="D74" s="74" t="s">
        <v>247</v>
      </c>
      <c r="E74" s="74">
        <v>0</v>
      </c>
      <c r="F74" s="74">
        <v>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0.16</v>
      </c>
      <c r="M74" s="74">
        <v>0.16</v>
      </c>
      <c r="N74" s="74">
        <v>0.16</v>
      </c>
      <c r="O74" s="74">
        <v>0.16</v>
      </c>
      <c r="P74" s="74">
        <v>0.16</v>
      </c>
      <c r="Q74" s="74">
        <v>0.16</v>
      </c>
      <c r="R74" s="74">
        <v>0.16</v>
      </c>
      <c r="S74" s="74">
        <v>0.16</v>
      </c>
      <c r="T74" s="74">
        <v>0.16</v>
      </c>
      <c r="U74" s="74">
        <v>0.16</v>
      </c>
      <c r="V74" s="74">
        <v>0.16</v>
      </c>
      <c r="W74" s="74">
        <v>0.16</v>
      </c>
      <c r="X74" s="74">
        <v>0.16</v>
      </c>
      <c r="Y74" s="74">
        <v>0.16</v>
      </c>
      <c r="Z74" s="74">
        <v>0.16</v>
      </c>
      <c r="AA74" s="74">
        <v>0.16</v>
      </c>
      <c r="AB74" s="74">
        <v>0.16</v>
      </c>
      <c r="AC74" s="74">
        <v>2.72</v>
      </c>
      <c r="AD74" s="74">
        <v>19.04</v>
      </c>
      <c r="AE74" s="74">
        <v>992.8</v>
      </c>
    </row>
    <row r="75" spans="1:31" s="74" customFormat="1" ht="10.5">
      <c r="A75" s="74" t="s">
        <v>282</v>
      </c>
      <c r="B75" s="74" t="s">
        <v>245</v>
      </c>
      <c r="C75" s="74" t="s">
        <v>246</v>
      </c>
      <c r="D75" s="74" t="s">
        <v>247</v>
      </c>
      <c r="E75" s="74">
        <v>0.05</v>
      </c>
      <c r="F75" s="74">
        <v>0.05</v>
      </c>
      <c r="G75" s="74">
        <v>0.05</v>
      </c>
      <c r="H75" s="74">
        <v>0.05</v>
      </c>
      <c r="I75" s="74">
        <v>0.1</v>
      </c>
      <c r="J75" s="74">
        <v>0.2</v>
      </c>
      <c r="K75" s="74">
        <v>0.4</v>
      </c>
      <c r="L75" s="74">
        <v>0.5</v>
      </c>
      <c r="M75" s="74">
        <v>0.5</v>
      </c>
      <c r="N75" s="74">
        <v>0.35</v>
      </c>
      <c r="O75" s="74">
        <v>0.15</v>
      </c>
      <c r="P75" s="74">
        <v>0.15</v>
      </c>
      <c r="Q75" s="74">
        <v>0.15</v>
      </c>
      <c r="R75" s="74">
        <v>0.15</v>
      </c>
      <c r="S75" s="74">
        <v>0.15</v>
      </c>
      <c r="T75" s="74">
        <v>0.15</v>
      </c>
      <c r="U75" s="74">
        <v>0.35</v>
      </c>
      <c r="V75" s="74">
        <v>0.5</v>
      </c>
      <c r="W75" s="74">
        <v>0.5</v>
      </c>
      <c r="X75" s="74">
        <v>0.4</v>
      </c>
      <c r="Y75" s="74">
        <v>0.4</v>
      </c>
      <c r="Z75" s="74">
        <v>0.3</v>
      </c>
      <c r="AA75" s="74">
        <v>0.2</v>
      </c>
      <c r="AB75" s="74">
        <v>0.1</v>
      </c>
      <c r="AC75" s="74">
        <v>5.9</v>
      </c>
      <c r="AD75" s="74">
        <v>41.3</v>
      </c>
      <c r="AE75" s="74">
        <v>2153.5</v>
      </c>
    </row>
    <row r="76" spans="1:31" s="74" customFormat="1" ht="10.5">
      <c r="A76" s="74" t="s">
        <v>221</v>
      </c>
      <c r="B76" s="74" t="s">
        <v>245</v>
      </c>
      <c r="C76" s="74" t="s">
        <v>246</v>
      </c>
      <c r="D76" s="74" t="s">
        <v>275</v>
      </c>
      <c r="E76" s="74">
        <v>0.9</v>
      </c>
      <c r="F76" s="74">
        <v>0.9</v>
      </c>
      <c r="G76" s="74">
        <v>0.9</v>
      </c>
      <c r="H76" s="74">
        <v>0.9</v>
      </c>
      <c r="I76" s="74">
        <v>0.9</v>
      </c>
      <c r="J76" s="74">
        <v>0.9</v>
      </c>
      <c r="K76" s="74">
        <v>0.7</v>
      </c>
      <c r="L76" s="74">
        <v>0.4</v>
      </c>
      <c r="M76" s="74">
        <v>0.4</v>
      </c>
      <c r="N76" s="74">
        <v>0.2</v>
      </c>
      <c r="O76" s="74">
        <v>0.2</v>
      </c>
      <c r="P76" s="74">
        <v>0.2</v>
      </c>
      <c r="Q76" s="74">
        <v>0.2</v>
      </c>
      <c r="R76" s="74">
        <v>0.2</v>
      </c>
      <c r="S76" s="74">
        <v>0.2</v>
      </c>
      <c r="T76" s="74">
        <v>0.3</v>
      </c>
      <c r="U76" s="74">
        <v>0.5</v>
      </c>
      <c r="V76" s="74">
        <v>0.5</v>
      </c>
      <c r="W76" s="74">
        <v>0.5</v>
      </c>
      <c r="X76" s="74">
        <v>0.7</v>
      </c>
      <c r="Y76" s="74">
        <v>0.7</v>
      </c>
      <c r="Z76" s="74">
        <v>0.8</v>
      </c>
      <c r="AA76" s="74">
        <v>0.9</v>
      </c>
      <c r="AB76" s="74">
        <v>0.9</v>
      </c>
      <c r="AC76" s="74">
        <v>13.9</v>
      </c>
      <c r="AD76" s="74">
        <v>96.4</v>
      </c>
      <c r="AE76" s="74">
        <v>5026.57</v>
      </c>
    </row>
    <row r="77" spans="1:31" s="74" customFormat="1" ht="10.5">
      <c r="D77" s="74" t="s">
        <v>274</v>
      </c>
      <c r="E77" s="74">
        <v>1</v>
      </c>
      <c r="F77" s="74">
        <v>1</v>
      </c>
      <c r="G77" s="74">
        <v>1</v>
      </c>
      <c r="H77" s="74">
        <v>1</v>
      </c>
      <c r="I77" s="74">
        <v>1</v>
      </c>
      <c r="J77" s="74">
        <v>1</v>
      </c>
      <c r="K77" s="74">
        <v>1</v>
      </c>
      <c r="L77" s="74">
        <v>1</v>
      </c>
      <c r="M77" s="74">
        <v>1</v>
      </c>
      <c r="N77" s="74">
        <v>1</v>
      </c>
      <c r="O77" s="74">
        <v>1</v>
      </c>
      <c r="P77" s="74">
        <v>1</v>
      </c>
      <c r="Q77" s="74">
        <v>1</v>
      </c>
      <c r="R77" s="74">
        <v>1</v>
      </c>
      <c r="S77" s="74">
        <v>1</v>
      </c>
      <c r="T77" s="74">
        <v>1</v>
      </c>
      <c r="U77" s="74">
        <v>1</v>
      </c>
      <c r="V77" s="74">
        <v>1</v>
      </c>
      <c r="W77" s="74">
        <v>1</v>
      </c>
      <c r="X77" s="74">
        <v>1</v>
      </c>
      <c r="Y77" s="74">
        <v>1</v>
      </c>
      <c r="Z77" s="74">
        <v>1</v>
      </c>
      <c r="AA77" s="74">
        <v>1</v>
      </c>
      <c r="AB77" s="74">
        <v>1</v>
      </c>
      <c r="AC77" s="74">
        <v>24</v>
      </c>
    </row>
    <row r="78" spans="1:31" s="74" customFormat="1" ht="10.5">
      <c r="D78" s="74" t="s">
        <v>33</v>
      </c>
      <c r="E78" s="74">
        <v>0.9</v>
      </c>
      <c r="F78" s="74">
        <v>0.9</v>
      </c>
      <c r="G78" s="74">
        <v>0.9</v>
      </c>
      <c r="H78" s="74">
        <v>0.9</v>
      </c>
      <c r="I78" s="74">
        <v>0.9</v>
      </c>
      <c r="J78" s="74">
        <v>0.9</v>
      </c>
      <c r="K78" s="74">
        <v>0.7</v>
      </c>
      <c r="L78" s="74">
        <v>0.5</v>
      </c>
      <c r="M78" s="74">
        <v>0.5</v>
      </c>
      <c r="N78" s="74">
        <v>0.3</v>
      </c>
      <c r="O78" s="74">
        <v>0.3</v>
      </c>
      <c r="P78" s="74">
        <v>0.3</v>
      </c>
      <c r="Q78" s="74">
        <v>0.3</v>
      </c>
      <c r="R78" s="74">
        <v>0.3</v>
      </c>
      <c r="S78" s="74">
        <v>0.3</v>
      </c>
      <c r="T78" s="74">
        <v>0.3</v>
      </c>
      <c r="U78" s="74">
        <v>0.3</v>
      </c>
      <c r="V78" s="74">
        <v>0.5</v>
      </c>
      <c r="W78" s="74">
        <v>0.6</v>
      </c>
      <c r="X78" s="74">
        <v>0.6</v>
      </c>
      <c r="Y78" s="74">
        <v>0.6</v>
      </c>
      <c r="Z78" s="74">
        <v>0.7</v>
      </c>
      <c r="AA78" s="74">
        <v>0.7</v>
      </c>
      <c r="AB78" s="74">
        <v>0.7</v>
      </c>
      <c r="AC78" s="74">
        <v>13.9</v>
      </c>
    </row>
    <row r="79" spans="1:31" s="74" customFormat="1" ht="10.5">
      <c r="D79" s="74" t="s">
        <v>34</v>
      </c>
      <c r="E79" s="74">
        <v>0</v>
      </c>
      <c r="F79" s="74">
        <v>0</v>
      </c>
      <c r="G79" s="74">
        <v>0</v>
      </c>
      <c r="H79" s="74">
        <v>0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O79" s="74">
        <v>0</v>
      </c>
      <c r="P79" s="74">
        <v>0</v>
      </c>
      <c r="Q79" s="74">
        <v>0</v>
      </c>
      <c r="R79" s="74">
        <v>0</v>
      </c>
      <c r="S79" s="74">
        <v>0</v>
      </c>
      <c r="T79" s="74">
        <v>0</v>
      </c>
      <c r="U79" s="74">
        <v>0</v>
      </c>
      <c r="V79" s="74">
        <v>0</v>
      </c>
      <c r="W79" s="74">
        <v>0</v>
      </c>
      <c r="X79" s="74">
        <v>0</v>
      </c>
      <c r="Y79" s="74">
        <v>0</v>
      </c>
      <c r="Z79" s="74">
        <v>0</v>
      </c>
      <c r="AA79" s="74">
        <v>0</v>
      </c>
      <c r="AB79" s="74">
        <v>0</v>
      </c>
      <c r="AC79" s="74">
        <v>0</v>
      </c>
    </row>
    <row r="80" spans="1:31" s="74" customFormat="1" ht="10.5">
      <c r="D80" s="74" t="s">
        <v>280</v>
      </c>
      <c r="E80" s="74">
        <v>0.7</v>
      </c>
      <c r="F80" s="74">
        <v>0.7</v>
      </c>
      <c r="G80" s="74">
        <v>0.7</v>
      </c>
      <c r="H80" s="74">
        <v>0.7</v>
      </c>
      <c r="I80" s="74">
        <v>0.7</v>
      </c>
      <c r="J80" s="74">
        <v>0.7</v>
      </c>
      <c r="K80" s="74">
        <v>0.7</v>
      </c>
      <c r="L80" s="74">
        <v>0.7</v>
      </c>
      <c r="M80" s="74">
        <v>0.5</v>
      </c>
      <c r="N80" s="74">
        <v>0.5</v>
      </c>
      <c r="O80" s="74">
        <v>0.5</v>
      </c>
      <c r="P80" s="74">
        <v>0.3</v>
      </c>
      <c r="Q80" s="74">
        <v>0.3</v>
      </c>
      <c r="R80" s="74">
        <v>0.2</v>
      </c>
      <c r="S80" s="74">
        <v>0.2</v>
      </c>
      <c r="T80" s="74">
        <v>0.2</v>
      </c>
      <c r="U80" s="74">
        <v>0.3</v>
      </c>
      <c r="V80" s="74">
        <v>0.4</v>
      </c>
      <c r="W80" s="74">
        <v>0.4</v>
      </c>
      <c r="X80" s="74">
        <v>0.6</v>
      </c>
      <c r="Y80" s="74">
        <v>0.6</v>
      </c>
      <c r="Z80" s="74">
        <v>0.8</v>
      </c>
      <c r="AA80" s="74">
        <v>0.8</v>
      </c>
      <c r="AB80" s="74">
        <v>0.8</v>
      </c>
      <c r="AC80" s="74">
        <v>13</v>
      </c>
    </row>
    <row r="81" spans="1:31" s="74" customFormat="1" ht="10.5">
      <c r="A81" s="74" t="s">
        <v>62</v>
      </c>
      <c r="B81" s="74" t="s">
        <v>245</v>
      </c>
      <c r="C81" s="74" t="s">
        <v>246</v>
      </c>
      <c r="D81" s="74" t="s">
        <v>275</v>
      </c>
      <c r="E81" s="74">
        <v>0.65</v>
      </c>
      <c r="F81" s="74">
        <v>0.65</v>
      </c>
      <c r="G81" s="74">
        <v>0.65</v>
      </c>
      <c r="H81" s="74">
        <v>0.65</v>
      </c>
      <c r="I81" s="74">
        <v>0.65</v>
      </c>
      <c r="J81" s="74">
        <v>0.65</v>
      </c>
      <c r="K81" s="74">
        <v>0.5</v>
      </c>
      <c r="L81" s="74">
        <v>0.28000000000000003</v>
      </c>
      <c r="M81" s="74">
        <v>0.28000000000000003</v>
      </c>
      <c r="N81" s="74">
        <v>0.13</v>
      </c>
      <c r="O81" s="74">
        <v>0.13</v>
      </c>
      <c r="P81" s="74">
        <v>0.13</v>
      </c>
      <c r="Q81" s="74">
        <v>0.13</v>
      </c>
      <c r="R81" s="74">
        <v>0.13</v>
      </c>
      <c r="S81" s="74">
        <v>0.13</v>
      </c>
      <c r="T81" s="74">
        <v>0.2</v>
      </c>
      <c r="U81" s="74">
        <v>0.35</v>
      </c>
      <c r="V81" s="74">
        <v>0.35</v>
      </c>
      <c r="W81" s="74">
        <v>0.35</v>
      </c>
      <c r="X81" s="74">
        <v>0.5</v>
      </c>
      <c r="Y81" s="74">
        <v>0.5</v>
      </c>
      <c r="Z81" s="74">
        <v>0.57999999999999996</v>
      </c>
      <c r="AA81" s="74">
        <v>0.65</v>
      </c>
      <c r="AB81" s="74">
        <v>0.65</v>
      </c>
      <c r="AC81" s="74">
        <v>9.8699999999999992</v>
      </c>
      <c r="AD81" s="74">
        <v>59.52</v>
      </c>
      <c r="AE81" s="74">
        <v>3103.54</v>
      </c>
    </row>
    <row r="82" spans="1:31" s="74" customFormat="1" ht="10.5">
      <c r="D82" s="74" t="s">
        <v>36</v>
      </c>
      <c r="E82" s="74">
        <v>0.65</v>
      </c>
      <c r="F82" s="74">
        <v>0.65</v>
      </c>
      <c r="G82" s="74">
        <v>0.65</v>
      </c>
      <c r="H82" s="74">
        <v>0.65</v>
      </c>
      <c r="I82" s="74">
        <v>0.65</v>
      </c>
      <c r="J82" s="74">
        <v>0.65</v>
      </c>
      <c r="K82" s="74">
        <v>0.5</v>
      </c>
      <c r="L82" s="74">
        <v>0.34</v>
      </c>
      <c r="M82" s="74">
        <v>0.34</v>
      </c>
      <c r="N82" s="74">
        <v>0.2</v>
      </c>
      <c r="O82" s="74">
        <v>0.2</v>
      </c>
      <c r="P82" s="74">
        <v>0.2</v>
      </c>
      <c r="Q82" s="74">
        <v>0.2</v>
      </c>
      <c r="R82" s="74">
        <v>0.2</v>
      </c>
      <c r="S82" s="74">
        <v>0.2</v>
      </c>
      <c r="T82" s="74">
        <v>0.2</v>
      </c>
      <c r="U82" s="74">
        <v>0.2</v>
      </c>
      <c r="V82" s="74">
        <v>0.34</v>
      </c>
      <c r="W82" s="74">
        <v>0.35</v>
      </c>
      <c r="X82" s="74">
        <v>0.65</v>
      </c>
      <c r="Y82" s="74">
        <v>0.65</v>
      </c>
      <c r="Z82" s="74">
        <v>0.5</v>
      </c>
      <c r="AA82" s="74">
        <v>0.5</v>
      </c>
      <c r="AB82" s="74">
        <v>0.5</v>
      </c>
      <c r="AC82" s="74">
        <v>10.17</v>
      </c>
    </row>
    <row r="83" spans="1:31" s="74" customFormat="1" ht="10.5">
      <c r="D83" s="74" t="s">
        <v>34</v>
      </c>
      <c r="E83" s="74">
        <v>0</v>
      </c>
      <c r="F83" s="74">
        <v>0</v>
      </c>
      <c r="G83" s="74">
        <v>0</v>
      </c>
      <c r="H83" s="74">
        <v>0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0</v>
      </c>
      <c r="P83" s="74">
        <v>0</v>
      </c>
      <c r="Q83" s="74">
        <v>0</v>
      </c>
      <c r="R83" s="74">
        <v>0</v>
      </c>
      <c r="S83" s="74">
        <v>0</v>
      </c>
      <c r="T83" s="74">
        <v>0</v>
      </c>
      <c r="U83" s="74">
        <v>0</v>
      </c>
      <c r="V83" s="74">
        <v>0</v>
      </c>
      <c r="W83" s="74">
        <v>0</v>
      </c>
      <c r="X83" s="74">
        <v>0</v>
      </c>
      <c r="Y83" s="74">
        <v>0</v>
      </c>
      <c r="Z83" s="74">
        <v>0</v>
      </c>
      <c r="AA83" s="74">
        <v>0</v>
      </c>
      <c r="AB83" s="74">
        <v>0</v>
      </c>
      <c r="AC83" s="74">
        <v>0</v>
      </c>
    </row>
    <row r="84" spans="1:31" s="74" customFormat="1" ht="10.5">
      <c r="D84" s="74" t="s">
        <v>37</v>
      </c>
      <c r="E84" s="74">
        <v>1</v>
      </c>
      <c r="F84" s="74">
        <v>1</v>
      </c>
      <c r="G84" s="74">
        <v>1</v>
      </c>
      <c r="H84" s="74">
        <v>1</v>
      </c>
      <c r="I84" s="74">
        <v>1</v>
      </c>
      <c r="J84" s="74">
        <v>1</v>
      </c>
      <c r="K84" s="74">
        <v>1</v>
      </c>
      <c r="L84" s="74">
        <v>1</v>
      </c>
      <c r="M84" s="74">
        <v>1</v>
      </c>
      <c r="N84" s="74">
        <v>1</v>
      </c>
      <c r="O84" s="74">
        <v>1</v>
      </c>
      <c r="P84" s="74">
        <v>1</v>
      </c>
      <c r="Q84" s="74">
        <v>1</v>
      </c>
      <c r="R84" s="74">
        <v>1</v>
      </c>
      <c r="S84" s="74">
        <v>1</v>
      </c>
      <c r="T84" s="74">
        <v>1</v>
      </c>
      <c r="U84" s="74">
        <v>1</v>
      </c>
      <c r="V84" s="74">
        <v>1</v>
      </c>
      <c r="W84" s="74">
        <v>1</v>
      </c>
      <c r="X84" s="74">
        <v>1</v>
      </c>
      <c r="Y84" s="74">
        <v>1</v>
      </c>
      <c r="Z84" s="74">
        <v>1</v>
      </c>
      <c r="AA84" s="74">
        <v>1</v>
      </c>
      <c r="AB84" s="74">
        <v>1</v>
      </c>
      <c r="AC84" s="74">
        <v>24</v>
      </c>
    </row>
    <row r="85" spans="1:31" s="74" customFormat="1" ht="10.5">
      <c r="A85" s="74" t="s">
        <v>63</v>
      </c>
      <c r="B85" s="74" t="s">
        <v>245</v>
      </c>
      <c r="C85" s="74" t="s">
        <v>246</v>
      </c>
      <c r="D85" s="74" t="s">
        <v>275</v>
      </c>
      <c r="E85" s="74">
        <v>0.1</v>
      </c>
      <c r="F85" s="74">
        <v>0.1</v>
      </c>
      <c r="G85" s="74">
        <v>0.1</v>
      </c>
      <c r="H85" s="74">
        <v>0.1</v>
      </c>
      <c r="I85" s="74">
        <v>0.1</v>
      </c>
      <c r="J85" s="74">
        <v>0.3</v>
      </c>
      <c r="K85" s="74">
        <v>0.7</v>
      </c>
      <c r="L85" s="74">
        <v>0.7</v>
      </c>
      <c r="M85" s="74">
        <v>0.7</v>
      </c>
      <c r="N85" s="74">
        <v>0.7</v>
      </c>
      <c r="O85" s="74">
        <v>0.2</v>
      </c>
      <c r="P85" s="74">
        <v>0.2</v>
      </c>
      <c r="Q85" s="74">
        <v>0.2</v>
      </c>
      <c r="R85" s="74">
        <v>0.2</v>
      </c>
      <c r="S85" s="74">
        <v>0.2</v>
      </c>
      <c r="T85" s="74">
        <v>0.2</v>
      </c>
      <c r="U85" s="74">
        <v>0.4</v>
      </c>
      <c r="V85" s="74">
        <v>0.4</v>
      </c>
      <c r="W85" s="74">
        <v>0.2</v>
      </c>
      <c r="X85" s="74">
        <v>0.2</v>
      </c>
      <c r="Y85" s="74">
        <v>0.2</v>
      </c>
      <c r="Z85" s="74">
        <v>0.2</v>
      </c>
      <c r="AA85" s="74">
        <v>0.1</v>
      </c>
      <c r="AB85" s="74">
        <v>0.1</v>
      </c>
      <c r="AC85" s="74">
        <v>6.6</v>
      </c>
      <c r="AD85" s="74">
        <v>38.6</v>
      </c>
      <c r="AE85" s="74">
        <v>2012.71</v>
      </c>
    </row>
    <row r="86" spans="1:31" s="74" customFormat="1" ht="10.5">
      <c r="D86" s="74" t="s">
        <v>36</v>
      </c>
      <c r="E86" s="74">
        <v>0.1</v>
      </c>
      <c r="F86" s="74">
        <v>0.1</v>
      </c>
      <c r="G86" s="74">
        <v>0.1</v>
      </c>
      <c r="H86" s="74">
        <v>0.1</v>
      </c>
      <c r="I86" s="74">
        <v>0.1</v>
      </c>
      <c r="J86" s="74">
        <v>0.1</v>
      </c>
      <c r="K86" s="74">
        <v>0.3</v>
      </c>
      <c r="L86" s="74">
        <v>0.7</v>
      </c>
      <c r="M86" s="74">
        <v>0.7</v>
      </c>
      <c r="N86" s="74">
        <v>0.7</v>
      </c>
      <c r="O86" s="74">
        <v>0.2</v>
      </c>
      <c r="P86" s="74">
        <v>0.2</v>
      </c>
      <c r="Q86" s="74">
        <v>0.2</v>
      </c>
      <c r="R86" s="74">
        <v>0.2</v>
      </c>
      <c r="S86" s="74">
        <v>0.2</v>
      </c>
      <c r="T86" s="74">
        <v>0.2</v>
      </c>
      <c r="U86" s="74">
        <v>0.2</v>
      </c>
      <c r="V86" s="74">
        <v>0.2</v>
      </c>
      <c r="W86" s="74">
        <v>0.2</v>
      </c>
      <c r="X86" s="74">
        <v>0.2</v>
      </c>
      <c r="Y86" s="74">
        <v>0.2</v>
      </c>
      <c r="Z86" s="74">
        <v>0.2</v>
      </c>
      <c r="AA86" s="74">
        <v>0.1</v>
      </c>
      <c r="AB86" s="74">
        <v>0.1</v>
      </c>
      <c r="AC86" s="74">
        <v>5.6</v>
      </c>
    </row>
    <row r="87" spans="1:31" s="74" customFormat="1" ht="10.5">
      <c r="D87" s="74" t="s">
        <v>34</v>
      </c>
      <c r="E87" s="74">
        <v>0</v>
      </c>
      <c r="F87" s="74">
        <v>0</v>
      </c>
      <c r="G87" s="74">
        <v>0</v>
      </c>
      <c r="H87" s="74">
        <v>0</v>
      </c>
      <c r="I87" s="74">
        <v>0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O87" s="74">
        <v>0</v>
      </c>
      <c r="P87" s="74">
        <v>0</v>
      </c>
      <c r="Q87" s="74">
        <v>0</v>
      </c>
      <c r="R87" s="74">
        <v>0</v>
      </c>
      <c r="S87" s="74">
        <v>0</v>
      </c>
      <c r="T87" s="74">
        <v>0</v>
      </c>
      <c r="U87" s="74">
        <v>0</v>
      </c>
      <c r="V87" s="74">
        <v>0</v>
      </c>
      <c r="W87" s="74">
        <v>0</v>
      </c>
      <c r="X87" s="74">
        <v>0</v>
      </c>
      <c r="Y87" s="74">
        <v>0</v>
      </c>
      <c r="Z87" s="74">
        <v>0</v>
      </c>
      <c r="AA87" s="74">
        <v>0</v>
      </c>
      <c r="AB87" s="74">
        <v>0</v>
      </c>
      <c r="AC87" s="74">
        <v>0</v>
      </c>
    </row>
    <row r="88" spans="1:31" s="74" customFormat="1" ht="10.5">
      <c r="D88" s="74" t="s">
        <v>37</v>
      </c>
      <c r="E88" s="74">
        <v>1</v>
      </c>
      <c r="F88" s="74">
        <v>1</v>
      </c>
      <c r="G88" s="74">
        <v>1</v>
      </c>
      <c r="H88" s="74">
        <v>1</v>
      </c>
      <c r="I88" s="74">
        <v>1</v>
      </c>
      <c r="J88" s="74">
        <v>1</v>
      </c>
      <c r="K88" s="74">
        <v>1</v>
      </c>
      <c r="L88" s="74">
        <v>1</v>
      </c>
      <c r="M88" s="74">
        <v>1</v>
      </c>
      <c r="N88" s="74">
        <v>1</v>
      </c>
      <c r="O88" s="74">
        <v>1</v>
      </c>
      <c r="P88" s="74">
        <v>1</v>
      </c>
      <c r="Q88" s="74">
        <v>1</v>
      </c>
      <c r="R88" s="74">
        <v>1</v>
      </c>
      <c r="S88" s="74">
        <v>1</v>
      </c>
      <c r="T88" s="74">
        <v>1</v>
      </c>
      <c r="U88" s="74">
        <v>1</v>
      </c>
      <c r="V88" s="74">
        <v>1</v>
      </c>
      <c r="W88" s="74">
        <v>1</v>
      </c>
      <c r="X88" s="74">
        <v>1</v>
      </c>
      <c r="Y88" s="74">
        <v>1</v>
      </c>
      <c r="Z88" s="74">
        <v>1</v>
      </c>
      <c r="AA88" s="74">
        <v>1</v>
      </c>
      <c r="AB88" s="74">
        <v>1</v>
      </c>
      <c r="AC88" s="74">
        <v>24</v>
      </c>
    </row>
    <row r="89" spans="1:31" s="74" customFormat="1" ht="10.5">
      <c r="A89" s="74" t="s">
        <v>64</v>
      </c>
      <c r="B89" s="74" t="s">
        <v>245</v>
      </c>
      <c r="C89" s="74" t="s">
        <v>246</v>
      </c>
      <c r="D89" s="74" t="s">
        <v>275</v>
      </c>
      <c r="E89" s="74">
        <v>0.2</v>
      </c>
      <c r="F89" s="74">
        <v>0.2</v>
      </c>
      <c r="G89" s="74">
        <v>0.2</v>
      </c>
      <c r="H89" s="74">
        <v>0.2</v>
      </c>
      <c r="I89" s="74">
        <v>0.2</v>
      </c>
      <c r="J89" s="74">
        <v>0.2</v>
      </c>
      <c r="K89" s="74">
        <v>0.3</v>
      </c>
      <c r="L89" s="74">
        <v>0.4</v>
      </c>
      <c r="M89" s="74">
        <v>1</v>
      </c>
      <c r="N89" s="74">
        <v>1</v>
      </c>
      <c r="O89" s="74">
        <v>1</v>
      </c>
      <c r="P89" s="74">
        <v>1</v>
      </c>
      <c r="Q89" s="74">
        <v>0.5</v>
      </c>
      <c r="R89" s="74">
        <v>1</v>
      </c>
      <c r="S89" s="74">
        <v>1</v>
      </c>
      <c r="T89" s="74">
        <v>1</v>
      </c>
      <c r="U89" s="74">
        <v>1</v>
      </c>
      <c r="V89" s="74">
        <v>0.4</v>
      </c>
      <c r="W89" s="74">
        <v>0.3</v>
      </c>
      <c r="X89" s="74">
        <v>0.2</v>
      </c>
      <c r="Y89" s="74">
        <v>0.2</v>
      </c>
      <c r="Z89" s="74">
        <v>0.2</v>
      </c>
      <c r="AA89" s="74">
        <v>0.2</v>
      </c>
      <c r="AB89" s="74">
        <v>0.2</v>
      </c>
      <c r="AC89" s="74">
        <v>12.1</v>
      </c>
      <c r="AD89" s="74">
        <v>68.2</v>
      </c>
      <c r="AE89" s="74">
        <v>3556.14</v>
      </c>
    </row>
    <row r="90" spans="1:31" s="74" customFormat="1" ht="10.5">
      <c r="D90" s="74" t="s">
        <v>36</v>
      </c>
      <c r="E90" s="74">
        <v>0.2</v>
      </c>
      <c r="F90" s="74">
        <v>0.2</v>
      </c>
      <c r="G90" s="74">
        <v>0.2</v>
      </c>
      <c r="H90" s="74">
        <v>0.2</v>
      </c>
      <c r="I90" s="74">
        <v>0.2</v>
      </c>
      <c r="J90" s="74">
        <v>0.2</v>
      </c>
      <c r="K90" s="74">
        <v>0.2</v>
      </c>
      <c r="L90" s="74">
        <v>0.3</v>
      </c>
      <c r="M90" s="74">
        <v>0.5</v>
      </c>
      <c r="N90" s="74">
        <v>0.5</v>
      </c>
      <c r="O90" s="74">
        <v>0.5</v>
      </c>
      <c r="P90" s="74">
        <v>0.5</v>
      </c>
      <c r="Q90" s="74">
        <v>0.5</v>
      </c>
      <c r="R90" s="74">
        <v>0.5</v>
      </c>
      <c r="S90" s="74">
        <v>0.5</v>
      </c>
      <c r="T90" s="74">
        <v>0.5</v>
      </c>
      <c r="U90" s="74">
        <v>0.5</v>
      </c>
      <c r="V90" s="74">
        <v>0.3</v>
      </c>
      <c r="W90" s="74">
        <v>0.2</v>
      </c>
      <c r="X90" s="74">
        <v>0.2</v>
      </c>
      <c r="Y90" s="74">
        <v>0.2</v>
      </c>
      <c r="Z90" s="74">
        <v>0.2</v>
      </c>
      <c r="AA90" s="74">
        <v>0.2</v>
      </c>
      <c r="AB90" s="74">
        <v>0.2</v>
      </c>
      <c r="AC90" s="74">
        <v>7.7</v>
      </c>
    </row>
    <row r="91" spans="1:31" s="74" customFormat="1" ht="10.5">
      <c r="D91" s="74" t="s">
        <v>34</v>
      </c>
      <c r="E91" s="74">
        <v>0</v>
      </c>
      <c r="F91" s="74">
        <v>0</v>
      </c>
      <c r="G91" s="74">
        <v>0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0</v>
      </c>
      <c r="P91" s="74">
        <v>0</v>
      </c>
      <c r="Q91" s="74">
        <v>0</v>
      </c>
      <c r="R91" s="74">
        <v>0</v>
      </c>
      <c r="S91" s="74">
        <v>0</v>
      </c>
      <c r="T91" s="74">
        <v>0</v>
      </c>
      <c r="U91" s="74">
        <v>0</v>
      </c>
      <c r="V91" s="74">
        <v>0</v>
      </c>
      <c r="W91" s="74">
        <v>0</v>
      </c>
      <c r="X91" s="74">
        <v>0</v>
      </c>
      <c r="Y91" s="74">
        <v>0</v>
      </c>
      <c r="Z91" s="74">
        <v>0</v>
      </c>
      <c r="AA91" s="74">
        <v>0</v>
      </c>
      <c r="AB91" s="74">
        <v>0</v>
      </c>
      <c r="AC91" s="74">
        <v>0</v>
      </c>
    </row>
    <row r="92" spans="1:31" s="74" customFormat="1" ht="10.5">
      <c r="D92" s="74" t="s">
        <v>37</v>
      </c>
      <c r="E92" s="74">
        <v>1</v>
      </c>
      <c r="F92" s="74">
        <v>1</v>
      </c>
      <c r="G92" s="74">
        <v>1</v>
      </c>
      <c r="H92" s="74">
        <v>1</v>
      </c>
      <c r="I92" s="74">
        <v>1</v>
      </c>
      <c r="J92" s="74">
        <v>1</v>
      </c>
      <c r="K92" s="74">
        <v>1</v>
      </c>
      <c r="L92" s="74">
        <v>1</v>
      </c>
      <c r="M92" s="74">
        <v>1</v>
      </c>
      <c r="N92" s="74">
        <v>1</v>
      </c>
      <c r="O92" s="74">
        <v>1</v>
      </c>
      <c r="P92" s="74">
        <v>1</v>
      </c>
      <c r="Q92" s="74">
        <v>1</v>
      </c>
      <c r="R92" s="74">
        <v>1</v>
      </c>
      <c r="S92" s="74">
        <v>1</v>
      </c>
      <c r="T92" s="74">
        <v>1</v>
      </c>
      <c r="U92" s="74">
        <v>1</v>
      </c>
      <c r="V92" s="74">
        <v>1</v>
      </c>
      <c r="W92" s="74">
        <v>1</v>
      </c>
      <c r="X92" s="74">
        <v>1</v>
      </c>
      <c r="Y92" s="74">
        <v>1</v>
      </c>
      <c r="Z92" s="74">
        <v>1</v>
      </c>
      <c r="AA92" s="74">
        <v>1</v>
      </c>
      <c r="AB92" s="74">
        <v>1</v>
      </c>
      <c r="AC92" s="74">
        <v>24</v>
      </c>
    </row>
    <row r="93" spans="1:31" s="74" customFormat="1" ht="10.5">
      <c r="A93" s="74" t="s">
        <v>65</v>
      </c>
      <c r="B93" s="74" t="s">
        <v>245</v>
      </c>
      <c r="C93" s="74" t="s">
        <v>246</v>
      </c>
      <c r="D93" s="74" t="s">
        <v>275</v>
      </c>
      <c r="E93" s="74">
        <v>0</v>
      </c>
      <c r="F93" s="74">
        <v>0</v>
      </c>
      <c r="G93" s="74">
        <v>0</v>
      </c>
      <c r="H93" s="74">
        <v>0</v>
      </c>
      <c r="I93" s="74">
        <v>0</v>
      </c>
      <c r="J93" s="74">
        <v>0.1</v>
      </c>
      <c r="K93" s="74">
        <v>0.1</v>
      </c>
      <c r="L93" s="74">
        <v>0.2</v>
      </c>
      <c r="M93" s="74">
        <v>0.2</v>
      </c>
      <c r="N93" s="74">
        <v>0.2</v>
      </c>
      <c r="O93" s="74">
        <v>0.2</v>
      </c>
      <c r="P93" s="74">
        <v>0.2</v>
      </c>
      <c r="Q93" s="74">
        <v>0.7</v>
      </c>
      <c r="R93" s="74">
        <v>0.2</v>
      </c>
      <c r="S93" s="74">
        <v>0.2</v>
      </c>
      <c r="T93" s="74">
        <v>0.2</v>
      </c>
      <c r="U93" s="74">
        <v>0.2</v>
      </c>
      <c r="V93" s="74">
        <v>0.2</v>
      </c>
      <c r="W93" s="74">
        <v>0.1</v>
      </c>
      <c r="X93" s="74">
        <v>0.1</v>
      </c>
      <c r="Y93" s="74">
        <v>0</v>
      </c>
      <c r="Z93" s="74">
        <v>0</v>
      </c>
      <c r="AA93" s="74">
        <v>0</v>
      </c>
      <c r="AB93" s="74">
        <v>0</v>
      </c>
      <c r="AC93" s="74">
        <v>3.1</v>
      </c>
      <c r="AD93" s="74">
        <v>16.850000000000001</v>
      </c>
      <c r="AE93" s="74">
        <v>878.61</v>
      </c>
    </row>
    <row r="94" spans="1:31" s="74" customFormat="1" ht="10.5">
      <c r="D94" s="74" t="s">
        <v>36</v>
      </c>
      <c r="E94" s="74">
        <v>0</v>
      </c>
      <c r="F94" s="74">
        <v>0</v>
      </c>
      <c r="G94" s="74">
        <v>0</v>
      </c>
      <c r="H94" s="74">
        <v>0</v>
      </c>
      <c r="I94" s="74">
        <v>0</v>
      </c>
      <c r="J94" s="74">
        <v>0.05</v>
      </c>
      <c r="K94" s="74">
        <v>0.05</v>
      </c>
      <c r="L94" s="74">
        <v>0.05</v>
      </c>
      <c r="M94" s="74">
        <v>0.1</v>
      </c>
      <c r="N94" s="74">
        <v>0.1</v>
      </c>
      <c r="O94" s="74">
        <v>0.1</v>
      </c>
      <c r="P94" s="74">
        <v>0.1</v>
      </c>
      <c r="Q94" s="74">
        <v>0.2</v>
      </c>
      <c r="R94" s="74">
        <v>0.1</v>
      </c>
      <c r="S94" s="74">
        <v>0.1</v>
      </c>
      <c r="T94" s="74">
        <v>0.1</v>
      </c>
      <c r="U94" s="74">
        <v>0.1</v>
      </c>
      <c r="V94" s="74">
        <v>0.1</v>
      </c>
      <c r="W94" s="74">
        <v>0.05</v>
      </c>
      <c r="X94" s="74">
        <v>0.05</v>
      </c>
      <c r="Y94" s="74">
        <v>0</v>
      </c>
      <c r="Z94" s="74">
        <v>0</v>
      </c>
      <c r="AA94" s="74">
        <v>0</v>
      </c>
      <c r="AB94" s="74">
        <v>0</v>
      </c>
      <c r="AC94" s="74">
        <v>1.35</v>
      </c>
    </row>
    <row r="95" spans="1:31" s="74" customFormat="1" ht="10.5">
      <c r="D95" s="74" t="s">
        <v>34</v>
      </c>
      <c r="E95" s="74">
        <v>0</v>
      </c>
      <c r="F95" s="74">
        <v>0</v>
      </c>
      <c r="G95" s="74">
        <v>0</v>
      </c>
      <c r="H95" s="74">
        <v>0</v>
      </c>
      <c r="I95" s="74">
        <v>0</v>
      </c>
      <c r="J95" s="74">
        <v>0</v>
      </c>
      <c r="K95" s="74">
        <v>0</v>
      </c>
      <c r="L95" s="74">
        <v>0</v>
      </c>
      <c r="M95" s="74">
        <v>0</v>
      </c>
      <c r="N95" s="74">
        <v>0</v>
      </c>
      <c r="O95" s="74">
        <v>0</v>
      </c>
      <c r="P95" s="74">
        <v>0</v>
      </c>
      <c r="Q95" s="74">
        <v>0</v>
      </c>
      <c r="R95" s="74">
        <v>0</v>
      </c>
      <c r="S95" s="74">
        <v>0</v>
      </c>
      <c r="T95" s="74">
        <v>0</v>
      </c>
      <c r="U95" s="74">
        <v>0</v>
      </c>
      <c r="V95" s="74">
        <v>0</v>
      </c>
      <c r="W95" s="74">
        <v>0</v>
      </c>
      <c r="X95" s="74">
        <v>0</v>
      </c>
      <c r="Y95" s="74">
        <v>0</v>
      </c>
      <c r="Z95" s="74">
        <v>0</v>
      </c>
      <c r="AA95" s="74">
        <v>0</v>
      </c>
      <c r="AB95" s="74">
        <v>0</v>
      </c>
      <c r="AC95" s="74">
        <v>0</v>
      </c>
    </row>
    <row r="96" spans="1:31" s="74" customFormat="1" ht="10.5">
      <c r="D96" s="74" t="s">
        <v>37</v>
      </c>
      <c r="E96" s="74">
        <v>1</v>
      </c>
      <c r="F96" s="74">
        <v>1</v>
      </c>
      <c r="G96" s="74">
        <v>1</v>
      </c>
      <c r="H96" s="74">
        <v>1</v>
      </c>
      <c r="I96" s="74">
        <v>1</v>
      </c>
      <c r="J96" s="74">
        <v>1</v>
      </c>
      <c r="K96" s="74">
        <v>1</v>
      </c>
      <c r="L96" s="74">
        <v>1</v>
      </c>
      <c r="M96" s="74">
        <v>1</v>
      </c>
      <c r="N96" s="74">
        <v>1</v>
      </c>
      <c r="O96" s="74">
        <v>1</v>
      </c>
      <c r="P96" s="74">
        <v>1</v>
      </c>
      <c r="Q96" s="74">
        <v>1</v>
      </c>
      <c r="R96" s="74">
        <v>1</v>
      </c>
      <c r="S96" s="74">
        <v>1</v>
      </c>
      <c r="T96" s="74">
        <v>1</v>
      </c>
      <c r="U96" s="74">
        <v>1</v>
      </c>
      <c r="V96" s="74">
        <v>1</v>
      </c>
      <c r="W96" s="74">
        <v>1</v>
      </c>
      <c r="X96" s="74">
        <v>1</v>
      </c>
      <c r="Y96" s="74">
        <v>1</v>
      </c>
      <c r="Z96" s="74">
        <v>1</v>
      </c>
      <c r="AA96" s="74">
        <v>1</v>
      </c>
      <c r="AB96" s="74">
        <v>1</v>
      </c>
      <c r="AC96" s="74">
        <v>24</v>
      </c>
    </row>
    <row r="97" spans="1:31" s="74" customFormat="1" ht="10.5">
      <c r="A97" s="74" t="s">
        <v>66</v>
      </c>
      <c r="B97" s="74" t="s">
        <v>245</v>
      </c>
      <c r="C97" s="74" t="s">
        <v>246</v>
      </c>
      <c r="D97" s="74" t="s">
        <v>275</v>
      </c>
      <c r="E97" s="74">
        <v>0</v>
      </c>
      <c r="F97" s="74">
        <v>0</v>
      </c>
      <c r="G97" s="74">
        <v>0</v>
      </c>
      <c r="H97" s="74">
        <v>0</v>
      </c>
      <c r="I97" s="74">
        <v>0</v>
      </c>
      <c r="J97" s="74">
        <v>0</v>
      </c>
      <c r="K97" s="74">
        <v>0</v>
      </c>
      <c r="L97" s="74">
        <v>0.05</v>
      </c>
      <c r="M97" s="74">
        <v>0.5</v>
      </c>
      <c r="N97" s="74">
        <v>0.5</v>
      </c>
      <c r="O97" s="74">
        <v>0.2</v>
      </c>
      <c r="P97" s="74">
        <v>0.2</v>
      </c>
      <c r="Q97" s="74">
        <v>0.05</v>
      </c>
      <c r="R97" s="74">
        <v>0.5</v>
      </c>
      <c r="S97" s="74">
        <v>0.5</v>
      </c>
      <c r="T97" s="74">
        <v>0.2</v>
      </c>
      <c r="U97" s="74">
        <v>0.2</v>
      </c>
      <c r="V97" s="74">
        <v>0.2</v>
      </c>
      <c r="W97" s="74">
        <v>0.05</v>
      </c>
      <c r="X97" s="74">
        <v>0.05</v>
      </c>
      <c r="Y97" s="74">
        <v>0</v>
      </c>
      <c r="Z97" s="74">
        <v>0</v>
      </c>
      <c r="AA97" s="74">
        <v>0</v>
      </c>
      <c r="AB97" s="74">
        <v>0</v>
      </c>
      <c r="AC97" s="74">
        <v>3.2</v>
      </c>
      <c r="AD97" s="74">
        <v>19.2</v>
      </c>
      <c r="AE97" s="74">
        <v>1001.14</v>
      </c>
    </row>
    <row r="98" spans="1:31" s="74" customFormat="1" ht="10.5">
      <c r="D98" s="74" t="s">
        <v>36</v>
      </c>
      <c r="E98" s="74">
        <v>0</v>
      </c>
      <c r="F98" s="74">
        <v>0</v>
      </c>
      <c r="G98" s="74">
        <v>0</v>
      </c>
      <c r="H98" s="74">
        <v>0</v>
      </c>
      <c r="I98" s="74">
        <v>0</v>
      </c>
      <c r="J98" s="74">
        <v>0</v>
      </c>
      <c r="K98" s="74">
        <v>0</v>
      </c>
      <c r="L98" s="74">
        <v>0.05</v>
      </c>
      <c r="M98" s="74">
        <v>0.5</v>
      </c>
      <c r="N98" s="74">
        <v>0.5</v>
      </c>
      <c r="O98" s="74">
        <v>0.2</v>
      </c>
      <c r="P98" s="74">
        <v>0.2</v>
      </c>
      <c r="Q98" s="74">
        <v>0.05</v>
      </c>
      <c r="R98" s="74">
        <v>0.5</v>
      </c>
      <c r="S98" s="74">
        <v>0.5</v>
      </c>
      <c r="T98" s="74">
        <v>0.2</v>
      </c>
      <c r="U98" s="74">
        <v>0.2</v>
      </c>
      <c r="V98" s="74">
        <v>0.2</v>
      </c>
      <c r="W98" s="74">
        <v>0.05</v>
      </c>
      <c r="X98" s="74">
        <v>0.05</v>
      </c>
      <c r="Y98" s="74">
        <v>0</v>
      </c>
      <c r="Z98" s="74">
        <v>0</v>
      </c>
      <c r="AA98" s="74">
        <v>0</v>
      </c>
      <c r="AB98" s="74">
        <v>0</v>
      </c>
      <c r="AC98" s="74">
        <v>3.2</v>
      </c>
    </row>
    <row r="99" spans="1:31" s="74" customFormat="1" ht="10.5">
      <c r="D99" s="74" t="s">
        <v>34</v>
      </c>
      <c r="E99" s="74">
        <v>0</v>
      </c>
      <c r="F99" s="74">
        <v>0</v>
      </c>
      <c r="G99" s="74">
        <v>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  <c r="P99" s="74">
        <v>0</v>
      </c>
      <c r="Q99" s="74">
        <v>0</v>
      </c>
      <c r="R99" s="74">
        <v>0</v>
      </c>
      <c r="S99" s="74">
        <v>0</v>
      </c>
      <c r="T99" s="74">
        <v>0</v>
      </c>
      <c r="U99" s="74">
        <v>0</v>
      </c>
      <c r="V99" s="74">
        <v>0</v>
      </c>
      <c r="W99" s="74">
        <v>0</v>
      </c>
      <c r="X99" s="74">
        <v>0</v>
      </c>
      <c r="Y99" s="74">
        <v>0</v>
      </c>
      <c r="Z99" s="74">
        <v>0</v>
      </c>
      <c r="AA99" s="74">
        <v>0</v>
      </c>
      <c r="AB99" s="74">
        <v>0</v>
      </c>
      <c r="AC99" s="74">
        <v>0</v>
      </c>
    </row>
    <row r="100" spans="1:31" s="74" customFormat="1" ht="10.5">
      <c r="D100" s="74" t="s">
        <v>37</v>
      </c>
      <c r="E100" s="74">
        <v>1</v>
      </c>
      <c r="F100" s="74">
        <v>1</v>
      </c>
      <c r="G100" s="74">
        <v>1</v>
      </c>
      <c r="H100" s="74">
        <v>1</v>
      </c>
      <c r="I100" s="74">
        <v>1</v>
      </c>
      <c r="J100" s="74">
        <v>1</v>
      </c>
      <c r="K100" s="74">
        <v>1</v>
      </c>
      <c r="L100" s="74">
        <v>1</v>
      </c>
      <c r="M100" s="74">
        <v>1</v>
      </c>
      <c r="N100" s="74">
        <v>1</v>
      </c>
      <c r="O100" s="74">
        <v>1</v>
      </c>
      <c r="P100" s="74">
        <v>1</v>
      </c>
      <c r="Q100" s="74">
        <v>1</v>
      </c>
      <c r="R100" s="74">
        <v>1</v>
      </c>
      <c r="S100" s="74">
        <v>1</v>
      </c>
      <c r="T100" s="74">
        <v>1</v>
      </c>
      <c r="U100" s="74">
        <v>1</v>
      </c>
      <c r="V100" s="74">
        <v>1</v>
      </c>
      <c r="W100" s="74">
        <v>1</v>
      </c>
      <c r="X100" s="74">
        <v>1</v>
      </c>
      <c r="Y100" s="74">
        <v>1</v>
      </c>
      <c r="Z100" s="74">
        <v>1</v>
      </c>
      <c r="AA100" s="74">
        <v>1</v>
      </c>
      <c r="AB100" s="74">
        <v>1</v>
      </c>
      <c r="AC100" s="74">
        <v>24</v>
      </c>
    </row>
    <row r="101" spans="1:31" s="74" customFormat="1" ht="10.5">
      <c r="A101" s="74" t="s">
        <v>67</v>
      </c>
      <c r="B101" s="74" t="s">
        <v>245</v>
      </c>
      <c r="C101" s="74" t="s">
        <v>246</v>
      </c>
      <c r="D101" s="74" t="s">
        <v>275</v>
      </c>
      <c r="E101" s="74">
        <v>0</v>
      </c>
      <c r="F101" s="74">
        <v>0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0.09</v>
      </c>
      <c r="N101" s="74">
        <v>0.09</v>
      </c>
      <c r="O101" s="74">
        <v>0.18</v>
      </c>
      <c r="P101" s="74">
        <v>0.18</v>
      </c>
      <c r="Q101" s="74">
        <v>0</v>
      </c>
      <c r="R101" s="74">
        <v>0.18</v>
      </c>
      <c r="S101" s="74">
        <v>0.18</v>
      </c>
      <c r="T101" s="74">
        <v>0.18</v>
      </c>
      <c r="U101" s="74">
        <v>0.09</v>
      </c>
      <c r="V101" s="74">
        <v>0</v>
      </c>
      <c r="W101" s="74">
        <v>0</v>
      </c>
      <c r="X101" s="74">
        <v>0</v>
      </c>
      <c r="Y101" s="74">
        <v>0</v>
      </c>
      <c r="Z101" s="74">
        <v>0</v>
      </c>
      <c r="AA101" s="74">
        <v>0</v>
      </c>
      <c r="AB101" s="74">
        <v>0</v>
      </c>
      <c r="AC101" s="74">
        <v>1.17</v>
      </c>
      <c r="AD101" s="74">
        <v>7.02</v>
      </c>
      <c r="AE101" s="74">
        <v>366.04</v>
      </c>
    </row>
    <row r="102" spans="1:31" s="74" customFormat="1" ht="10.5">
      <c r="D102" s="74" t="s">
        <v>36</v>
      </c>
      <c r="E102" s="74">
        <v>0</v>
      </c>
      <c r="F102" s="74">
        <v>0</v>
      </c>
      <c r="G102" s="74">
        <v>0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0.09</v>
      </c>
      <c r="N102" s="74">
        <v>0.09</v>
      </c>
      <c r="O102" s="74">
        <v>0.18</v>
      </c>
      <c r="P102" s="74">
        <v>0.18</v>
      </c>
      <c r="Q102" s="74">
        <v>0</v>
      </c>
      <c r="R102" s="74">
        <v>0.18</v>
      </c>
      <c r="S102" s="74">
        <v>0.18</v>
      </c>
      <c r="T102" s="74">
        <v>0.18</v>
      </c>
      <c r="U102" s="74">
        <v>0.09</v>
      </c>
      <c r="V102" s="74">
        <v>0</v>
      </c>
      <c r="W102" s="74">
        <v>0</v>
      </c>
      <c r="X102" s="74">
        <v>0</v>
      </c>
      <c r="Y102" s="74">
        <v>0</v>
      </c>
      <c r="Z102" s="74">
        <v>0</v>
      </c>
      <c r="AA102" s="74">
        <v>0</v>
      </c>
      <c r="AB102" s="74">
        <v>0</v>
      </c>
      <c r="AC102" s="74">
        <v>1.17</v>
      </c>
    </row>
    <row r="103" spans="1:31" s="74" customFormat="1" ht="10.5">
      <c r="D103" s="74" t="s">
        <v>34</v>
      </c>
      <c r="E103" s="74">
        <v>0</v>
      </c>
      <c r="F103" s="74">
        <v>0</v>
      </c>
      <c r="G103" s="74">
        <v>0</v>
      </c>
      <c r="H103" s="74">
        <v>0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  <c r="P103" s="74">
        <v>0</v>
      </c>
      <c r="Q103" s="74">
        <v>0</v>
      </c>
      <c r="R103" s="74">
        <v>0</v>
      </c>
      <c r="S103" s="74">
        <v>0</v>
      </c>
      <c r="T103" s="74">
        <v>0</v>
      </c>
      <c r="U103" s="74">
        <v>0</v>
      </c>
      <c r="V103" s="74">
        <v>0</v>
      </c>
      <c r="W103" s="74">
        <v>0</v>
      </c>
      <c r="X103" s="74">
        <v>0</v>
      </c>
      <c r="Y103" s="74">
        <v>0</v>
      </c>
      <c r="Z103" s="74">
        <v>0</v>
      </c>
      <c r="AA103" s="74">
        <v>0</v>
      </c>
      <c r="AB103" s="74">
        <v>0</v>
      </c>
      <c r="AC103" s="74">
        <v>0</v>
      </c>
    </row>
    <row r="104" spans="1:31" s="74" customFormat="1" ht="10.5">
      <c r="D104" s="74" t="s">
        <v>37</v>
      </c>
      <c r="E104" s="74">
        <v>1</v>
      </c>
      <c r="F104" s="74">
        <v>1</v>
      </c>
      <c r="G104" s="74">
        <v>1</v>
      </c>
      <c r="H104" s="74">
        <v>1</v>
      </c>
      <c r="I104" s="74">
        <v>1</v>
      </c>
      <c r="J104" s="74">
        <v>1</v>
      </c>
      <c r="K104" s="74">
        <v>1</v>
      </c>
      <c r="L104" s="74">
        <v>1</v>
      </c>
      <c r="M104" s="74">
        <v>1</v>
      </c>
      <c r="N104" s="74">
        <v>1</v>
      </c>
      <c r="O104" s="74">
        <v>1</v>
      </c>
      <c r="P104" s="74">
        <v>1</v>
      </c>
      <c r="Q104" s="74">
        <v>1</v>
      </c>
      <c r="R104" s="74">
        <v>1</v>
      </c>
      <c r="S104" s="74">
        <v>1</v>
      </c>
      <c r="T104" s="74">
        <v>1</v>
      </c>
      <c r="U104" s="74">
        <v>1</v>
      </c>
      <c r="V104" s="74">
        <v>1</v>
      </c>
      <c r="W104" s="74">
        <v>1</v>
      </c>
      <c r="X104" s="74">
        <v>1</v>
      </c>
      <c r="Y104" s="74">
        <v>1</v>
      </c>
      <c r="Z104" s="74">
        <v>1</v>
      </c>
      <c r="AA104" s="74">
        <v>1</v>
      </c>
      <c r="AB104" s="74">
        <v>1</v>
      </c>
      <c r="AC104" s="74">
        <v>24</v>
      </c>
    </row>
    <row r="105" spans="1:31" s="74" customFormat="1" ht="10.5">
      <c r="A105" s="74" t="s">
        <v>68</v>
      </c>
      <c r="B105" s="74" t="s">
        <v>245</v>
      </c>
      <c r="C105" s="74" t="s">
        <v>246</v>
      </c>
      <c r="D105" s="74" t="s">
        <v>247</v>
      </c>
      <c r="E105" s="74">
        <v>0</v>
      </c>
      <c r="F105" s="74">
        <v>0</v>
      </c>
      <c r="G105" s="74">
        <v>0</v>
      </c>
      <c r="H105" s="74">
        <v>0</v>
      </c>
      <c r="I105" s="74">
        <v>0</v>
      </c>
      <c r="J105" s="74">
        <v>0</v>
      </c>
      <c r="K105" s="74">
        <v>0.5</v>
      </c>
      <c r="L105" s="74">
        <v>1</v>
      </c>
      <c r="M105" s="74">
        <v>1</v>
      </c>
      <c r="N105" s="74">
        <v>1</v>
      </c>
      <c r="O105" s="74">
        <v>1</v>
      </c>
      <c r="P105" s="74">
        <v>0.5</v>
      </c>
      <c r="Q105" s="74">
        <v>0</v>
      </c>
      <c r="R105" s="74">
        <v>1</v>
      </c>
      <c r="S105" s="74">
        <v>1</v>
      </c>
      <c r="T105" s="74">
        <v>1</v>
      </c>
      <c r="U105" s="74">
        <v>1</v>
      </c>
      <c r="V105" s="74">
        <v>1</v>
      </c>
      <c r="W105" s="74">
        <v>1</v>
      </c>
      <c r="X105" s="74">
        <v>1</v>
      </c>
      <c r="Y105" s="74">
        <v>1</v>
      </c>
      <c r="Z105" s="74">
        <v>1</v>
      </c>
      <c r="AA105" s="74">
        <v>0.5</v>
      </c>
      <c r="AB105" s="74">
        <v>0</v>
      </c>
      <c r="AC105" s="74">
        <v>14.5</v>
      </c>
      <c r="AD105" s="74">
        <v>101.5</v>
      </c>
      <c r="AE105" s="74">
        <v>5292.5</v>
      </c>
    </row>
    <row r="106" spans="1:31" s="74" customFormat="1" ht="10.5">
      <c r="A106" s="74" t="s">
        <v>240</v>
      </c>
      <c r="B106" s="74" t="s">
        <v>245</v>
      </c>
      <c r="C106" s="74" t="s">
        <v>246</v>
      </c>
      <c r="D106" s="74" t="s">
        <v>247</v>
      </c>
      <c r="E106" s="74">
        <v>1</v>
      </c>
      <c r="F106" s="74">
        <v>1</v>
      </c>
      <c r="G106" s="74">
        <v>1</v>
      </c>
      <c r="H106" s="74">
        <v>1</v>
      </c>
      <c r="I106" s="74">
        <v>1</v>
      </c>
      <c r="J106" s="74">
        <v>1</v>
      </c>
      <c r="K106" s="74">
        <v>1</v>
      </c>
      <c r="L106" s="74">
        <v>1</v>
      </c>
      <c r="M106" s="74">
        <v>1</v>
      </c>
      <c r="N106" s="74">
        <v>1</v>
      </c>
      <c r="O106" s="74">
        <v>1</v>
      </c>
      <c r="P106" s="74">
        <v>1</v>
      </c>
      <c r="Q106" s="74">
        <v>1</v>
      </c>
      <c r="R106" s="74">
        <v>1</v>
      </c>
      <c r="S106" s="74">
        <v>1</v>
      </c>
      <c r="T106" s="74">
        <v>1</v>
      </c>
      <c r="U106" s="74">
        <v>1</v>
      </c>
      <c r="V106" s="74">
        <v>1</v>
      </c>
      <c r="W106" s="74">
        <v>1</v>
      </c>
      <c r="X106" s="74">
        <v>1</v>
      </c>
      <c r="Y106" s="74">
        <v>1</v>
      </c>
      <c r="Z106" s="74">
        <v>1</v>
      </c>
      <c r="AA106" s="74">
        <v>1</v>
      </c>
      <c r="AB106" s="74">
        <v>1</v>
      </c>
      <c r="AC106" s="74">
        <v>24</v>
      </c>
      <c r="AD106" s="74">
        <v>168</v>
      </c>
      <c r="AE106" s="74">
        <v>8760</v>
      </c>
    </row>
    <row r="107" spans="1:31" s="74" customFormat="1" ht="10.5">
      <c r="A107" s="74" t="s">
        <v>281</v>
      </c>
      <c r="B107" s="74" t="s">
        <v>245</v>
      </c>
      <c r="C107" s="74" t="s">
        <v>246</v>
      </c>
      <c r="D107" s="74" t="s">
        <v>247</v>
      </c>
      <c r="E107" s="74">
        <v>0.5</v>
      </c>
      <c r="F107" s="74">
        <v>0.5</v>
      </c>
      <c r="G107" s="74">
        <v>0.5</v>
      </c>
      <c r="H107" s="74">
        <v>0.5</v>
      </c>
      <c r="I107" s="74">
        <v>0.5</v>
      </c>
      <c r="J107" s="74">
        <v>0.5</v>
      </c>
      <c r="K107" s="74">
        <v>0.5</v>
      </c>
      <c r="L107" s="74">
        <v>0.5</v>
      </c>
      <c r="M107" s="74">
        <v>0.5</v>
      </c>
      <c r="N107" s="74">
        <v>0.5</v>
      </c>
      <c r="O107" s="74">
        <v>0.5</v>
      </c>
      <c r="P107" s="74">
        <v>0.5</v>
      </c>
      <c r="Q107" s="74">
        <v>0.5</v>
      </c>
      <c r="R107" s="74">
        <v>0.5</v>
      </c>
      <c r="S107" s="74">
        <v>0.5</v>
      </c>
      <c r="T107" s="74">
        <v>0.5</v>
      </c>
      <c r="U107" s="74">
        <v>0.5</v>
      </c>
      <c r="V107" s="74">
        <v>0.5</v>
      </c>
      <c r="W107" s="74">
        <v>0.5</v>
      </c>
      <c r="X107" s="74">
        <v>0.5</v>
      </c>
      <c r="Y107" s="74">
        <v>0.5</v>
      </c>
      <c r="Z107" s="74">
        <v>0.5</v>
      </c>
      <c r="AA107" s="74">
        <v>0.5</v>
      </c>
      <c r="AB107" s="74">
        <v>0.5</v>
      </c>
      <c r="AC107" s="74">
        <v>12</v>
      </c>
      <c r="AD107" s="74">
        <v>84</v>
      </c>
      <c r="AE107" s="74">
        <v>4380</v>
      </c>
    </row>
    <row r="108" spans="1:31" s="74" customFormat="1" ht="10.5">
      <c r="A108" s="74" t="s">
        <v>69</v>
      </c>
      <c r="B108" s="74" t="s">
        <v>245</v>
      </c>
      <c r="C108" s="74" t="s">
        <v>246</v>
      </c>
      <c r="D108" s="74" t="s">
        <v>247</v>
      </c>
      <c r="E108" s="74">
        <v>0.25</v>
      </c>
      <c r="F108" s="74">
        <v>0.25</v>
      </c>
      <c r="G108" s="74">
        <v>0.25</v>
      </c>
      <c r="H108" s="74">
        <v>0.25</v>
      </c>
      <c r="I108" s="74">
        <v>0.25</v>
      </c>
      <c r="J108" s="74">
        <v>0.25</v>
      </c>
      <c r="K108" s="74">
        <v>0.25</v>
      </c>
      <c r="L108" s="74">
        <v>0.25</v>
      </c>
      <c r="M108" s="74">
        <v>0.25</v>
      </c>
      <c r="N108" s="74">
        <v>0.25</v>
      </c>
      <c r="O108" s="74">
        <v>0.25</v>
      </c>
      <c r="P108" s="74">
        <v>0.25</v>
      </c>
      <c r="Q108" s="74">
        <v>0.25</v>
      </c>
      <c r="R108" s="74">
        <v>0.25</v>
      </c>
      <c r="S108" s="74">
        <v>0.25</v>
      </c>
      <c r="T108" s="74">
        <v>0.25</v>
      </c>
      <c r="U108" s="74">
        <v>0.25</v>
      </c>
      <c r="V108" s="74">
        <v>0.25</v>
      </c>
      <c r="W108" s="74">
        <v>0.25</v>
      </c>
      <c r="X108" s="74">
        <v>0.25</v>
      </c>
      <c r="Y108" s="74">
        <v>0.25</v>
      </c>
      <c r="Z108" s="74">
        <v>0.25</v>
      </c>
      <c r="AA108" s="74">
        <v>0.25</v>
      </c>
      <c r="AB108" s="74">
        <v>0.25</v>
      </c>
      <c r="AC108" s="74">
        <v>6</v>
      </c>
      <c r="AD108" s="74">
        <v>42</v>
      </c>
      <c r="AE108" s="74">
        <v>2190</v>
      </c>
    </row>
    <row r="109" spans="1:31" s="74" customFormat="1" ht="10.5">
      <c r="A109" s="74" t="s">
        <v>241</v>
      </c>
      <c r="B109" s="74" t="s">
        <v>245</v>
      </c>
      <c r="C109" s="74" t="s">
        <v>246</v>
      </c>
      <c r="D109" s="74" t="s">
        <v>272</v>
      </c>
      <c r="E109" s="74">
        <v>0.2</v>
      </c>
      <c r="F109" s="74">
        <v>0.15</v>
      </c>
      <c r="G109" s="74">
        <v>0.15</v>
      </c>
      <c r="H109" s="74">
        <v>0.15</v>
      </c>
      <c r="I109" s="74">
        <v>0.2</v>
      </c>
      <c r="J109" s="74">
        <v>0.25</v>
      </c>
      <c r="K109" s="74">
        <v>0.5</v>
      </c>
      <c r="L109" s="74">
        <v>0.6</v>
      </c>
      <c r="M109" s="74">
        <v>0.55000000000000004</v>
      </c>
      <c r="N109" s="74">
        <v>0.45</v>
      </c>
      <c r="O109" s="74">
        <v>0.4</v>
      </c>
      <c r="P109" s="74">
        <v>0.45</v>
      </c>
      <c r="Q109" s="74">
        <v>0.4</v>
      </c>
      <c r="R109" s="74">
        <v>0.35</v>
      </c>
      <c r="S109" s="74">
        <v>0.3</v>
      </c>
      <c r="T109" s="74">
        <v>0.3</v>
      </c>
      <c r="U109" s="74">
        <v>0.3</v>
      </c>
      <c r="V109" s="74">
        <v>0.4</v>
      </c>
      <c r="W109" s="74">
        <v>0.55000000000000004</v>
      </c>
      <c r="X109" s="74">
        <v>0.6</v>
      </c>
      <c r="Y109" s="74">
        <v>0.5</v>
      </c>
      <c r="Z109" s="74">
        <v>0.55000000000000004</v>
      </c>
      <c r="AA109" s="74">
        <v>0.45</v>
      </c>
      <c r="AB109" s="74">
        <v>0.25</v>
      </c>
      <c r="AC109" s="74">
        <v>9</v>
      </c>
      <c r="AD109" s="74">
        <v>63.3</v>
      </c>
      <c r="AE109" s="74">
        <v>3300.64</v>
      </c>
    </row>
    <row r="110" spans="1:31" s="74" customFormat="1" ht="10.5">
      <c r="D110" s="74" t="s">
        <v>279</v>
      </c>
      <c r="E110" s="74">
        <v>0.2</v>
      </c>
      <c r="F110" s="74">
        <v>0.15</v>
      </c>
      <c r="G110" s="74">
        <v>0.15</v>
      </c>
      <c r="H110" s="74">
        <v>0.15</v>
      </c>
      <c r="I110" s="74">
        <v>0.2</v>
      </c>
      <c r="J110" s="74">
        <v>0.25</v>
      </c>
      <c r="K110" s="74">
        <v>0.4</v>
      </c>
      <c r="L110" s="74">
        <v>0.5</v>
      </c>
      <c r="M110" s="74">
        <v>0.5</v>
      </c>
      <c r="N110" s="74">
        <v>0.5</v>
      </c>
      <c r="O110" s="74">
        <v>0.45</v>
      </c>
      <c r="P110" s="74">
        <v>0.5</v>
      </c>
      <c r="Q110" s="74">
        <v>0.5</v>
      </c>
      <c r="R110" s="74">
        <v>0.45</v>
      </c>
      <c r="S110" s="74">
        <v>0.4</v>
      </c>
      <c r="T110" s="74">
        <v>0.4</v>
      </c>
      <c r="U110" s="74">
        <v>0.35</v>
      </c>
      <c r="V110" s="74">
        <v>0.4</v>
      </c>
      <c r="W110" s="74">
        <v>0.55000000000000004</v>
      </c>
      <c r="X110" s="74">
        <v>0.55000000000000004</v>
      </c>
      <c r="Y110" s="74">
        <v>0.5</v>
      </c>
      <c r="Z110" s="74">
        <v>0.55000000000000004</v>
      </c>
      <c r="AA110" s="74">
        <v>0.4</v>
      </c>
      <c r="AB110" s="74">
        <v>0.3</v>
      </c>
      <c r="AC110" s="74">
        <v>9.3000000000000007</v>
      </c>
    </row>
    <row r="111" spans="1:31" s="74" customFormat="1" ht="10.5">
      <c r="D111" s="74" t="s">
        <v>280</v>
      </c>
      <c r="E111" s="74">
        <v>0.25</v>
      </c>
      <c r="F111" s="74">
        <v>0.2</v>
      </c>
      <c r="G111" s="74">
        <v>0.2</v>
      </c>
      <c r="H111" s="74">
        <v>0.2</v>
      </c>
      <c r="I111" s="74">
        <v>0.2</v>
      </c>
      <c r="J111" s="74">
        <v>0.3</v>
      </c>
      <c r="K111" s="74">
        <v>0.5</v>
      </c>
      <c r="L111" s="74">
        <v>0.5</v>
      </c>
      <c r="M111" s="74">
        <v>0.5</v>
      </c>
      <c r="N111" s="74">
        <v>0.55000000000000004</v>
      </c>
      <c r="O111" s="74">
        <v>0.5</v>
      </c>
      <c r="P111" s="74">
        <v>0.5</v>
      </c>
      <c r="Q111" s="74">
        <v>0.4</v>
      </c>
      <c r="R111" s="74">
        <v>0.4</v>
      </c>
      <c r="S111" s="74">
        <v>0.3</v>
      </c>
      <c r="T111" s="74">
        <v>0.3</v>
      </c>
      <c r="U111" s="74">
        <v>0.3</v>
      </c>
      <c r="V111" s="74">
        <v>0.4</v>
      </c>
      <c r="W111" s="74">
        <v>0.5</v>
      </c>
      <c r="X111" s="74">
        <v>0.5</v>
      </c>
      <c r="Y111" s="74">
        <v>0.4</v>
      </c>
      <c r="Z111" s="74">
        <v>0.5</v>
      </c>
      <c r="AA111" s="74">
        <v>0.4</v>
      </c>
      <c r="AB111" s="74">
        <v>0.2</v>
      </c>
      <c r="AC111" s="74">
        <v>9</v>
      </c>
    </row>
    <row r="112" spans="1:31" s="74" customFormat="1" ht="10.5">
      <c r="A112" s="74" t="s">
        <v>70</v>
      </c>
      <c r="B112" s="74" t="s">
        <v>245</v>
      </c>
      <c r="C112" s="74" t="s">
        <v>246</v>
      </c>
      <c r="D112" s="74" t="s">
        <v>275</v>
      </c>
      <c r="E112" s="74">
        <v>0.2</v>
      </c>
      <c r="F112" s="74">
        <v>0.15</v>
      </c>
      <c r="G112" s="74">
        <v>0.15</v>
      </c>
      <c r="H112" s="74">
        <v>0.15</v>
      </c>
      <c r="I112" s="74">
        <v>0.2</v>
      </c>
      <c r="J112" s="74">
        <v>0.35</v>
      </c>
      <c r="K112" s="74">
        <v>0.6</v>
      </c>
      <c r="L112" s="74">
        <v>0.8</v>
      </c>
      <c r="M112" s="74">
        <v>0.55000000000000004</v>
      </c>
      <c r="N112" s="74">
        <v>0.4</v>
      </c>
      <c r="O112" s="74">
        <v>0.3</v>
      </c>
      <c r="P112" s="74">
        <v>0.2</v>
      </c>
      <c r="Q112" s="74">
        <v>0.2</v>
      </c>
      <c r="R112" s="74">
        <v>0.2</v>
      </c>
      <c r="S112" s="74">
        <v>0.2</v>
      </c>
      <c r="T112" s="74">
        <v>0.2</v>
      </c>
      <c r="U112" s="74">
        <v>0.2</v>
      </c>
      <c r="V112" s="74">
        <v>0.3</v>
      </c>
      <c r="W112" s="74">
        <v>0.55000000000000004</v>
      </c>
      <c r="X112" s="74">
        <v>0.4</v>
      </c>
      <c r="Y112" s="74">
        <v>0.4</v>
      </c>
      <c r="Z112" s="74">
        <v>0.6</v>
      </c>
      <c r="AA112" s="74">
        <v>0.45</v>
      </c>
      <c r="AB112" s="74">
        <v>0.25</v>
      </c>
      <c r="AC112" s="74">
        <v>8</v>
      </c>
      <c r="AD112" s="74">
        <v>40</v>
      </c>
      <c r="AE112" s="74">
        <v>2085.71</v>
      </c>
    </row>
    <row r="113" spans="1:31" s="74" customFormat="1" ht="10.5">
      <c r="D113" s="74" t="s">
        <v>132</v>
      </c>
      <c r="E113" s="74">
        <v>0.2</v>
      </c>
      <c r="F113" s="74">
        <v>0.15</v>
      </c>
      <c r="G113" s="74">
        <v>0.15</v>
      </c>
      <c r="H113" s="74">
        <v>0.15</v>
      </c>
      <c r="I113" s="74">
        <v>0.2</v>
      </c>
      <c r="J113" s="74">
        <v>0.25</v>
      </c>
      <c r="K113" s="74">
        <v>0.35</v>
      </c>
      <c r="L113" s="74">
        <v>0.6</v>
      </c>
      <c r="M113" s="74">
        <v>0.8</v>
      </c>
      <c r="N113" s="74">
        <v>0.55000000000000004</v>
      </c>
      <c r="O113" s="74">
        <v>0.4</v>
      </c>
      <c r="P113" s="74">
        <v>0.3</v>
      </c>
      <c r="Q113" s="74">
        <v>0.2</v>
      </c>
      <c r="R113" s="74">
        <v>0.2</v>
      </c>
      <c r="S113" s="74">
        <v>0.2</v>
      </c>
      <c r="T113" s="74">
        <v>0.2</v>
      </c>
      <c r="U113" s="74">
        <v>0.2</v>
      </c>
      <c r="V113" s="74">
        <v>0.25</v>
      </c>
      <c r="W113" s="74">
        <v>0.3</v>
      </c>
      <c r="X113" s="74">
        <v>0.4</v>
      </c>
      <c r="Y113" s="74">
        <v>0.4</v>
      </c>
      <c r="Z113" s="74">
        <v>0.4</v>
      </c>
      <c r="AA113" s="74">
        <v>0.6</v>
      </c>
      <c r="AB113" s="74">
        <v>0.35</v>
      </c>
      <c r="AC113" s="74">
        <v>7.8</v>
      </c>
    </row>
    <row r="114" spans="1:31" s="74" customFormat="1" ht="10.5">
      <c r="A114" s="74" t="s">
        <v>71</v>
      </c>
      <c r="B114" s="74" t="s">
        <v>245</v>
      </c>
      <c r="C114" s="74" t="s">
        <v>246</v>
      </c>
      <c r="D114" s="74" t="s">
        <v>247</v>
      </c>
      <c r="E114" s="74">
        <v>0</v>
      </c>
      <c r="F114" s="74">
        <v>0</v>
      </c>
      <c r="G114" s="74">
        <v>0</v>
      </c>
      <c r="H114" s="74">
        <v>0</v>
      </c>
      <c r="I114" s="74">
        <v>0</v>
      </c>
      <c r="J114" s="74">
        <v>0</v>
      </c>
      <c r="K114" s="74">
        <v>0</v>
      </c>
      <c r="L114" s="74">
        <v>0</v>
      </c>
      <c r="M114" s="74">
        <v>1</v>
      </c>
      <c r="N114" s="74">
        <v>1</v>
      </c>
      <c r="O114" s="74">
        <v>1</v>
      </c>
      <c r="P114" s="74">
        <v>1</v>
      </c>
      <c r="Q114" s="74">
        <v>1</v>
      </c>
      <c r="R114" s="74">
        <v>1</v>
      </c>
      <c r="S114" s="74">
        <v>1</v>
      </c>
      <c r="T114" s="74">
        <v>1</v>
      </c>
      <c r="U114" s="74">
        <v>0</v>
      </c>
      <c r="V114" s="74">
        <v>0</v>
      </c>
      <c r="W114" s="74">
        <v>0</v>
      </c>
      <c r="X114" s="74">
        <v>0</v>
      </c>
      <c r="Y114" s="74">
        <v>0</v>
      </c>
      <c r="Z114" s="74">
        <v>0</v>
      </c>
      <c r="AA114" s="74">
        <v>0</v>
      </c>
      <c r="AB114" s="74">
        <v>0</v>
      </c>
      <c r="AC114" s="74">
        <v>8</v>
      </c>
      <c r="AD114" s="74">
        <v>56</v>
      </c>
      <c r="AE114" s="74">
        <v>2920</v>
      </c>
    </row>
    <row r="115" spans="1:31" s="74" customFormat="1" ht="10.5">
      <c r="A115" s="74" t="s">
        <v>271</v>
      </c>
      <c r="B115" s="74" t="s">
        <v>250</v>
      </c>
      <c r="C115" s="74" t="s">
        <v>246</v>
      </c>
      <c r="D115" s="74" t="s">
        <v>247</v>
      </c>
      <c r="E115" s="74">
        <v>1</v>
      </c>
      <c r="F115" s="74">
        <v>1</v>
      </c>
      <c r="G115" s="74">
        <v>1</v>
      </c>
      <c r="H115" s="74">
        <v>1</v>
      </c>
      <c r="I115" s="74">
        <v>1</v>
      </c>
      <c r="J115" s="74">
        <v>1</v>
      </c>
      <c r="K115" s="74">
        <v>1</v>
      </c>
      <c r="L115" s="74">
        <v>1</v>
      </c>
      <c r="M115" s="74">
        <v>1</v>
      </c>
      <c r="N115" s="74">
        <v>1</v>
      </c>
      <c r="O115" s="74">
        <v>1</v>
      </c>
      <c r="P115" s="74">
        <v>1</v>
      </c>
      <c r="Q115" s="74">
        <v>1</v>
      </c>
      <c r="R115" s="74">
        <v>1</v>
      </c>
      <c r="S115" s="74">
        <v>1</v>
      </c>
      <c r="T115" s="74">
        <v>1</v>
      </c>
      <c r="U115" s="74">
        <v>1</v>
      </c>
      <c r="V115" s="74">
        <v>1</v>
      </c>
      <c r="W115" s="74">
        <v>1</v>
      </c>
      <c r="X115" s="74">
        <v>1</v>
      </c>
      <c r="Y115" s="74">
        <v>1</v>
      </c>
      <c r="Z115" s="74">
        <v>1</v>
      </c>
      <c r="AA115" s="74">
        <v>1</v>
      </c>
      <c r="AB115" s="74">
        <v>1</v>
      </c>
      <c r="AC115" s="74">
        <v>24</v>
      </c>
      <c r="AD115" s="74">
        <v>168</v>
      </c>
      <c r="AE115" s="74">
        <v>8760</v>
      </c>
    </row>
    <row r="116" spans="1:31" s="74" customFormat="1" ht="10.5">
      <c r="A116" s="74" t="s">
        <v>249</v>
      </c>
      <c r="B116" s="74" t="s">
        <v>245</v>
      </c>
      <c r="C116" s="74" t="s">
        <v>246</v>
      </c>
      <c r="D116" s="74" t="s">
        <v>247</v>
      </c>
      <c r="E116" s="74">
        <v>1</v>
      </c>
      <c r="F116" s="74">
        <v>1</v>
      </c>
      <c r="G116" s="74">
        <v>1</v>
      </c>
      <c r="H116" s="74">
        <v>1</v>
      </c>
      <c r="I116" s="74">
        <v>1</v>
      </c>
      <c r="J116" s="74">
        <v>1</v>
      </c>
      <c r="K116" s="74">
        <v>1</v>
      </c>
      <c r="L116" s="74">
        <v>1</v>
      </c>
      <c r="M116" s="74">
        <v>1</v>
      </c>
      <c r="N116" s="74">
        <v>1</v>
      </c>
      <c r="O116" s="74">
        <v>1</v>
      </c>
      <c r="P116" s="74">
        <v>1</v>
      </c>
      <c r="Q116" s="74">
        <v>1</v>
      </c>
      <c r="R116" s="74">
        <v>1</v>
      </c>
      <c r="S116" s="74">
        <v>1</v>
      </c>
      <c r="T116" s="74">
        <v>1</v>
      </c>
      <c r="U116" s="74">
        <v>1</v>
      </c>
      <c r="V116" s="74">
        <v>1</v>
      </c>
      <c r="W116" s="74">
        <v>1</v>
      </c>
      <c r="X116" s="74">
        <v>1</v>
      </c>
      <c r="Y116" s="74">
        <v>1</v>
      </c>
      <c r="Z116" s="74">
        <v>1</v>
      </c>
      <c r="AA116" s="74">
        <v>1</v>
      </c>
      <c r="AB116" s="74">
        <v>1</v>
      </c>
      <c r="AC116" s="74">
        <v>24</v>
      </c>
      <c r="AD116" s="74">
        <v>168</v>
      </c>
      <c r="AE116" s="74">
        <v>8760</v>
      </c>
    </row>
    <row r="117" spans="1:31" s="74" customFormat="1" ht="10.5">
      <c r="A117" s="74" t="s">
        <v>251</v>
      </c>
      <c r="B117" s="74" t="s">
        <v>245</v>
      </c>
      <c r="C117" s="74" t="s">
        <v>246</v>
      </c>
      <c r="D117" s="74" t="s">
        <v>247</v>
      </c>
      <c r="E117" s="74">
        <v>0</v>
      </c>
      <c r="F117" s="74">
        <v>0</v>
      </c>
      <c r="G117" s="74">
        <v>0</v>
      </c>
      <c r="H117" s="74">
        <v>0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74">
        <v>0</v>
      </c>
      <c r="P117" s="74">
        <v>0</v>
      </c>
      <c r="Q117" s="74">
        <v>0</v>
      </c>
      <c r="R117" s="74">
        <v>0</v>
      </c>
      <c r="S117" s="74">
        <v>0</v>
      </c>
      <c r="T117" s="74">
        <v>0</v>
      </c>
      <c r="U117" s="74">
        <v>0</v>
      </c>
      <c r="V117" s="74">
        <v>0</v>
      </c>
      <c r="W117" s="74">
        <v>0</v>
      </c>
      <c r="X117" s="74">
        <v>0</v>
      </c>
      <c r="Y117" s="74">
        <v>0</v>
      </c>
      <c r="Z117" s="74">
        <v>0</v>
      </c>
      <c r="AA117" s="74">
        <v>0</v>
      </c>
      <c r="AB117" s="74">
        <v>0</v>
      </c>
      <c r="AC117" s="74">
        <v>0</v>
      </c>
      <c r="AD117" s="74">
        <v>0</v>
      </c>
      <c r="AE117" s="74">
        <v>0</v>
      </c>
    </row>
    <row r="118" spans="1:31" s="74" customFormat="1" ht="10.5">
      <c r="A118" s="74" t="s">
        <v>273</v>
      </c>
      <c r="B118" s="74" t="s">
        <v>250</v>
      </c>
      <c r="C118" s="74" t="s">
        <v>246</v>
      </c>
      <c r="D118" s="74" t="s">
        <v>247</v>
      </c>
      <c r="E118" s="74">
        <v>1</v>
      </c>
      <c r="F118" s="74">
        <v>1</v>
      </c>
      <c r="G118" s="74">
        <v>1</v>
      </c>
      <c r="H118" s="74">
        <v>1</v>
      </c>
      <c r="I118" s="74">
        <v>1</v>
      </c>
      <c r="J118" s="74">
        <v>1</v>
      </c>
      <c r="K118" s="74">
        <v>1</v>
      </c>
      <c r="L118" s="74">
        <v>1</v>
      </c>
      <c r="M118" s="74">
        <v>1</v>
      </c>
      <c r="N118" s="74">
        <v>1</v>
      </c>
      <c r="O118" s="74">
        <v>1</v>
      </c>
      <c r="P118" s="74">
        <v>1</v>
      </c>
      <c r="Q118" s="74">
        <v>1</v>
      </c>
      <c r="R118" s="74">
        <v>1</v>
      </c>
      <c r="S118" s="74">
        <v>1</v>
      </c>
      <c r="T118" s="74">
        <v>1</v>
      </c>
      <c r="U118" s="74">
        <v>1</v>
      </c>
      <c r="V118" s="74">
        <v>1</v>
      </c>
      <c r="W118" s="74">
        <v>1</v>
      </c>
      <c r="X118" s="74">
        <v>1</v>
      </c>
      <c r="Y118" s="74">
        <v>1</v>
      </c>
      <c r="Z118" s="74">
        <v>1</v>
      </c>
      <c r="AA118" s="74">
        <v>1</v>
      </c>
      <c r="AB118" s="74">
        <v>1</v>
      </c>
      <c r="AC118" s="74">
        <v>24</v>
      </c>
      <c r="AD118" s="74">
        <v>168</v>
      </c>
      <c r="AE118" s="74">
        <v>8760</v>
      </c>
    </row>
    <row r="119" spans="1:31" s="74" customFormat="1" ht="10.5">
      <c r="A119" s="74" t="s">
        <v>259</v>
      </c>
      <c r="B119" s="74" t="s">
        <v>250</v>
      </c>
      <c r="C119" s="74" t="s">
        <v>246</v>
      </c>
      <c r="D119" s="74" t="s">
        <v>247</v>
      </c>
      <c r="E119" s="74">
        <v>1</v>
      </c>
      <c r="F119" s="74">
        <v>1</v>
      </c>
      <c r="G119" s="74">
        <v>1</v>
      </c>
      <c r="H119" s="74">
        <v>1</v>
      </c>
      <c r="I119" s="74">
        <v>1</v>
      </c>
      <c r="J119" s="74">
        <v>1</v>
      </c>
      <c r="K119" s="74">
        <v>1</v>
      </c>
      <c r="L119" s="74">
        <v>1</v>
      </c>
      <c r="M119" s="74">
        <v>1</v>
      </c>
      <c r="N119" s="74">
        <v>1</v>
      </c>
      <c r="O119" s="74">
        <v>1</v>
      </c>
      <c r="P119" s="74">
        <v>1</v>
      </c>
      <c r="Q119" s="74">
        <v>1</v>
      </c>
      <c r="R119" s="74">
        <v>1</v>
      </c>
      <c r="S119" s="74">
        <v>1</v>
      </c>
      <c r="T119" s="74">
        <v>1</v>
      </c>
      <c r="U119" s="74">
        <v>1</v>
      </c>
      <c r="V119" s="74">
        <v>1</v>
      </c>
      <c r="W119" s="74">
        <v>1</v>
      </c>
      <c r="X119" s="74">
        <v>1</v>
      </c>
      <c r="Y119" s="74">
        <v>1</v>
      </c>
      <c r="Z119" s="74">
        <v>1</v>
      </c>
      <c r="AA119" s="74">
        <v>1</v>
      </c>
      <c r="AB119" s="74">
        <v>1</v>
      </c>
      <c r="AC119" s="74">
        <v>24</v>
      </c>
      <c r="AD119" s="74">
        <v>168</v>
      </c>
      <c r="AE119" s="74">
        <v>8760</v>
      </c>
    </row>
    <row r="120" spans="1:31" s="74" customFormat="1" ht="10.5">
      <c r="A120" s="74" t="s">
        <v>260</v>
      </c>
      <c r="B120" s="74" t="s">
        <v>245</v>
      </c>
      <c r="C120" s="74" t="s">
        <v>246</v>
      </c>
      <c r="D120" s="74" t="s">
        <v>247</v>
      </c>
      <c r="E120" s="74">
        <v>1</v>
      </c>
      <c r="F120" s="74">
        <v>1</v>
      </c>
      <c r="G120" s="74">
        <v>1</v>
      </c>
      <c r="H120" s="74">
        <v>1</v>
      </c>
      <c r="I120" s="74">
        <v>1</v>
      </c>
      <c r="J120" s="74">
        <v>1</v>
      </c>
      <c r="K120" s="74">
        <v>1</v>
      </c>
      <c r="L120" s="74">
        <v>1</v>
      </c>
      <c r="M120" s="74">
        <v>1</v>
      </c>
      <c r="N120" s="74">
        <v>1</v>
      </c>
      <c r="O120" s="74">
        <v>1</v>
      </c>
      <c r="P120" s="74">
        <v>1</v>
      </c>
      <c r="Q120" s="74">
        <v>1</v>
      </c>
      <c r="R120" s="74">
        <v>1</v>
      </c>
      <c r="S120" s="74">
        <v>1</v>
      </c>
      <c r="T120" s="74">
        <v>1</v>
      </c>
      <c r="U120" s="74">
        <v>1</v>
      </c>
      <c r="V120" s="74">
        <v>1</v>
      </c>
      <c r="W120" s="74">
        <v>1</v>
      </c>
      <c r="X120" s="74">
        <v>1</v>
      </c>
      <c r="Y120" s="74">
        <v>1</v>
      </c>
      <c r="Z120" s="74">
        <v>1</v>
      </c>
      <c r="AA120" s="74">
        <v>1</v>
      </c>
      <c r="AB120" s="74">
        <v>1</v>
      </c>
      <c r="AC120" s="74">
        <v>24</v>
      </c>
      <c r="AD120" s="74">
        <v>168</v>
      </c>
      <c r="AE120" s="74">
        <v>8760</v>
      </c>
    </row>
    <row r="121" spans="1:31" s="74" customFormat="1" ht="10.5">
      <c r="A121" s="74" t="s">
        <v>261</v>
      </c>
      <c r="B121" s="74" t="s">
        <v>245</v>
      </c>
      <c r="C121" s="74" t="s">
        <v>246</v>
      </c>
      <c r="D121" s="74" t="s">
        <v>247</v>
      </c>
      <c r="E121" s="74">
        <v>1</v>
      </c>
      <c r="F121" s="74">
        <v>1</v>
      </c>
      <c r="G121" s="74">
        <v>1</v>
      </c>
      <c r="H121" s="74">
        <v>1</v>
      </c>
      <c r="I121" s="74">
        <v>1</v>
      </c>
      <c r="J121" s="74">
        <v>1</v>
      </c>
      <c r="K121" s="74">
        <v>1</v>
      </c>
      <c r="L121" s="74">
        <v>1</v>
      </c>
      <c r="M121" s="74">
        <v>1</v>
      </c>
      <c r="N121" s="74">
        <v>1</v>
      </c>
      <c r="O121" s="74">
        <v>1</v>
      </c>
      <c r="P121" s="74">
        <v>1</v>
      </c>
      <c r="Q121" s="74">
        <v>1</v>
      </c>
      <c r="R121" s="74">
        <v>1</v>
      </c>
      <c r="S121" s="74">
        <v>1</v>
      </c>
      <c r="T121" s="74">
        <v>1</v>
      </c>
      <c r="U121" s="74">
        <v>1</v>
      </c>
      <c r="V121" s="74">
        <v>1</v>
      </c>
      <c r="W121" s="74">
        <v>1</v>
      </c>
      <c r="X121" s="74">
        <v>1</v>
      </c>
      <c r="Y121" s="74">
        <v>1</v>
      </c>
      <c r="Z121" s="74">
        <v>1</v>
      </c>
      <c r="AA121" s="74">
        <v>1</v>
      </c>
      <c r="AB121" s="74">
        <v>1</v>
      </c>
      <c r="AC121" s="74">
        <v>24</v>
      </c>
      <c r="AD121" s="74">
        <v>168</v>
      </c>
      <c r="AE121" s="74">
        <v>8760</v>
      </c>
    </row>
    <row r="122" spans="1:31" s="74" customFormat="1" ht="10.5">
      <c r="A122" s="74" t="s">
        <v>262</v>
      </c>
      <c r="B122" s="74" t="s">
        <v>245</v>
      </c>
      <c r="C122" s="74" t="s">
        <v>246</v>
      </c>
      <c r="D122" s="74" t="s">
        <v>247</v>
      </c>
      <c r="E122" s="74">
        <v>1</v>
      </c>
      <c r="F122" s="74">
        <v>1</v>
      </c>
      <c r="G122" s="74">
        <v>1</v>
      </c>
      <c r="H122" s="74">
        <v>1</v>
      </c>
      <c r="I122" s="74">
        <v>1</v>
      </c>
      <c r="J122" s="74">
        <v>1</v>
      </c>
      <c r="K122" s="74">
        <v>1</v>
      </c>
      <c r="L122" s="74">
        <v>1</v>
      </c>
      <c r="M122" s="74">
        <v>1</v>
      </c>
      <c r="N122" s="74">
        <v>1</v>
      </c>
      <c r="O122" s="74">
        <v>1</v>
      </c>
      <c r="P122" s="74">
        <v>1</v>
      </c>
      <c r="Q122" s="74">
        <v>1</v>
      </c>
      <c r="R122" s="74">
        <v>1</v>
      </c>
      <c r="S122" s="74">
        <v>1</v>
      </c>
      <c r="T122" s="74">
        <v>1</v>
      </c>
      <c r="U122" s="74">
        <v>1</v>
      </c>
      <c r="V122" s="74">
        <v>1</v>
      </c>
      <c r="W122" s="74">
        <v>1</v>
      </c>
      <c r="X122" s="74">
        <v>1</v>
      </c>
      <c r="Y122" s="74">
        <v>1</v>
      </c>
      <c r="Z122" s="74">
        <v>1</v>
      </c>
      <c r="AA122" s="74">
        <v>1</v>
      </c>
      <c r="AB122" s="74">
        <v>1</v>
      </c>
      <c r="AC122" s="74">
        <v>24</v>
      </c>
      <c r="AD122" s="74">
        <v>168</v>
      </c>
      <c r="AE122" s="74">
        <v>8760</v>
      </c>
    </row>
    <row r="123" spans="1:31" s="74" customFormat="1" ht="10.5">
      <c r="A123" s="74" t="s">
        <v>223</v>
      </c>
      <c r="B123" s="74" t="s">
        <v>248</v>
      </c>
      <c r="C123" s="74" t="s">
        <v>246</v>
      </c>
      <c r="D123" s="74" t="s">
        <v>247</v>
      </c>
      <c r="E123" s="74">
        <v>21</v>
      </c>
      <c r="F123" s="74">
        <v>21</v>
      </c>
      <c r="G123" s="74">
        <v>21</v>
      </c>
      <c r="H123" s="74">
        <v>21</v>
      </c>
      <c r="I123" s="74">
        <v>21</v>
      </c>
      <c r="J123" s="74">
        <v>21</v>
      </c>
      <c r="K123" s="74">
        <v>21</v>
      </c>
      <c r="L123" s="74">
        <v>21</v>
      </c>
      <c r="M123" s="74">
        <v>21</v>
      </c>
      <c r="N123" s="74">
        <v>21</v>
      </c>
      <c r="O123" s="74">
        <v>21</v>
      </c>
      <c r="P123" s="74">
        <v>21</v>
      </c>
      <c r="Q123" s="74">
        <v>21</v>
      </c>
      <c r="R123" s="74">
        <v>21</v>
      </c>
      <c r="S123" s="74">
        <v>21</v>
      </c>
      <c r="T123" s="74">
        <v>21</v>
      </c>
      <c r="U123" s="74">
        <v>21</v>
      </c>
      <c r="V123" s="74">
        <v>21</v>
      </c>
      <c r="W123" s="74">
        <v>21</v>
      </c>
      <c r="X123" s="74">
        <v>21</v>
      </c>
      <c r="Y123" s="74">
        <v>21</v>
      </c>
      <c r="Z123" s="74">
        <v>21</v>
      </c>
      <c r="AA123" s="74">
        <v>21</v>
      </c>
      <c r="AB123" s="74">
        <v>21</v>
      </c>
      <c r="AC123" s="74">
        <v>504</v>
      </c>
      <c r="AD123" s="74">
        <v>3528</v>
      </c>
      <c r="AE123" s="74">
        <v>183960</v>
      </c>
    </row>
    <row r="124" spans="1:31" s="74" customFormat="1" ht="10.5">
      <c r="A124" s="74" t="s">
        <v>130</v>
      </c>
      <c r="B124" s="74" t="s">
        <v>248</v>
      </c>
      <c r="C124" s="74" t="s">
        <v>246</v>
      </c>
      <c r="D124" s="74" t="s">
        <v>131</v>
      </c>
      <c r="E124" s="74">
        <v>21</v>
      </c>
      <c r="F124" s="74">
        <v>21</v>
      </c>
      <c r="G124" s="74">
        <v>21</v>
      </c>
      <c r="H124" s="74">
        <v>21</v>
      </c>
      <c r="I124" s="74">
        <v>21</v>
      </c>
      <c r="J124" s="74">
        <v>21</v>
      </c>
      <c r="K124" s="74">
        <v>21</v>
      </c>
      <c r="L124" s="74">
        <v>21</v>
      </c>
      <c r="M124" s="74">
        <v>21</v>
      </c>
      <c r="N124" s="74">
        <v>21</v>
      </c>
      <c r="O124" s="74">
        <v>21</v>
      </c>
      <c r="P124" s="74">
        <v>21</v>
      </c>
      <c r="Q124" s="74">
        <v>21</v>
      </c>
      <c r="R124" s="74">
        <v>21</v>
      </c>
      <c r="S124" s="74">
        <v>21</v>
      </c>
      <c r="T124" s="74">
        <v>21</v>
      </c>
      <c r="U124" s="74">
        <v>21</v>
      </c>
      <c r="V124" s="74">
        <v>21</v>
      </c>
      <c r="W124" s="74">
        <v>21</v>
      </c>
      <c r="X124" s="74">
        <v>21</v>
      </c>
      <c r="Y124" s="74">
        <v>21</v>
      </c>
      <c r="Z124" s="74">
        <v>21</v>
      </c>
      <c r="AA124" s="74">
        <v>21</v>
      </c>
      <c r="AB124" s="74">
        <v>21</v>
      </c>
      <c r="AC124" s="74">
        <v>504</v>
      </c>
      <c r="AD124" s="74">
        <v>0</v>
      </c>
      <c r="AE124" s="74">
        <v>0</v>
      </c>
    </row>
    <row r="125" spans="1:31" s="74" customFormat="1" ht="10.5">
      <c r="D125" s="74" t="s">
        <v>132</v>
      </c>
      <c r="E125" s="74">
        <v>21</v>
      </c>
      <c r="F125" s="74">
        <v>21</v>
      </c>
      <c r="G125" s="74">
        <v>21</v>
      </c>
      <c r="H125" s="74">
        <v>21</v>
      </c>
      <c r="I125" s="74">
        <v>21</v>
      </c>
      <c r="J125" s="74">
        <v>21</v>
      </c>
      <c r="K125" s="74">
        <v>21</v>
      </c>
      <c r="L125" s="74">
        <v>20</v>
      </c>
      <c r="M125" s="74">
        <v>20</v>
      </c>
      <c r="N125" s="74">
        <v>20</v>
      </c>
      <c r="O125" s="74">
        <v>19</v>
      </c>
      <c r="P125" s="74">
        <v>19</v>
      </c>
      <c r="Q125" s="74">
        <v>19</v>
      </c>
      <c r="R125" s="74">
        <v>19</v>
      </c>
      <c r="S125" s="74">
        <v>19</v>
      </c>
      <c r="T125" s="74">
        <v>19</v>
      </c>
      <c r="U125" s="74">
        <v>20</v>
      </c>
      <c r="V125" s="74">
        <v>20</v>
      </c>
      <c r="W125" s="74">
        <v>20</v>
      </c>
      <c r="X125" s="74">
        <v>21</v>
      </c>
      <c r="Y125" s="74">
        <v>21</v>
      </c>
      <c r="Z125" s="74">
        <v>21</v>
      </c>
      <c r="AA125" s="74">
        <v>21</v>
      </c>
      <c r="AB125" s="74">
        <v>21</v>
      </c>
      <c r="AC125" s="74">
        <v>486</v>
      </c>
    </row>
    <row r="126" spans="1:31" s="74" customFormat="1" ht="10.5">
      <c r="A126" s="74" t="s">
        <v>224</v>
      </c>
      <c r="B126" s="74" t="s">
        <v>248</v>
      </c>
      <c r="C126" s="74" t="s">
        <v>246</v>
      </c>
      <c r="D126" s="74" t="s">
        <v>247</v>
      </c>
      <c r="E126" s="74">
        <v>24</v>
      </c>
      <c r="F126" s="74">
        <v>24</v>
      </c>
      <c r="G126" s="74">
        <v>24</v>
      </c>
      <c r="H126" s="74">
        <v>24</v>
      </c>
      <c r="I126" s="74">
        <v>24</v>
      </c>
      <c r="J126" s="74">
        <v>24</v>
      </c>
      <c r="K126" s="74">
        <v>24</v>
      </c>
      <c r="L126" s="74">
        <v>24</v>
      </c>
      <c r="M126" s="74">
        <v>24</v>
      </c>
      <c r="N126" s="74">
        <v>24</v>
      </c>
      <c r="O126" s="74">
        <v>24</v>
      </c>
      <c r="P126" s="74">
        <v>24</v>
      </c>
      <c r="Q126" s="74">
        <v>24</v>
      </c>
      <c r="R126" s="74">
        <v>24</v>
      </c>
      <c r="S126" s="74">
        <v>24</v>
      </c>
      <c r="T126" s="74">
        <v>24</v>
      </c>
      <c r="U126" s="74">
        <v>24</v>
      </c>
      <c r="V126" s="74">
        <v>24</v>
      </c>
      <c r="W126" s="74">
        <v>24</v>
      </c>
      <c r="X126" s="74">
        <v>24</v>
      </c>
      <c r="Y126" s="74">
        <v>24</v>
      </c>
      <c r="Z126" s="74">
        <v>24</v>
      </c>
      <c r="AA126" s="74">
        <v>24</v>
      </c>
      <c r="AB126" s="74">
        <v>24</v>
      </c>
      <c r="AC126" s="74">
        <v>576</v>
      </c>
      <c r="AD126" s="74">
        <v>4032</v>
      </c>
      <c r="AE126" s="74">
        <v>210240</v>
      </c>
    </row>
    <row r="127" spans="1:31" s="74" customFormat="1" ht="10.5">
      <c r="A127" s="74" t="s">
        <v>133</v>
      </c>
      <c r="B127" s="74" t="s">
        <v>248</v>
      </c>
      <c r="C127" s="74" t="s">
        <v>246</v>
      </c>
      <c r="D127" s="74" t="s">
        <v>131</v>
      </c>
      <c r="E127" s="74">
        <v>24</v>
      </c>
      <c r="F127" s="74">
        <v>24</v>
      </c>
      <c r="G127" s="74">
        <v>24</v>
      </c>
      <c r="H127" s="74">
        <v>24</v>
      </c>
      <c r="I127" s="74">
        <v>24</v>
      </c>
      <c r="J127" s="74">
        <v>24</v>
      </c>
      <c r="K127" s="74">
        <v>24</v>
      </c>
      <c r="L127" s="74">
        <v>24</v>
      </c>
      <c r="M127" s="74">
        <v>24</v>
      </c>
      <c r="N127" s="74">
        <v>24</v>
      </c>
      <c r="O127" s="74">
        <v>24</v>
      </c>
      <c r="P127" s="74">
        <v>24</v>
      </c>
      <c r="Q127" s="74">
        <v>24</v>
      </c>
      <c r="R127" s="74">
        <v>24</v>
      </c>
      <c r="S127" s="74">
        <v>24</v>
      </c>
      <c r="T127" s="74">
        <v>24</v>
      </c>
      <c r="U127" s="74">
        <v>24</v>
      </c>
      <c r="V127" s="74">
        <v>24</v>
      </c>
      <c r="W127" s="74">
        <v>24</v>
      </c>
      <c r="X127" s="74">
        <v>24</v>
      </c>
      <c r="Y127" s="74">
        <v>24</v>
      </c>
      <c r="Z127" s="74">
        <v>24</v>
      </c>
      <c r="AA127" s="74">
        <v>24</v>
      </c>
      <c r="AB127" s="74">
        <v>24</v>
      </c>
      <c r="AC127" s="74">
        <v>576</v>
      </c>
      <c r="AD127" s="74">
        <v>0</v>
      </c>
      <c r="AE127" s="74">
        <v>0</v>
      </c>
    </row>
    <row r="128" spans="1:31" s="74" customFormat="1" ht="10.5">
      <c r="D128" s="74" t="s">
        <v>132</v>
      </c>
      <c r="E128" s="74">
        <v>24</v>
      </c>
      <c r="F128" s="74">
        <v>24</v>
      </c>
      <c r="G128" s="74">
        <v>24</v>
      </c>
      <c r="H128" s="74">
        <v>24</v>
      </c>
      <c r="I128" s="74">
        <v>24</v>
      </c>
      <c r="J128" s="74">
        <v>24</v>
      </c>
      <c r="K128" s="74">
        <v>24</v>
      </c>
      <c r="L128" s="74">
        <v>25</v>
      </c>
      <c r="M128" s="74">
        <v>25</v>
      </c>
      <c r="N128" s="74">
        <v>25</v>
      </c>
      <c r="O128" s="74">
        <v>26</v>
      </c>
      <c r="P128" s="74">
        <v>26</v>
      </c>
      <c r="Q128" s="74">
        <v>26</v>
      </c>
      <c r="R128" s="74">
        <v>26</v>
      </c>
      <c r="S128" s="74">
        <v>26</v>
      </c>
      <c r="T128" s="74">
        <v>26</v>
      </c>
      <c r="U128" s="74">
        <v>25</v>
      </c>
      <c r="V128" s="74">
        <v>25</v>
      </c>
      <c r="W128" s="74">
        <v>25</v>
      </c>
      <c r="X128" s="74">
        <v>24</v>
      </c>
      <c r="Y128" s="74">
        <v>24</v>
      </c>
      <c r="Z128" s="74">
        <v>24</v>
      </c>
      <c r="AA128" s="74">
        <v>24</v>
      </c>
      <c r="AB128" s="74">
        <v>24</v>
      </c>
      <c r="AC128" s="74">
        <v>594</v>
      </c>
    </row>
    <row r="129" spans="1:31" s="74" customFormat="1" ht="10.5">
      <c r="A129" s="74" t="s">
        <v>72</v>
      </c>
      <c r="B129" s="74" t="s">
        <v>248</v>
      </c>
      <c r="C129" s="74" t="s">
        <v>246</v>
      </c>
      <c r="D129" s="74" t="s">
        <v>247</v>
      </c>
      <c r="E129" s="74">
        <v>7.2</v>
      </c>
      <c r="F129" s="74">
        <v>7.2</v>
      </c>
      <c r="G129" s="74">
        <v>7.2</v>
      </c>
      <c r="H129" s="74">
        <v>7.2</v>
      </c>
      <c r="I129" s="74">
        <v>7.2</v>
      </c>
      <c r="J129" s="74">
        <v>7.2</v>
      </c>
      <c r="K129" s="74">
        <v>7.2</v>
      </c>
      <c r="L129" s="74">
        <v>7.2</v>
      </c>
      <c r="M129" s="74">
        <v>7.2</v>
      </c>
      <c r="N129" s="74">
        <v>7.2</v>
      </c>
      <c r="O129" s="74">
        <v>7.2</v>
      </c>
      <c r="P129" s="74">
        <v>7.2</v>
      </c>
      <c r="Q129" s="74">
        <v>7.2</v>
      </c>
      <c r="R129" s="74">
        <v>7.2</v>
      </c>
      <c r="S129" s="74">
        <v>7.2</v>
      </c>
      <c r="T129" s="74">
        <v>7.2</v>
      </c>
      <c r="U129" s="74">
        <v>7.2</v>
      </c>
      <c r="V129" s="74">
        <v>7.2</v>
      </c>
      <c r="W129" s="74">
        <v>7.2</v>
      </c>
      <c r="X129" s="74">
        <v>7.2</v>
      </c>
      <c r="Y129" s="74">
        <v>7.2</v>
      </c>
      <c r="Z129" s="74">
        <v>7.2</v>
      </c>
      <c r="AA129" s="74">
        <v>7.2</v>
      </c>
      <c r="AB129" s="74">
        <v>7.2</v>
      </c>
      <c r="AC129" s="74">
        <v>172.8</v>
      </c>
      <c r="AD129" s="74">
        <v>1209.5999999999999</v>
      </c>
      <c r="AE129" s="74">
        <v>63072</v>
      </c>
    </row>
    <row r="130" spans="1:31" s="74" customFormat="1" ht="10.5">
      <c r="A130" s="74" t="s">
        <v>73</v>
      </c>
      <c r="B130" s="74" t="s">
        <v>248</v>
      </c>
      <c r="C130" s="74" t="s">
        <v>246</v>
      </c>
      <c r="D130" s="74" t="s">
        <v>247</v>
      </c>
      <c r="E130" s="74">
        <v>21.1</v>
      </c>
      <c r="F130" s="74">
        <v>21.1</v>
      </c>
      <c r="G130" s="74">
        <v>21.1</v>
      </c>
      <c r="H130" s="74">
        <v>21.1</v>
      </c>
      <c r="I130" s="74">
        <v>21.1</v>
      </c>
      <c r="J130" s="74">
        <v>21.1</v>
      </c>
      <c r="K130" s="74">
        <v>21.1</v>
      </c>
      <c r="L130" s="74">
        <v>21.1</v>
      </c>
      <c r="M130" s="74">
        <v>21.1</v>
      </c>
      <c r="N130" s="74">
        <v>21.1</v>
      </c>
      <c r="O130" s="74">
        <v>21.1</v>
      </c>
      <c r="P130" s="74">
        <v>21.1</v>
      </c>
      <c r="Q130" s="74">
        <v>21.1</v>
      </c>
      <c r="R130" s="74">
        <v>21.1</v>
      </c>
      <c r="S130" s="74">
        <v>21.1</v>
      </c>
      <c r="T130" s="74">
        <v>21.1</v>
      </c>
      <c r="U130" s="74">
        <v>21.1</v>
      </c>
      <c r="V130" s="74">
        <v>21.1</v>
      </c>
      <c r="W130" s="74">
        <v>21.1</v>
      </c>
      <c r="X130" s="74">
        <v>21.1</v>
      </c>
      <c r="Y130" s="74">
        <v>21.1</v>
      </c>
      <c r="Z130" s="74">
        <v>21.1</v>
      </c>
      <c r="AA130" s="74">
        <v>21.1</v>
      </c>
      <c r="AB130" s="74">
        <v>21.1</v>
      </c>
      <c r="AC130" s="74">
        <v>506.4</v>
      </c>
      <c r="AD130" s="74">
        <v>3544.8</v>
      </c>
      <c r="AE130" s="74">
        <v>184836</v>
      </c>
    </row>
    <row r="131" spans="1:31" s="74" customFormat="1" ht="10.5">
      <c r="A131" s="74" t="s">
        <v>74</v>
      </c>
      <c r="B131" s="74" t="s">
        <v>248</v>
      </c>
      <c r="C131" s="74" t="s">
        <v>246</v>
      </c>
      <c r="D131" s="74" t="s">
        <v>247</v>
      </c>
      <c r="E131" s="74">
        <v>21.1</v>
      </c>
      <c r="F131" s="74">
        <v>21.1</v>
      </c>
      <c r="G131" s="74">
        <v>21.1</v>
      </c>
      <c r="H131" s="74">
        <v>21.1</v>
      </c>
      <c r="I131" s="74">
        <v>21.1</v>
      </c>
      <c r="J131" s="74">
        <v>21.1</v>
      </c>
      <c r="K131" s="74">
        <v>21.1</v>
      </c>
      <c r="L131" s="74">
        <v>21.1</v>
      </c>
      <c r="M131" s="74">
        <v>21.1</v>
      </c>
      <c r="N131" s="74">
        <v>21.1</v>
      </c>
      <c r="O131" s="74">
        <v>21.1</v>
      </c>
      <c r="P131" s="74">
        <v>21.1</v>
      </c>
      <c r="Q131" s="74">
        <v>21.1</v>
      </c>
      <c r="R131" s="74">
        <v>21.1</v>
      </c>
      <c r="S131" s="74">
        <v>21.1</v>
      </c>
      <c r="T131" s="74">
        <v>21.1</v>
      </c>
      <c r="U131" s="74">
        <v>21.1</v>
      </c>
      <c r="V131" s="74">
        <v>21.1</v>
      </c>
      <c r="W131" s="74">
        <v>21.1</v>
      </c>
      <c r="X131" s="74">
        <v>21.1</v>
      </c>
      <c r="Y131" s="74">
        <v>21.1</v>
      </c>
      <c r="Z131" s="74">
        <v>21.1</v>
      </c>
      <c r="AA131" s="74">
        <v>21.1</v>
      </c>
      <c r="AB131" s="74">
        <v>21.1</v>
      </c>
      <c r="AC131" s="74">
        <v>506.4</v>
      </c>
      <c r="AD131" s="74">
        <v>3544.8</v>
      </c>
      <c r="AE131" s="74">
        <v>184836</v>
      </c>
    </row>
    <row r="132" spans="1:31" s="74" customFormat="1" ht="10.5">
      <c r="A132" s="74" t="s">
        <v>75</v>
      </c>
      <c r="B132" s="74" t="s">
        <v>248</v>
      </c>
      <c r="C132" s="74" t="s">
        <v>246</v>
      </c>
      <c r="D132" s="74" t="s">
        <v>247</v>
      </c>
      <c r="E132" s="74">
        <v>18.899999999999999</v>
      </c>
      <c r="F132" s="74">
        <v>18.899999999999999</v>
      </c>
      <c r="G132" s="74">
        <v>18.899999999999999</v>
      </c>
      <c r="H132" s="74">
        <v>18.899999999999999</v>
      </c>
      <c r="I132" s="74">
        <v>18.899999999999999</v>
      </c>
      <c r="J132" s="74">
        <v>18.899999999999999</v>
      </c>
      <c r="K132" s="74">
        <v>18.899999999999999</v>
      </c>
      <c r="L132" s="74">
        <v>18.899999999999999</v>
      </c>
      <c r="M132" s="74">
        <v>18.899999999999999</v>
      </c>
      <c r="N132" s="74">
        <v>18.899999999999999</v>
      </c>
      <c r="O132" s="74">
        <v>18.899999999999999</v>
      </c>
      <c r="P132" s="74">
        <v>18.899999999999999</v>
      </c>
      <c r="Q132" s="74">
        <v>18.899999999999999</v>
      </c>
      <c r="R132" s="74">
        <v>18.899999999999999</v>
      </c>
      <c r="S132" s="74">
        <v>18.899999999999999</v>
      </c>
      <c r="T132" s="74">
        <v>18.899999999999999</v>
      </c>
      <c r="U132" s="74">
        <v>18.899999999999999</v>
      </c>
      <c r="V132" s="74">
        <v>18.899999999999999</v>
      </c>
      <c r="W132" s="74">
        <v>18.899999999999999</v>
      </c>
      <c r="X132" s="74">
        <v>18.899999999999999</v>
      </c>
      <c r="Y132" s="74">
        <v>18.899999999999999</v>
      </c>
      <c r="Z132" s="74">
        <v>18.899999999999999</v>
      </c>
      <c r="AA132" s="74">
        <v>18.899999999999999</v>
      </c>
      <c r="AB132" s="74">
        <v>18.899999999999999</v>
      </c>
      <c r="AC132" s="74">
        <v>453.6</v>
      </c>
      <c r="AD132" s="74">
        <v>3175.2</v>
      </c>
      <c r="AE132" s="74">
        <v>165564</v>
      </c>
    </row>
    <row r="133" spans="1:31" s="74" customFormat="1" ht="10.5">
      <c r="A133" s="74" t="s">
        <v>76</v>
      </c>
      <c r="B133" s="74" t="s">
        <v>248</v>
      </c>
      <c r="C133" s="74" t="s">
        <v>246</v>
      </c>
      <c r="D133" s="74" t="s">
        <v>247</v>
      </c>
      <c r="E133" s="74">
        <v>23.3</v>
      </c>
      <c r="F133" s="74">
        <v>23.3</v>
      </c>
      <c r="G133" s="74">
        <v>23.3</v>
      </c>
      <c r="H133" s="74">
        <v>23.3</v>
      </c>
      <c r="I133" s="74">
        <v>23.3</v>
      </c>
      <c r="J133" s="74">
        <v>23.3</v>
      </c>
      <c r="K133" s="74">
        <v>23.3</v>
      </c>
      <c r="L133" s="74">
        <v>23.3</v>
      </c>
      <c r="M133" s="74">
        <v>23.3</v>
      </c>
      <c r="N133" s="74">
        <v>23.3</v>
      </c>
      <c r="O133" s="74">
        <v>23.3</v>
      </c>
      <c r="P133" s="74">
        <v>23.3</v>
      </c>
      <c r="Q133" s="74">
        <v>23.3</v>
      </c>
      <c r="R133" s="74">
        <v>23.3</v>
      </c>
      <c r="S133" s="74">
        <v>23.3</v>
      </c>
      <c r="T133" s="74">
        <v>23.3</v>
      </c>
      <c r="U133" s="74">
        <v>23.3</v>
      </c>
      <c r="V133" s="74">
        <v>23.3</v>
      </c>
      <c r="W133" s="74">
        <v>23.3</v>
      </c>
      <c r="X133" s="74">
        <v>23.3</v>
      </c>
      <c r="Y133" s="74">
        <v>23.3</v>
      </c>
      <c r="Z133" s="74">
        <v>23.3</v>
      </c>
      <c r="AA133" s="74">
        <v>23.3</v>
      </c>
      <c r="AB133" s="74">
        <v>23.3</v>
      </c>
      <c r="AC133" s="74">
        <v>559.20000000000005</v>
      </c>
      <c r="AD133" s="74">
        <v>3914.4</v>
      </c>
      <c r="AE133" s="74">
        <v>204108</v>
      </c>
    </row>
    <row r="134" spans="1:31" s="74" customFormat="1" ht="10.5">
      <c r="A134" s="74" t="s">
        <v>77</v>
      </c>
      <c r="B134" s="74" t="s">
        <v>248</v>
      </c>
      <c r="C134" s="74" t="s">
        <v>246</v>
      </c>
      <c r="D134" s="74" t="s">
        <v>247</v>
      </c>
      <c r="E134" s="74">
        <v>21.1</v>
      </c>
      <c r="F134" s="74">
        <v>21.1</v>
      </c>
      <c r="G134" s="74">
        <v>21.1</v>
      </c>
      <c r="H134" s="74">
        <v>21.1</v>
      </c>
      <c r="I134" s="74">
        <v>21.1</v>
      </c>
      <c r="J134" s="74">
        <v>21.1</v>
      </c>
      <c r="K134" s="74">
        <v>21.1</v>
      </c>
      <c r="L134" s="74">
        <v>21.1</v>
      </c>
      <c r="M134" s="74">
        <v>21.1</v>
      </c>
      <c r="N134" s="74">
        <v>21.1</v>
      </c>
      <c r="O134" s="74">
        <v>21.1</v>
      </c>
      <c r="P134" s="74">
        <v>21.1</v>
      </c>
      <c r="Q134" s="74">
        <v>21.1</v>
      </c>
      <c r="R134" s="74">
        <v>21.1</v>
      </c>
      <c r="S134" s="74">
        <v>21.1</v>
      </c>
      <c r="T134" s="74">
        <v>21.1</v>
      </c>
      <c r="U134" s="74">
        <v>21.1</v>
      </c>
      <c r="V134" s="74">
        <v>21.1</v>
      </c>
      <c r="W134" s="74">
        <v>21.1</v>
      </c>
      <c r="X134" s="74">
        <v>21.1</v>
      </c>
      <c r="Y134" s="74">
        <v>21.1</v>
      </c>
      <c r="Z134" s="74">
        <v>21.1</v>
      </c>
      <c r="AA134" s="74">
        <v>21.1</v>
      </c>
      <c r="AB134" s="74">
        <v>21.1</v>
      </c>
      <c r="AC134" s="74">
        <v>506.4</v>
      </c>
      <c r="AD134" s="74">
        <v>3544.8</v>
      </c>
      <c r="AE134" s="74">
        <v>184836</v>
      </c>
    </row>
    <row r="135" spans="1:31" s="74" customFormat="1" ht="10.5">
      <c r="A135" s="74" t="s">
        <v>78</v>
      </c>
      <c r="B135" s="74" t="s">
        <v>248</v>
      </c>
      <c r="C135" s="74" t="s">
        <v>246</v>
      </c>
      <c r="D135" s="74" t="s">
        <v>247</v>
      </c>
      <c r="E135" s="74">
        <v>23.9</v>
      </c>
      <c r="F135" s="74">
        <v>23.9</v>
      </c>
      <c r="G135" s="74">
        <v>23.9</v>
      </c>
      <c r="H135" s="74">
        <v>23.9</v>
      </c>
      <c r="I135" s="74">
        <v>23.9</v>
      </c>
      <c r="J135" s="74">
        <v>23.9</v>
      </c>
      <c r="K135" s="74">
        <v>23.9</v>
      </c>
      <c r="L135" s="74">
        <v>23.9</v>
      </c>
      <c r="M135" s="74">
        <v>23.9</v>
      </c>
      <c r="N135" s="74">
        <v>23.9</v>
      </c>
      <c r="O135" s="74">
        <v>23.9</v>
      </c>
      <c r="P135" s="74">
        <v>23.9</v>
      </c>
      <c r="Q135" s="74">
        <v>23.9</v>
      </c>
      <c r="R135" s="74">
        <v>23.9</v>
      </c>
      <c r="S135" s="74">
        <v>23.9</v>
      </c>
      <c r="T135" s="74">
        <v>23.9</v>
      </c>
      <c r="U135" s="74">
        <v>23.9</v>
      </c>
      <c r="V135" s="74">
        <v>23.9</v>
      </c>
      <c r="W135" s="74">
        <v>23.9</v>
      </c>
      <c r="X135" s="74">
        <v>23.9</v>
      </c>
      <c r="Y135" s="74">
        <v>23.9</v>
      </c>
      <c r="Z135" s="74">
        <v>23.9</v>
      </c>
      <c r="AA135" s="74">
        <v>23.9</v>
      </c>
      <c r="AB135" s="74">
        <v>23.9</v>
      </c>
      <c r="AC135" s="74">
        <v>573.6</v>
      </c>
      <c r="AD135" s="74">
        <v>4015.2</v>
      </c>
      <c r="AE135" s="74">
        <v>209364</v>
      </c>
    </row>
    <row r="136" spans="1:31" s="74" customFormat="1" ht="10.5">
      <c r="A136" s="74" t="s">
        <v>423</v>
      </c>
      <c r="B136" s="74" t="s">
        <v>248</v>
      </c>
      <c r="C136" s="74" t="s">
        <v>246</v>
      </c>
      <c r="D136" s="74" t="s">
        <v>247</v>
      </c>
      <c r="E136" s="74">
        <v>15.6</v>
      </c>
      <c r="F136" s="74">
        <v>15.6</v>
      </c>
      <c r="G136" s="74">
        <v>15.6</v>
      </c>
      <c r="H136" s="74">
        <v>15.6</v>
      </c>
      <c r="I136" s="74">
        <v>15.6</v>
      </c>
      <c r="J136" s="74">
        <v>15.6</v>
      </c>
      <c r="K136" s="74">
        <v>15.6</v>
      </c>
      <c r="L136" s="74">
        <v>15.6</v>
      </c>
      <c r="M136" s="74">
        <v>15.6</v>
      </c>
      <c r="N136" s="74">
        <v>15.6</v>
      </c>
      <c r="O136" s="74">
        <v>15.6</v>
      </c>
      <c r="P136" s="74">
        <v>15.6</v>
      </c>
      <c r="Q136" s="74">
        <v>15.6</v>
      </c>
      <c r="R136" s="74">
        <v>15.6</v>
      </c>
      <c r="S136" s="74">
        <v>15.6</v>
      </c>
      <c r="T136" s="74">
        <v>15.6</v>
      </c>
      <c r="U136" s="74">
        <v>15.6</v>
      </c>
      <c r="V136" s="74">
        <v>15.6</v>
      </c>
      <c r="W136" s="74">
        <v>15.6</v>
      </c>
      <c r="X136" s="74">
        <v>15.6</v>
      </c>
      <c r="Y136" s="74">
        <v>15.6</v>
      </c>
      <c r="Z136" s="74">
        <v>15.6</v>
      </c>
      <c r="AA136" s="74">
        <v>15.6</v>
      </c>
      <c r="AB136" s="74">
        <v>15.6</v>
      </c>
      <c r="AC136" s="74">
        <v>374.4</v>
      </c>
      <c r="AD136" s="74">
        <v>2620.8000000000002</v>
      </c>
      <c r="AE136" s="74">
        <v>136656</v>
      </c>
    </row>
    <row r="137" spans="1:31" s="74" customFormat="1" ht="10.5">
      <c r="A137" s="74" t="s">
        <v>424</v>
      </c>
      <c r="B137" s="74" t="s">
        <v>248</v>
      </c>
      <c r="C137" s="74" t="s">
        <v>246</v>
      </c>
      <c r="D137" s="74" t="s">
        <v>247</v>
      </c>
      <c r="E137" s="74">
        <v>40</v>
      </c>
      <c r="F137" s="74">
        <v>40</v>
      </c>
      <c r="G137" s="74">
        <v>40</v>
      </c>
      <c r="H137" s="74">
        <v>40</v>
      </c>
      <c r="I137" s="74">
        <v>40</v>
      </c>
      <c r="J137" s="74">
        <v>40</v>
      </c>
      <c r="K137" s="74">
        <v>40</v>
      </c>
      <c r="L137" s="74">
        <v>40</v>
      </c>
      <c r="M137" s="74">
        <v>40</v>
      </c>
      <c r="N137" s="74">
        <v>40</v>
      </c>
      <c r="O137" s="74">
        <v>40</v>
      </c>
      <c r="P137" s="74">
        <v>40</v>
      </c>
      <c r="Q137" s="74">
        <v>40</v>
      </c>
      <c r="R137" s="74">
        <v>40</v>
      </c>
      <c r="S137" s="74">
        <v>40</v>
      </c>
      <c r="T137" s="74">
        <v>40</v>
      </c>
      <c r="U137" s="74">
        <v>40</v>
      </c>
      <c r="V137" s="74">
        <v>40</v>
      </c>
      <c r="W137" s="74">
        <v>40</v>
      </c>
      <c r="X137" s="74">
        <v>40</v>
      </c>
      <c r="Y137" s="74">
        <v>40</v>
      </c>
      <c r="Z137" s="74">
        <v>40</v>
      </c>
      <c r="AA137" s="74">
        <v>40</v>
      </c>
      <c r="AB137" s="74">
        <v>40</v>
      </c>
      <c r="AC137" s="74">
        <v>960</v>
      </c>
      <c r="AD137" s="74">
        <v>6720</v>
      </c>
      <c r="AE137" s="74">
        <v>350400</v>
      </c>
    </row>
    <row r="138" spans="1:31" s="74" customFormat="1" ht="10.5">
      <c r="A138" s="74" t="s">
        <v>79</v>
      </c>
      <c r="B138" s="74" t="s">
        <v>250</v>
      </c>
      <c r="C138" s="74" t="s">
        <v>246</v>
      </c>
      <c r="D138" s="74" t="s">
        <v>247</v>
      </c>
      <c r="E138" s="74">
        <v>0</v>
      </c>
      <c r="F138" s="74">
        <v>0</v>
      </c>
      <c r="G138" s="74">
        <v>0</v>
      </c>
      <c r="H138" s="74">
        <v>0</v>
      </c>
      <c r="I138" s="74">
        <v>0</v>
      </c>
      <c r="J138" s="74">
        <v>0</v>
      </c>
      <c r="K138" s="74">
        <v>0</v>
      </c>
      <c r="L138" s="74">
        <v>0</v>
      </c>
      <c r="M138" s="74">
        <v>1</v>
      </c>
      <c r="N138" s="74">
        <v>1</v>
      </c>
      <c r="O138" s="74">
        <v>1</v>
      </c>
      <c r="P138" s="74">
        <v>1</v>
      </c>
      <c r="Q138" s="74">
        <v>1</v>
      </c>
      <c r="R138" s="74">
        <v>1</v>
      </c>
      <c r="S138" s="74">
        <v>1</v>
      </c>
      <c r="T138" s="74">
        <v>1</v>
      </c>
      <c r="U138" s="74">
        <v>1</v>
      </c>
      <c r="V138" s="74">
        <v>1</v>
      </c>
      <c r="W138" s="74">
        <v>0</v>
      </c>
      <c r="X138" s="74">
        <v>0</v>
      </c>
      <c r="Y138" s="74">
        <v>0</v>
      </c>
      <c r="Z138" s="74">
        <v>0</v>
      </c>
      <c r="AA138" s="74">
        <v>0</v>
      </c>
      <c r="AB138" s="74">
        <v>0</v>
      </c>
      <c r="AC138" s="74">
        <v>10</v>
      </c>
      <c r="AD138" s="74">
        <v>70</v>
      </c>
      <c r="AE138" s="74">
        <v>3650</v>
      </c>
    </row>
    <row r="139" spans="1:31" s="74" customFormat="1" ht="10.5">
      <c r="A139" s="74" t="s">
        <v>263</v>
      </c>
      <c r="B139" s="74" t="s">
        <v>264</v>
      </c>
      <c r="C139" s="74" t="s">
        <v>246</v>
      </c>
      <c r="D139" s="74" t="s">
        <v>272</v>
      </c>
      <c r="E139" s="74">
        <v>50</v>
      </c>
      <c r="F139" s="74">
        <v>50</v>
      </c>
      <c r="G139" s="74">
        <v>50</v>
      </c>
      <c r="H139" s="74">
        <v>50</v>
      </c>
      <c r="I139" s="74">
        <v>50</v>
      </c>
      <c r="J139" s="74">
        <v>50</v>
      </c>
      <c r="K139" s="74">
        <v>50</v>
      </c>
      <c r="L139" s="74">
        <v>50</v>
      </c>
      <c r="M139" s="74">
        <v>50</v>
      </c>
      <c r="N139" s="74">
        <v>50</v>
      </c>
      <c r="O139" s="74">
        <v>50</v>
      </c>
      <c r="P139" s="74">
        <v>50</v>
      </c>
      <c r="Q139" s="74">
        <v>50</v>
      </c>
      <c r="R139" s="74">
        <v>50</v>
      </c>
      <c r="S139" s="74">
        <v>50</v>
      </c>
      <c r="T139" s="74">
        <v>50</v>
      </c>
      <c r="U139" s="74">
        <v>50</v>
      </c>
      <c r="V139" s="74">
        <v>50</v>
      </c>
      <c r="W139" s="74">
        <v>50</v>
      </c>
      <c r="X139" s="74">
        <v>50</v>
      </c>
      <c r="Y139" s="74">
        <v>50</v>
      </c>
      <c r="Z139" s="74">
        <v>50</v>
      </c>
      <c r="AA139" s="74">
        <v>50</v>
      </c>
      <c r="AB139" s="74">
        <v>50</v>
      </c>
      <c r="AC139" s="74">
        <v>1200</v>
      </c>
      <c r="AD139" s="74">
        <v>8400</v>
      </c>
      <c r="AE139" s="74">
        <v>438000</v>
      </c>
    </row>
    <row r="140" spans="1:31" s="74" customFormat="1" ht="10.5">
      <c r="D140" s="74" t="s">
        <v>279</v>
      </c>
      <c r="E140" s="74">
        <v>50</v>
      </c>
      <c r="F140" s="74">
        <v>50</v>
      </c>
      <c r="G140" s="74">
        <v>50</v>
      </c>
      <c r="H140" s="74">
        <v>50</v>
      </c>
      <c r="I140" s="74">
        <v>50</v>
      </c>
      <c r="J140" s="74">
        <v>50</v>
      </c>
      <c r="K140" s="74">
        <v>50</v>
      </c>
      <c r="L140" s="74">
        <v>50</v>
      </c>
      <c r="M140" s="74">
        <v>50</v>
      </c>
      <c r="N140" s="74">
        <v>50</v>
      </c>
      <c r="O140" s="74">
        <v>50</v>
      </c>
      <c r="P140" s="74">
        <v>50</v>
      </c>
      <c r="Q140" s="74">
        <v>50</v>
      </c>
      <c r="R140" s="74">
        <v>50</v>
      </c>
      <c r="S140" s="74">
        <v>50</v>
      </c>
      <c r="T140" s="74">
        <v>50</v>
      </c>
      <c r="U140" s="74">
        <v>50</v>
      </c>
      <c r="V140" s="74">
        <v>50</v>
      </c>
      <c r="W140" s="74">
        <v>50</v>
      </c>
      <c r="X140" s="74">
        <v>50</v>
      </c>
      <c r="Y140" s="74">
        <v>50</v>
      </c>
      <c r="Z140" s="74">
        <v>50</v>
      </c>
      <c r="AA140" s="74">
        <v>50</v>
      </c>
      <c r="AB140" s="74">
        <v>50</v>
      </c>
      <c r="AC140" s="74">
        <v>1200</v>
      </c>
    </row>
    <row r="141" spans="1:31" s="74" customFormat="1" ht="10.5">
      <c r="D141" s="74" t="s">
        <v>280</v>
      </c>
      <c r="E141" s="74">
        <v>50</v>
      </c>
      <c r="F141" s="74">
        <v>50</v>
      </c>
      <c r="G141" s="74">
        <v>50</v>
      </c>
      <c r="H141" s="74">
        <v>50</v>
      </c>
      <c r="I141" s="74">
        <v>50</v>
      </c>
      <c r="J141" s="74">
        <v>50</v>
      </c>
      <c r="K141" s="74">
        <v>50</v>
      </c>
      <c r="L141" s="74">
        <v>50</v>
      </c>
      <c r="M141" s="74">
        <v>50</v>
      </c>
      <c r="N141" s="74">
        <v>50</v>
      </c>
      <c r="O141" s="74">
        <v>50</v>
      </c>
      <c r="P141" s="74">
        <v>50</v>
      </c>
      <c r="Q141" s="74">
        <v>50</v>
      </c>
      <c r="R141" s="74">
        <v>50</v>
      </c>
      <c r="S141" s="74">
        <v>50</v>
      </c>
      <c r="T141" s="74">
        <v>50</v>
      </c>
      <c r="U141" s="74">
        <v>50</v>
      </c>
      <c r="V141" s="74">
        <v>50</v>
      </c>
      <c r="W141" s="74">
        <v>50</v>
      </c>
      <c r="X141" s="74">
        <v>50</v>
      </c>
      <c r="Y141" s="74">
        <v>50</v>
      </c>
      <c r="Z141" s="74">
        <v>50</v>
      </c>
      <c r="AA141" s="74">
        <v>50</v>
      </c>
      <c r="AB141" s="74">
        <v>50</v>
      </c>
      <c r="AC141" s="74">
        <v>1200</v>
      </c>
    </row>
    <row r="142" spans="1:31" s="74" customFormat="1" ht="10.5">
      <c r="A142" s="74" t="s">
        <v>425</v>
      </c>
      <c r="B142" s="74" t="s">
        <v>264</v>
      </c>
      <c r="C142" s="74" t="s">
        <v>246</v>
      </c>
      <c r="D142" s="74" t="s">
        <v>247</v>
      </c>
      <c r="E142" s="74">
        <v>30</v>
      </c>
      <c r="F142" s="74">
        <v>30</v>
      </c>
      <c r="G142" s="74">
        <v>30</v>
      </c>
      <c r="H142" s="74">
        <v>30</v>
      </c>
      <c r="I142" s="74">
        <v>30</v>
      </c>
      <c r="J142" s="74">
        <v>30</v>
      </c>
      <c r="K142" s="74">
        <v>30</v>
      </c>
      <c r="L142" s="74">
        <v>30</v>
      </c>
      <c r="M142" s="74">
        <v>30</v>
      </c>
      <c r="N142" s="74">
        <v>30</v>
      </c>
      <c r="O142" s="74">
        <v>30</v>
      </c>
      <c r="P142" s="74">
        <v>30</v>
      </c>
      <c r="Q142" s="74">
        <v>30</v>
      </c>
      <c r="R142" s="74">
        <v>30</v>
      </c>
      <c r="S142" s="74">
        <v>30</v>
      </c>
      <c r="T142" s="74">
        <v>30</v>
      </c>
      <c r="U142" s="74">
        <v>30</v>
      </c>
      <c r="V142" s="74">
        <v>30</v>
      </c>
      <c r="W142" s="74">
        <v>30</v>
      </c>
      <c r="X142" s="74">
        <v>30</v>
      </c>
      <c r="Y142" s="74">
        <v>30</v>
      </c>
      <c r="Z142" s="74">
        <v>30</v>
      </c>
      <c r="AA142" s="74">
        <v>30</v>
      </c>
      <c r="AB142" s="74">
        <v>30</v>
      </c>
      <c r="AC142" s="74">
        <v>720</v>
      </c>
      <c r="AD142" s="74">
        <v>5040</v>
      </c>
      <c r="AE142" s="74">
        <v>262800</v>
      </c>
    </row>
    <row r="143" spans="1:31" s="74" customFormat="1" ht="10.5">
      <c r="A143" s="74" t="s">
        <v>426</v>
      </c>
      <c r="B143" s="74" t="s">
        <v>264</v>
      </c>
      <c r="C143" s="74" t="s">
        <v>246</v>
      </c>
      <c r="D143" s="74" t="s">
        <v>247</v>
      </c>
      <c r="E143" s="74">
        <v>60</v>
      </c>
      <c r="F143" s="74">
        <v>60</v>
      </c>
      <c r="G143" s="74">
        <v>60</v>
      </c>
      <c r="H143" s="74">
        <v>60</v>
      </c>
      <c r="I143" s="74">
        <v>60</v>
      </c>
      <c r="J143" s="74">
        <v>60</v>
      </c>
      <c r="K143" s="74">
        <v>60</v>
      </c>
      <c r="L143" s="74">
        <v>60</v>
      </c>
      <c r="M143" s="74">
        <v>60</v>
      </c>
      <c r="N143" s="74">
        <v>60</v>
      </c>
      <c r="O143" s="74">
        <v>60</v>
      </c>
      <c r="P143" s="74">
        <v>60</v>
      </c>
      <c r="Q143" s="74">
        <v>60</v>
      </c>
      <c r="R143" s="74">
        <v>60</v>
      </c>
      <c r="S143" s="74">
        <v>60</v>
      </c>
      <c r="T143" s="74">
        <v>60</v>
      </c>
      <c r="U143" s="74">
        <v>60</v>
      </c>
      <c r="V143" s="74">
        <v>60</v>
      </c>
      <c r="W143" s="74">
        <v>60</v>
      </c>
      <c r="X143" s="74">
        <v>60</v>
      </c>
      <c r="Y143" s="74">
        <v>60</v>
      </c>
      <c r="Z143" s="74">
        <v>60</v>
      </c>
      <c r="AA143" s="74">
        <v>60</v>
      </c>
      <c r="AB143" s="74">
        <v>60</v>
      </c>
      <c r="AC143" s="74">
        <v>1440</v>
      </c>
      <c r="AD143" s="74">
        <v>10080</v>
      </c>
      <c r="AE143" s="74">
        <v>525600</v>
      </c>
    </row>
    <row r="144" spans="1:31" s="74" customFormat="1" ht="10.5">
      <c r="A144" s="74" t="s">
        <v>277</v>
      </c>
      <c r="B144" s="74" t="s">
        <v>245</v>
      </c>
      <c r="C144" s="74" t="s">
        <v>246</v>
      </c>
      <c r="D144" s="74" t="s">
        <v>247</v>
      </c>
      <c r="E144" s="74">
        <v>1</v>
      </c>
      <c r="F144" s="74">
        <v>1</v>
      </c>
      <c r="G144" s="74">
        <v>1</v>
      </c>
      <c r="H144" s="74">
        <v>1</v>
      </c>
      <c r="I144" s="74">
        <v>1</v>
      </c>
      <c r="J144" s="74">
        <v>1</v>
      </c>
      <c r="K144" s="74">
        <v>1</v>
      </c>
      <c r="L144" s="74">
        <v>1</v>
      </c>
      <c r="M144" s="74">
        <v>1</v>
      </c>
      <c r="N144" s="74">
        <v>1</v>
      </c>
      <c r="O144" s="74">
        <v>1</v>
      </c>
      <c r="P144" s="74">
        <v>1</v>
      </c>
      <c r="Q144" s="74">
        <v>1</v>
      </c>
      <c r="R144" s="74">
        <v>1</v>
      </c>
      <c r="S144" s="74">
        <v>1</v>
      </c>
      <c r="T144" s="74">
        <v>1</v>
      </c>
      <c r="U144" s="74">
        <v>1</v>
      </c>
      <c r="V144" s="74">
        <v>1</v>
      </c>
      <c r="W144" s="74">
        <v>1</v>
      </c>
      <c r="X144" s="74">
        <v>1</v>
      </c>
      <c r="Y144" s="74">
        <v>1</v>
      </c>
      <c r="Z144" s="74">
        <v>1</v>
      </c>
      <c r="AA144" s="74">
        <v>1</v>
      </c>
      <c r="AB144" s="74">
        <v>1</v>
      </c>
      <c r="AC144" s="74">
        <v>24</v>
      </c>
      <c r="AD144" s="74">
        <v>168</v>
      </c>
      <c r="AE144" s="74">
        <v>8760</v>
      </c>
    </row>
    <row r="145" spans="1:31" s="74" customFormat="1" ht="10.5">
      <c r="A145" s="74" t="s">
        <v>276</v>
      </c>
      <c r="B145" s="74" t="s">
        <v>245</v>
      </c>
      <c r="C145" s="74" t="s">
        <v>246</v>
      </c>
      <c r="D145" s="74" t="s">
        <v>247</v>
      </c>
      <c r="E145" s="74">
        <v>1</v>
      </c>
      <c r="F145" s="74">
        <v>1</v>
      </c>
      <c r="G145" s="74">
        <v>1</v>
      </c>
      <c r="H145" s="74">
        <v>1</v>
      </c>
      <c r="I145" s="74">
        <v>1</v>
      </c>
      <c r="J145" s="74">
        <v>1</v>
      </c>
      <c r="K145" s="74">
        <v>1</v>
      </c>
      <c r="L145" s="74">
        <v>1</v>
      </c>
      <c r="M145" s="74">
        <v>1</v>
      </c>
      <c r="N145" s="74">
        <v>1</v>
      </c>
      <c r="O145" s="74">
        <v>1</v>
      </c>
      <c r="P145" s="74">
        <v>1</v>
      </c>
      <c r="Q145" s="74">
        <v>1</v>
      </c>
      <c r="R145" s="74">
        <v>1</v>
      </c>
      <c r="S145" s="74">
        <v>1</v>
      </c>
      <c r="T145" s="74">
        <v>1</v>
      </c>
      <c r="U145" s="74">
        <v>1</v>
      </c>
      <c r="V145" s="74">
        <v>1</v>
      </c>
      <c r="W145" s="74">
        <v>1</v>
      </c>
      <c r="X145" s="74">
        <v>1</v>
      </c>
      <c r="Y145" s="74">
        <v>1</v>
      </c>
      <c r="Z145" s="74">
        <v>1</v>
      </c>
      <c r="AA145" s="74">
        <v>1</v>
      </c>
      <c r="AB145" s="74">
        <v>1</v>
      </c>
      <c r="AC145" s="74">
        <v>24</v>
      </c>
      <c r="AD145" s="74">
        <v>168</v>
      </c>
      <c r="AE145" s="74">
        <v>8760</v>
      </c>
    </row>
    <row r="146" spans="1:31" s="74" customFormat="1" ht="10.5">
      <c r="A146" s="74" t="s">
        <v>265</v>
      </c>
      <c r="B146" s="74" t="s">
        <v>266</v>
      </c>
      <c r="C146" s="74" t="s">
        <v>246</v>
      </c>
      <c r="D146" s="74" t="s">
        <v>247</v>
      </c>
      <c r="E146" s="74">
        <v>4</v>
      </c>
      <c r="F146" s="74">
        <v>4</v>
      </c>
      <c r="G146" s="74">
        <v>4</v>
      </c>
      <c r="H146" s="74">
        <v>4</v>
      </c>
      <c r="I146" s="74">
        <v>4</v>
      </c>
      <c r="J146" s="74">
        <v>4</v>
      </c>
      <c r="K146" s="74">
        <v>4</v>
      </c>
      <c r="L146" s="74">
        <v>4</v>
      </c>
      <c r="M146" s="74">
        <v>4</v>
      </c>
      <c r="N146" s="74">
        <v>4</v>
      </c>
      <c r="O146" s="74">
        <v>4</v>
      </c>
      <c r="P146" s="74">
        <v>4</v>
      </c>
      <c r="Q146" s="74">
        <v>4</v>
      </c>
      <c r="R146" s="74">
        <v>4</v>
      </c>
      <c r="S146" s="74">
        <v>4</v>
      </c>
      <c r="T146" s="74">
        <v>4</v>
      </c>
      <c r="U146" s="74">
        <v>4</v>
      </c>
      <c r="V146" s="74">
        <v>4</v>
      </c>
      <c r="W146" s="74">
        <v>4</v>
      </c>
      <c r="X146" s="74">
        <v>4</v>
      </c>
      <c r="Y146" s="74">
        <v>4</v>
      </c>
      <c r="Z146" s="74">
        <v>4</v>
      </c>
      <c r="AA146" s="74">
        <v>4</v>
      </c>
      <c r="AB146" s="74">
        <v>4</v>
      </c>
      <c r="AC146" s="74">
        <v>96</v>
      </c>
      <c r="AD146" s="74">
        <v>672</v>
      </c>
      <c r="AE146" s="74">
        <v>35040</v>
      </c>
    </row>
    <row r="147" spans="1:31" s="74" customFormat="1" ht="10.5">
      <c r="A147" s="74" t="s">
        <v>267</v>
      </c>
      <c r="B147" s="74" t="s">
        <v>248</v>
      </c>
      <c r="C147" s="74" t="s">
        <v>283</v>
      </c>
      <c r="D147" s="74" t="s">
        <v>247</v>
      </c>
      <c r="E147" s="74">
        <v>13</v>
      </c>
      <c r="F147" s="74">
        <v>13</v>
      </c>
      <c r="G147" s="74">
        <v>13</v>
      </c>
      <c r="H147" s="74">
        <v>13</v>
      </c>
      <c r="I147" s="74">
        <v>13</v>
      </c>
      <c r="J147" s="74">
        <v>13</v>
      </c>
      <c r="K147" s="74">
        <v>13</v>
      </c>
      <c r="L147" s="74">
        <v>13</v>
      </c>
      <c r="M147" s="74">
        <v>13</v>
      </c>
      <c r="N147" s="74">
        <v>13</v>
      </c>
      <c r="O147" s="74">
        <v>13</v>
      </c>
      <c r="P147" s="74">
        <v>13</v>
      </c>
      <c r="Q147" s="74">
        <v>13</v>
      </c>
      <c r="R147" s="74">
        <v>13</v>
      </c>
      <c r="S147" s="74">
        <v>13</v>
      </c>
      <c r="T147" s="74">
        <v>13</v>
      </c>
      <c r="U147" s="74">
        <v>13</v>
      </c>
      <c r="V147" s="74">
        <v>13</v>
      </c>
      <c r="W147" s="74">
        <v>13</v>
      </c>
      <c r="X147" s="74">
        <v>13</v>
      </c>
      <c r="Y147" s="74">
        <v>13</v>
      </c>
      <c r="Z147" s="74">
        <v>13</v>
      </c>
      <c r="AA147" s="74">
        <v>13</v>
      </c>
      <c r="AB147" s="74">
        <v>13</v>
      </c>
      <c r="AC147" s="74">
        <v>312</v>
      </c>
      <c r="AD147" s="74">
        <v>2184</v>
      </c>
      <c r="AE147" s="74">
        <v>113880</v>
      </c>
    </row>
    <row r="148" spans="1:31" s="74" customFormat="1" ht="10.5">
      <c r="C148" s="74" t="s">
        <v>284</v>
      </c>
      <c r="D148" s="74" t="s">
        <v>247</v>
      </c>
      <c r="E148" s="74">
        <v>13</v>
      </c>
      <c r="F148" s="74">
        <v>13</v>
      </c>
      <c r="G148" s="74">
        <v>13</v>
      </c>
      <c r="H148" s="74">
        <v>13</v>
      </c>
      <c r="I148" s="74">
        <v>13</v>
      </c>
      <c r="J148" s="74">
        <v>13</v>
      </c>
      <c r="K148" s="74">
        <v>13</v>
      </c>
      <c r="L148" s="74">
        <v>13</v>
      </c>
      <c r="M148" s="74">
        <v>13</v>
      </c>
      <c r="N148" s="74">
        <v>13</v>
      </c>
      <c r="O148" s="74">
        <v>13</v>
      </c>
      <c r="P148" s="74">
        <v>13</v>
      </c>
      <c r="Q148" s="74">
        <v>13</v>
      </c>
      <c r="R148" s="74">
        <v>13</v>
      </c>
      <c r="S148" s="74">
        <v>13</v>
      </c>
      <c r="T148" s="74">
        <v>13</v>
      </c>
      <c r="U148" s="74">
        <v>13</v>
      </c>
      <c r="V148" s="74">
        <v>13</v>
      </c>
      <c r="W148" s="74">
        <v>13</v>
      </c>
      <c r="X148" s="74">
        <v>13</v>
      </c>
      <c r="Y148" s="74">
        <v>13</v>
      </c>
      <c r="Z148" s="74">
        <v>13</v>
      </c>
      <c r="AA148" s="74">
        <v>13</v>
      </c>
      <c r="AB148" s="74">
        <v>13</v>
      </c>
      <c r="AC148" s="74">
        <v>312</v>
      </c>
      <c r="AD148" s="74">
        <v>2184</v>
      </c>
    </row>
    <row r="149" spans="1:31" s="74" customFormat="1" ht="10.5">
      <c r="C149" s="74" t="s">
        <v>246</v>
      </c>
      <c r="D149" s="74" t="s">
        <v>247</v>
      </c>
      <c r="E149" s="74">
        <v>13</v>
      </c>
      <c r="F149" s="74">
        <v>13</v>
      </c>
      <c r="G149" s="74">
        <v>13</v>
      </c>
      <c r="H149" s="74">
        <v>13</v>
      </c>
      <c r="I149" s="74">
        <v>13</v>
      </c>
      <c r="J149" s="74">
        <v>13</v>
      </c>
      <c r="K149" s="74">
        <v>13</v>
      </c>
      <c r="L149" s="74">
        <v>13</v>
      </c>
      <c r="M149" s="74">
        <v>13</v>
      </c>
      <c r="N149" s="74">
        <v>13</v>
      </c>
      <c r="O149" s="74">
        <v>13</v>
      </c>
      <c r="P149" s="74">
        <v>13</v>
      </c>
      <c r="Q149" s="74">
        <v>13</v>
      </c>
      <c r="R149" s="74">
        <v>13</v>
      </c>
      <c r="S149" s="74">
        <v>13</v>
      </c>
      <c r="T149" s="74">
        <v>13</v>
      </c>
      <c r="U149" s="74">
        <v>13</v>
      </c>
      <c r="V149" s="74">
        <v>13</v>
      </c>
      <c r="W149" s="74">
        <v>13</v>
      </c>
      <c r="X149" s="74">
        <v>13</v>
      </c>
      <c r="Y149" s="74">
        <v>13</v>
      </c>
      <c r="Z149" s="74">
        <v>13</v>
      </c>
      <c r="AA149" s="74">
        <v>13</v>
      </c>
      <c r="AB149" s="74">
        <v>13</v>
      </c>
      <c r="AC149" s="74">
        <v>312</v>
      </c>
      <c r="AD149" s="74">
        <v>2184</v>
      </c>
    </row>
    <row r="150" spans="1:31" s="74" customFormat="1" ht="10.5">
      <c r="A150" s="74" t="s">
        <v>268</v>
      </c>
      <c r="B150" s="74" t="s">
        <v>248</v>
      </c>
      <c r="C150" s="74" t="s">
        <v>246</v>
      </c>
      <c r="D150" s="74" t="s">
        <v>247</v>
      </c>
      <c r="E150" s="74">
        <v>6.7</v>
      </c>
      <c r="F150" s="74">
        <v>6.7</v>
      </c>
      <c r="G150" s="74">
        <v>6.7</v>
      </c>
      <c r="H150" s="74">
        <v>6.7</v>
      </c>
      <c r="I150" s="74">
        <v>6.7</v>
      </c>
      <c r="J150" s="74">
        <v>6.7</v>
      </c>
      <c r="K150" s="74">
        <v>6.7</v>
      </c>
      <c r="L150" s="74">
        <v>6.7</v>
      </c>
      <c r="M150" s="74">
        <v>6.7</v>
      </c>
      <c r="N150" s="74">
        <v>6.7</v>
      </c>
      <c r="O150" s="74">
        <v>6.7</v>
      </c>
      <c r="P150" s="74">
        <v>6.7</v>
      </c>
      <c r="Q150" s="74">
        <v>6.7</v>
      </c>
      <c r="R150" s="74">
        <v>6.7</v>
      </c>
      <c r="S150" s="74">
        <v>6.7</v>
      </c>
      <c r="T150" s="74">
        <v>6.7</v>
      </c>
      <c r="U150" s="74">
        <v>6.7</v>
      </c>
      <c r="V150" s="74">
        <v>6.7</v>
      </c>
      <c r="W150" s="74">
        <v>6.7</v>
      </c>
      <c r="X150" s="74">
        <v>6.7</v>
      </c>
      <c r="Y150" s="74">
        <v>6.7</v>
      </c>
      <c r="Z150" s="74">
        <v>6.7</v>
      </c>
      <c r="AA150" s="74">
        <v>6.7</v>
      </c>
      <c r="AB150" s="74">
        <v>6.7</v>
      </c>
      <c r="AC150" s="74">
        <v>160.80000000000001</v>
      </c>
      <c r="AD150" s="74">
        <v>1125.5999999999999</v>
      </c>
      <c r="AE150" s="74">
        <v>58692</v>
      </c>
    </row>
    <row r="151" spans="1:31" s="74" customFormat="1" ht="10.5">
      <c r="A151" s="74" t="s">
        <v>269</v>
      </c>
      <c r="B151" s="74" t="s">
        <v>248</v>
      </c>
      <c r="C151" s="74" t="s">
        <v>246</v>
      </c>
      <c r="D151" s="74" t="s">
        <v>247</v>
      </c>
      <c r="E151" s="74">
        <v>60</v>
      </c>
      <c r="F151" s="74">
        <v>60</v>
      </c>
      <c r="G151" s="74">
        <v>60</v>
      </c>
      <c r="H151" s="74">
        <v>60</v>
      </c>
      <c r="I151" s="74">
        <v>60</v>
      </c>
      <c r="J151" s="74">
        <v>60</v>
      </c>
      <c r="K151" s="74">
        <v>60</v>
      </c>
      <c r="L151" s="74">
        <v>60</v>
      </c>
      <c r="M151" s="74">
        <v>60</v>
      </c>
      <c r="N151" s="74">
        <v>60</v>
      </c>
      <c r="O151" s="74">
        <v>60</v>
      </c>
      <c r="P151" s="74">
        <v>60</v>
      </c>
      <c r="Q151" s="74">
        <v>60</v>
      </c>
      <c r="R151" s="74">
        <v>60</v>
      </c>
      <c r="S151" s="74">
        <v>60</v>
      </c>
      <c r="T151" s="74">
        <v>60</v>
      </c>
      <c r="U151" s="74">
        <v>60</v>
      </c>
      <c r="V151" s="74">
        <v>60</v>
      </c>
      <c r="W151" s="74">
        <v>60</v>
      </c>
      <c r="X151" s="74">
        <v>60</v>
      </c>
      <c r="Y151" s="74">
        <v>60</v>
      </c>
      <c r="Z151" s="74">
        <v>60</v>
      </c>
      <c r="AA151" s="74">
        <v>60</v>
      </c>
      <c r="AB151" s="74">
        <v>60</v>
      </c>
      <c r="AC151" s="74">
        <v>1440</v>
      </c>
      <c r="AD151" s="74">
        <v>10080</v>
      </c>
      <c r="AE151" s="74">
        <v>525600</v>
      </c>
    </row>
    <row r="152" spans="1:31" s="74" customFormat="1" ht="10.5">
      <c r="A152" s="74" t="s">
        <v>270</v>
      </c>
      <c r="B152" s="74" t="s">
        <v>248</v>
      </c>
      <c r="C152" s="74" t="s">
        <v>246</v>
      </c>
      <c r="D152" s="74" t="s">
        <v>247</v>
      </c>
      <c r="E152" s="74">
        <v>16</v>
      </c>
      <c r="F152" s="74">
        <v>16</v>
      </c>
      <c r="G152" s="74">
        <v>16</v>
      </c>
      <c r="H152" s="74">
        <v>16</v>
      </c>
      <c r="I152" s="74">
        <v>16</v>
      </c>
      <c r="J152" s="74">
        <v>16</v>
      </c>
      <c r="K152" s="74">
        <v>16</v>
      </c>
      <c r="L152" s="74">
        <v>16</v>
      </c>
      <c r="M152" s="74">
        <v>16</v>
      </c>
      <c r="N152" s="74">
        <v>16</v>
      </c>
      <c r="O152" s="74">
        <v>16</v>
      </c>
      <c r="P152" s="74">
        <v>16</v>
      </c>
      <c r="Q152" s="74">
        <v>16</v>
      </c>
      <c r="R152" s="74">
        <v>16</v>
      </c>
      <c r="S152" s="74">
        <v>16</v>
      </c>
      <c r="T152" s="74">
        <v>16</v>
      </c>
      <c r="U152" s="74">
        <v>16</v>
      </c>
      <c r="V152" s="74">
        <v>16</v>
      </c>
      <c r="W152" s="74">
        <v>16</v>
      </c>
      <c r="X152" s="74">
        <v>16</v>
      </c>
      <c r="Y152" s="74">
        <v>16</v>
      </c>
      <c r="Z152" s="74">
        <v>16</v>
      </c>
      <c r="AA152" s="74">
        <v>16</v>
      </c>
      <c r="AB152" s="74">
        <v>16</v>
      </c>
      <c r="AC152" s="74">
        <v>384</v>
      </c>
      <c r="AD152" s="74">
        <v>2688</v>
      </c>
      <c r="AE152" s="74">
        <v>140160</v>
      </c>
    </row>
    <row r="153" spans="1:31" s="74" customFormat="1" ht="10.5">
      <c r="A153" s="74" t="s">
        <v>278</v>
      </c>
      <c r="B153" s="74" t="s">
        <v>254</v>
      </c>
      <c r="C153" s="74" t="s">
        <v>246</v>
      </c>
      <c r="D153" s="74" t="s">
        <v>247</v>
      </c>
      <c r="E153" s="74">
        <v>120</v>
      </c>
      <c r="F153" s="74">
        <v>120</v>
      </c>
      <c r="G153" s="74">
        <v>120</v>
      </c>
      <c r="H153" s="74">
        <v>120</v>
      </c>
      <c r="I153" s="74">
        <v>120</v>
      </c>
      <c r="J153" s="74">
        <v>120</v>
      </c>
      <c r="K153" s="74">
        <v>120</v>
      </c>
      <c r="L153" s="74">
        <v>120</v>
      </c>
      <c r="M153" s="74">
        <v>120</v>
      </c>
      <c r="N153" s="74">
        <v>120</v>
      </c>
      <c r="O153" s="74">
        <v>120</v>
      </c>
      <c r="P153" s="74">
        <v>120</v>
      </c>
      <c r="Q153" s="74">
        <v>120</v>
      </c>
      <c r="R153" s="74">
        <v>120</v>
      </c>
      <c r="S153" s="74">
        <v>120</v>
      </c>
      <c r="T153" s="74">
        <v>120</v>
      </c>
      <c r="U153" s="74">
        <v>120</v>
      </c>
      <c r="V153" s="74">
        <v>120</v>
      </c>
      <c r="W153" s="74">
        <v>120</v>
      </c>
      <c r="X153" s="74">
        <v>120</v>
      </c>
      <c r="Y153" s="74">
        <v>120</v>
      </c>
      <c r="Z153" s="74">
        <v>120</v>
      </c>
      <c r="AA153" s="74">
        <v>120</v>
      </c>
      <c r="AB153" s="74">
        <v>120</v>
      </c>
      <c r="AC153" s="74">
        <v>2880</v>
      </c>
      <c r="AD153" s="74">
        <v>20160</v>
      </c>
      <c r="AE153" s="74">
        <v>1051200</v>
      </c>
    </row>
    <row r="154" spans="1:31" s="74" customFormat="1" ht="10.5">
      <c r="A154" s="74" t="s">
        <v>252</v>
      </c>
      <c r="B154" s="74" t="s">
        <v>245</v>
      </c>
      <c r="C154" s="74" t="s">
        <v>246</v>
      </c>
      <c r="D154" s="74" t="s">
        <v>247</v>
      </c>
      <c r="E154" s="74">
        <v>0</v>
      </c>
      <c r="F154" s="74">
        <v>0</v>
      </c>
      <c r="G154" s="74">
        <v>0</v>
      </c>
      <c r="H154" s="74">
        <v>0</v>
      </c>
      <c r="I154" s="74">
        <v>0</v>
      </c>
      <c r="J154" s="74">
        <v>0</v>
      </c>
      <c r="K154" s="74">
        <v>0</v>
      </c>
      <c r="L154" s="74">
        <v>0</v>
      </c>
      <c r="M154" s="74">
        <v>0</v>
      </c>
      <c r="N154" s="74">
        <v>0</v>
      </c>
      <c r="O154" s="74">
        <v>0</v>
      </c>
      <c r="P154" s="74">
        <v>0</v>
      </c>
      <c r="Q154" s="74">
        <v>0</v>
      </c>
      <c r="R154" s="74">
        <v>0</v>
      </c>
      <c r="S154" s="74">
        <v>0</v>
      </c>
      <c r="T154" s="74">
        <v>0</v>
      </c>
      <c r="U154" s="74">
        <v>0</v>
      </c>
      <c r="V154" s="74">
        <v>0</v>
      </c>
      <c r="W154" s="74">
        <v>0</v>
      </c>
      <c r="X154" s="74">
        <v>0</v>
      </c>
      <c r="Y154" s="74">
        <v>0</v>
      </c>
      <c r="Z154" s="74">
        <v>0</v>
      </c>
      <c r="AA154" s="74">
        <v>0</v>
      </c>
      <c r="AB154" s="74">
        <v>0</v>
      </c>
      <c r="AC154" s="74">
        <v>0</v>
      </c>
      <c r="AD154" s="74">
        <v>0</v>
      </c>
      <c r="AE154" s="74">
        <v>0</v>
      </c>
    </row>
    <row r="155" spans="1:31" s="74" customFormat="1" ht="10.5">
      <c r="A155" s="74" t="s">
        <v>253</v>
      </c>
      <c r="B155" s="74" t="s">
        <v>254</v>
      </c>
      <c r="C155" s="74" t="s">
        <v>246</v>
      </c>
      <c r="D155" s="74" t="s">
        <v>247</v>
      </c>
      <c r="E155" s="74">
        <v>0.2</v>
      </c>
      <c r="F155" s="74">
        <v>0.2</v>
      </c>
      <c r="G155" s="74">
        <v>0.2</v>
      </c>
      <c r="H155" s="74">
        <v>0.2</v>
      </c>
      <c r="I155" s="74">
        <v>0.2</v>
      </c>
      <c r="J155" s="74">
        <v>0.2</v>
      </c>
      <c r="K155" s="74">
        <v>0.2</v>
      </c>
      <c r="L155" s="74">
        <v>0.2</v>
      </c>
      <c r="M155" s="74">
        <v>0.2</v>
      </c>
      <c r="N155" s="74">
        <v>0.2</v>
      </c>
      <c r="O155" s="74">
        <v>0.2</v>
      </c>
      <c r="P155" s="74">
        <v>0.2</v>
      </c>
      <c r="Q155" s="74">
        <v>0.2</v>
      </c>
      <c r="R155" s="74">
        <v>0.2</v>
      </c>
      <c r="S155" s="74">
        <v>0.2</v>
      </c>
      <c r="T155" s="74">
        <v>0.2</v>
      </c>
      <c r="U155" s="74">
        <v>0.2</v>
      </c>
      <c r="V155" s="74">
        <v>0.2</v>
      </c>
      <c r="W155" s="74">
        <v>0.2</v>
      </c>
      <c r="X155" s="74">
        <v>0.2</v>
      </c>
      <c r="Y155" s="74">
        <v>0.2</v>
      </c>
      <c r="Z155" s="74">
        <v>0.2</v>
      </c>
      <c r="AA155" s="74">
        <v>0.2</v>
      </c>
      <c r="AB155" s="74">
        <v>0.2</v>
      </c>
      <c r="AC155" s="74">
        <v>4.8</v>
      </c>
      <c r="AD155" s="74">
        <v>33.6</v>
      </c>
      <c r="AE155" s="74">
        <v>1752</v>
      </c>
    </row>
    <row r="156" spans="1:31" s="74" customFormat="1" ht="10.5">
      <c r="A156" s="74" t="s">
        <v>255</v>
      </c>
      <c r="B156" s="74" t="s">
        <v>254</v>
      </c>
      <c r="C156" s="74" t="s">
        <v>256</v>
      </c>
      <c r="D156" s="74" t="s">
        <v>247</v>
      </c>
      <c r="E156" s="74">
        <v>1</v>
      </c>
      <c r="F156" s="74">
        <v>1</v>
      </c>
      <c r="G156" s="74">
        <v>1</v>
      </c>
      <c r="H156" s="74">
        <v>1</v>
      </c>
      <c r="I156" s="74">
        <v>1</v>
      </c>
      <c r="J156" s="74">
        <v>1</v>
      </c>
      <c r="K156" s="74">
        <v>1</v>
      </c>
      <c r="L156" s="74">
        <v>1</v>
      </c>
      <c r="M156" s="74">
        <v>1</v>
      </c>
      <c r="N156" s="74">
        <v>1</v>
      </c>
      <c r="O156" s="74">
        <v>1</v>
      </c>
      <c r="P156" s="74">
        <v>1</v>
      </c>
      <c r="Q156" s="74">
        <v>1</v>
      </c>
      <c r="R156" s="74">
        <v>1</v>
      </c>
      <c r="S156" s="74">
        <v>1</v>
      </c>
      <c r="T156" s="74">
        <v>1</v>
      </c>
      <c r="U156" s="74">
        <v>1</v>
      </c>
      <c r="V156" s="74">
        <v>1</v>
      </c>
      <c r="W156" s="74">
        <v>1</v>
      </c>
      <c r="X156" s="74">
        <v>1</v>
      </c>
      <c r="Y156" s="74">
        <v>1</v>
      </c>
      <c r="Z156" s="74">
        <v>1</v>
      </c>
      <c r="AA156" s="74">
        <v>1</v>
      </c>
      <c r="AB156" s="74">
        <v>1</v>
      </c>
      <c r="AC156" s="74">
        <v>24</v>
      </c>
      <c r="AD156" s="74">
        <v>168</v>
      </c>
      <c r="AE156" s="74">
        <v>6924</v>
      </c>
    </row>
    <row r="157" spans="1:31" s="74" customFormat="1" ht="10.5">
      <c r="C157" s="74" t="s">
        <v>257</v>
      </c>
      <c r="D157" s="74" t="s">
        <v>247</v>
      </c>
      <c r="E157" s="74">
        <v>0.5</v>
      </c>
      <c r="F157" s="74">
        <v>0.5</v>
      </c>
      <c r="G157" s="74">
        <v>0.5</v>
      </c>
      <c r="H157" s="74">
        <v>0.5</v>
      </c>
      <c r="I157" s="74">
        <v>0.5</v>
      </c>
      <c r="J157" s="74">
        <v>0.5</v>
      </c>
      <c r="K157" s="74">
        <v>0.5</v>
      </c>
      <c r="L157" s="74">
        <v>0.5</v>
      </c>
      <c r="M157" s="74">
        <v>0.5</v>
      </c>
      <c r="N157" s="74">
        <v>0.5</v>
      </c>
      <c r="O157" s="74">
        <v>0.5</v>
      </c>
      <c r="P157" s="74">
        <v>0.5</v>
      </c>
      <c r="Q157" s="74">
        <v>0.5</v>
      </c>
      <c r="R157" s="74">
        <v>0.5</v>
      </c>
      <c r="S157" s="74">
        <v>0.5</v>
      </c>
      <c r="T157" s="74">
        <v>0.5</v>
      </c>
      <c r="U157" s="74">
        <v>0.5</v>
      </c>
      <c r="V157" s="74">
        <v>0.5</v>
      </c>
      <c r="W157" s="74">
        <v>0.5</v>
      </c>
      <c r="X157" s="74">
        <v>0.5</v>
      </c>
      <c r="Y157" s="74">
        <v>0.5</v>
      </c>
      <c r="Z157" s="74">
        <v>0.5</v>
      </c>
      <c r="AA157" s="74">
        <v>0.5</v>
      </c>
      <c r="AB157" s="74">
        <v>0.5</v>
      </c>
      <c r="AC157" s="74">
        <v>12</v>
      </c>
      <c r="AD157" s="74">
        <v>84</v>
      </c>
    </row>
    <row r="158" spans="1:31" s="74" customFormat="1" ht="10.5">
      <c r="C158" s="74" t="s">
        <v>246</v>
      </c>
      <c r="D158" s="74" t="s">
        <v>247</v>
      </c>
      <c r="E158" s="74">
        <v>1</v>
      </c>
      <c r="F158" s="74">
        <v>1</v>
      </c>
      <c r="G158" s="74">
        <v>1</v>
      </c>
      <c r="H158" s="74">
        <v>1</v>
      </c>
      <c r="I158" s="74">
        <v>1</v>
      </c>
      <c r="J158" s="74">
        <v>1</v>
      </c>
      <c r="K158" s="74">
        <v>1</v>
      </c>
      <c r="L158" s="74">
        <v>1</v>
      </c>
      <c r="M158" s="74">
        <v>1</v>
      </c>
      <c r="N158" s="74">
        <v>1</v>
      </c>
      <c r="O158" s="74">
        <v>1</v>
      </c>
      <c r="P158" s="74">
        <v>1</v>
      </c>
      <c r="Q158" s="74">
        <v>1</v>
      </c>
      <c r="R158" s="74">
        <v>1</v>
      </c>
      <c r="S158" s="74">
        <v>1</v>
      </c>
      <c r="T158" s="74">
        <v>1</v>
      </c>
      <c r="U158" s="74">
        <v>1</v>
      </c>
      <c r="V158" s="74">
        <v>1</v>
      </c>
      <c r="W158" s="74">
        <v>1</v>
      </c>
      <c r="X158" s="74">
        <v>1</v>
      </c>
      <c r="Y158" s="74">
        <v>1</v>
      </c>
      <c r="Z158" s="74">
        <v>1</v>
      </c>
      <c r="AA158" s="74">
        <v>1</v>
      </c>
      <c r="AB158" s="74">
        <v>1</v>
      </c>
      <c r="AC158" s="74">
        <v>24</v>
      </c>
      <c r="AD158" s="74">
        <v>168</v>
      </c>
    </row>
    <row r="159" spans="1:31" s="74" customFormat="1" ht="10.5">
      <c r="A159" s="74" t="s">
        <v>258</v>
      </c>
      <c r="B159" s="74" t="s">
        <v>254</v>
      </c>
      <c r="C159" s="74" t="s">
        <v>246</v>
      </c>
      <c r="D159" s="74" t="s">
        <v>247</v>
      </c>
      <c r="E159" s="74">
        <v>0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</v>
      </c>
      <c r="P159" s="74">
        <v>0</v>
      </c>
      <c r="Q159" s="74">
        <v>0</v>
      </c>
      <c r="R159" s="74">
        <v>0</v>
      </c>
      <c r="S159" s="74">
        <v>0</v>
      </c>
      <c r="T159" s="74">
        <v>0</v>
      </c>
      <c r="U159" s="74">
        <v>0</v>
      </c>
      <c r="V159" s="74">
        <v>0</v>
      </c>
      <c r="W159" s="74">
        <v>0</v>
      </c>
      <c r="X159" s="74">
        <v>0</v>
      </c>
      <c r="Y159" s="74">
        <v>0</v>
      </c>
      <c r="Z159" s="74">
        <v>0</v>
      </c>
      <c r="AA159" s="74">
        <v>0</v>
      </c>
      <c r="AB159" s="74">
        <v>0</v>
      </c>
      <c r="AC159" s="74">
        <v>0</v>
      </c>
      <c r="AD159" s="74">
        <v>0</v>
      </c>
      <c r="AE159" s="74">
        <v>0</v>
      </c>
    </row>
    <row r="160" spans="1:31" s="74" customFormat="1" ht="10.5">
      <c r="A160" s="74" t="s">
        <v>80</v>
      </c>
      <c r="B160" s="74" t="s">
        <v>245</v>
      </c>
      <c r="C160" s="74" t="s">
        <v>246</v>
      </c>
      <c r="D160" s="74" t="s">
        <v>247</v>
      </c>
      <c r="E160" s="74">
        <v>0.05</v>
      </c>
      <c r="F160" s="74">
        <v>0.05</v>
      </c>
      <c r="G160" s="74">
        <v>0.05</v>
      </c>
      <c r="H160" s="74">
        <v>0.05</v>
      </c>
      <c r="I160" s="74">
        <v>0.05</v>
      </c>
      <c r="J160" s="74">
        <v>0.05</v>
      </c>
      <c r="K160" s="74">
        <v>0.05</v>
      </c>
      <c r="L160" s="74">
        <v>0.05</v>
      </c>
      <c r="M160" s="74">
        <v>0.05</v>
      </c>
      <c r="N160" s="74">
        <v>0.05</v>
      </c>
      <c r="O160" s="74">
        <v>0.05</v>
      </c>
      <c r="P160" s="74">
        <v>0.05</v>
      </c>
      <c r="Q160" s="74">
        <v>0.05</v>
      </c>
      <c r="R160" s="74">
        <v>0.05</v>
      </c>
      <c r="S160" s="74">
        <v>0.05</v>
      </c>
      <c r="T160" s="74">
        <v>0.05</v>
      </c>
      <c r="U160" s="74">
        <v>0.05</v>
      </c>
      <c r="V160" s="74">
        <v>0.05</v>
      </c>
      <c r="W160" s="74">
        <v>0.05</v>
      </c>
      <c r="X160" s="74">
        <v>0.05</v>
      </c>
      <c r="Y160" s="74">
        <v>0.05</v>
      </c>
      <c r="Z160" s="74">
        <v>0.05</v>
      </c>
      <c r="AA160" s="74">
        <v>0.05</v>
      </c>
      <c r="AB160" s="74">
        <v>0.05</v>
      </c>
      <c r="AC160" s="74">
        <v>1.2</v>
      </c>
      <c r="AD160" s="74">
        <v>8.4</v>
      </c>
      <c r="AE160" s="74">
        <v>438</v>
      </c>
    </row>
    <row r="161" spans="1:31" s="74" customFormat="1" ht="10.5">
      <c r="A161" s="74" t="s">
        <v>81</v>
      </c>
      <c r="B161" s="74" t="s">
        <v>245</v>
      </c>
      <c r="C161" s="74" t="s">
        <v>246</v>
      </c>
      <c r="D161" s="74" t="s">
        <v>247</v>
      </c>
      <c r="E161" s="74">
        <v>0.2</v>
      </c>
      <c r="F161" s="74">
        <v>0.2</v>
      </c>
      <c r="G161" s="74">
        <v>0.2</v>
      </c>
      <c r="H161" s="74">
        <v>0.2</v>
      </c>
      <c r="I161" s="74">
        <v>0.2</v>
      </c>
      <c r="J161" s="74">
        <v>0.2</v>
      </c>
      <c r="K161" s="74">
        <v>0.2</v>
      </c>
      <c r="L161" s="74">
        <v>0.2</v>
      </c>
      <c r="M161" s="74">
        <v>0.2</v>
      </c>
      <c r="N161" s="74">
        <v>0.2</v>
      </c>
      <c r="O161" s="74">
        <v>0.2</v>
      </c>
      <c r="P161" s="74">
        <v>0.2</v>
      </c>
      <c r="Q161" s="74">
        <v>0.2</v>
      </c>
      <c r="R161" s="74">
        <v>0.2</v>
      </c>
      <c r="S161" s="74">
        <v>0.2</v>
      </c>
      <c r="T161" s="74">
        <v>0.2</v>
      </c>
      <c r="U161" s="74">
        <v>0.2</v>
      </c>
      <c r="V161" s="74">
        <v>0.2</v>
      </c>
      <c r="W161" s="74">
        <v>0.2</v>
      </c>
      <c r="X161" s="74">
        <v>0.2</v>
      </c>
      <c r="Y161" s="74">
        <v>0.2</v>
      </c>
      <c r="Z161" s="74">
        <v>0.2</v>
      </c>
      <c r="AA161" s="74">
        <v>0.2</v>
      </c>
      <c r="AB161" s="74">
        <v>0.2</v>
      </c>
      <c r="AC161" s="74">
        <v>4.8</v>
      </c>
      <c r="AD161" s="74">
        <v>33.6</v>
      </c>
      <c r="AE161" s="74">
        <v>1752</v>
      </c>
    </row>
    <row r="162" spans="1:31" s="74" customFormat="1" ht="10.5">
      <c r="A162" s="74" t="s">
        <v>82</v>
      </c>
      <c r="B162" s="74" t="s">
        <v>248</v>
      </c>
      <c r="C162" s="74" t="s">
        <v>246</v>
      </c>
      <c r="D162" s="74" t="s">
        <v>247</v>
      </c>
      <c r="E162" s="74">
        <v>60</v>
      </c>
      <c r="F162" s="74">
        <v>60</v>
      </c>
      <c r="G162" s="74">
        <v>60</v>
      </c>
      <c r="H162" s="74">
        <v>60</v>
      </c>
      <c r="I162" s="74">
        <v>60</v>
      </c>
      <c r="J162" s="74">
        <v>60</v>
      </c>
      <c r="K162" s="74">
        <v>60</v>
      </c>
      <c r="L162" s="74">
        <v>60</v>
      </c>
      <c r="M162" s="74">
        <v>60</v>
      </c>
      <c r="N162" s="74">
        <v>60</v>
      </c>
      <c r="O162" s="74">
        <v>60</v>
      </c>
      <c r="P162" s="74">
        <v>60</v>
      </c>
      <c r="Q162" s="74">
        <v>60</v>
      </c>
      <c r="R162" s="74">
        <v>60</v>
      </c>
      <c r="S162" s="74">
        <v>60</v>
      </c>
      <c r="T162" s="74">
        <v>60</v>
      </c>
      <c r="U162" s="74">
        <v>60</v>
      </c>
      <c r="V162" s="74">
        <v>60</v>
      </c>
      <c r="W162" s="74">
        <v>60</v>
      </c>
      <c r="X162" s="74">
        <v>60</v>
      </c>
      <c r="Y162" s="74">
        <v>60</v>
      </c>
      <c r="Z162" s="74">
        <v>60</v>
      </c>
      <c r="AA162" s="74">
        <v>60</v>
      </c>
      <c r="AB162" s="74">
        <v>60</v>
      </c>
      <c r="AC162" s="74">
        <v>1440</v>
      </c>
      <c r="AD162" s="74">
        <v>10080</v>
      </c>
      <c r="AE162" s="74">
        <v>525600</v>
      </c>
    </row>
    <row r="163" spans="1:31" s="74" customFormat="1" ht="10.5">
      <c r="A163" s="74" t="s">
        <v>83</v>
      </c>
      <c r="B163" s="74" t="s">
        <v>248</v>
      </c>
      <c r="C163" s="74" t="s">
        <v>246</v>
      </c>
      <c r="D163" s="74" t="s">
        <v>247</v>
      </c>
      <c r="E163" s="74">
        <v>55</v>
      </c>
      <c r="F163" s="74">
        <v>55</v>
      </c>
      <c r="G163" s="74">
        <v>55</v>
      </c>
      <c r="H163" s="74">
        <v>55</v>
      </c>
      <c r="I163" s="74">
        <v>55</v>
      </c>
      <c r="J163" s="74">
        <v>55</v>
      </c>
      <c r="K163" s="74">
        <v>55</v>
      </c>
      <c r="L163" s="74">
        <v>55</v>
      </c>
      <c r="M163" s="74">
        <v>55</v>
      </c>
      <c r="N163" s="74">
        <v>55</v>
      </c>
      <c r="O163" s="74">
        <v>55</v>
      </c>
      <c r="P163" s="74">
        <v>55</v>
      </c>
      <c r="Q163" s="74">
        <v>55</v>
      </c>
      <c r="R163" s="74">
        <v>55</v>
      </c>
      <c r="S163" s="74">
        <v>55</v>
      </c>
      <c r="T163" s="74">
        <v>55</v>
      </c>
      <c r="U163" s="74">
        <v>55</v>
      </c>
      <c r="V163" s="74">
        <v>55</v>
      </c>
      <c r="W163" s="74">
        <v>55</v>
      </c>
      <c r="X163" s="74">
        <v>55</v>
      </c>
      <c r="Y163" s="74">
        <v>55</v>
      </c>
      <c r="Z163" s="74">
        <v>55</v>
      </c>
      <c r="AA163" s="74">
        <v>55</v>
      </c>
      <c r="AB163" s="74">
        <v>55</v>
      </c>
      <c r="AC163" s="74">
        <v>1320</v>
      </c>
      <c r="AD163" s="74">
        <v>9240</v>
      </c>
      <c r="AE163" s="74">
        <v>481800</v>
      </c>
    </row>
    <row r="164" spans="1:31" s="74" customFormat="1" ht="10.5">
      <c r="A164" s="74" t="s">
        <v>84</v>
      </c>
      <c r="B164" s="74" t="s">
        <v>245</v>
      </c>
      <c r="C164" s="74" t="s">
        <v>246</v>
      </c>
      <c r="D164" s="74" t="s">
        <v>247</v>
      </c>
      <c r="E164" s="74">
        <v>0.05</v>
      </c>
      <c r="F164" s="74">
        <v>0.05</v>
      </c>
      <c r="G164" s="74">
        <v>0.05</v>
      </c>
      <c r="H164" s="74">
        <v>0.05</v>
      </c>
      <c r="I164" s="74">
        <v>0.05</v>
      </c>
      <c r="J164" s="74">
        <v>0.05</v>
      </c>
      <c r="K164" s="74">
        <v>0.05</v>
      </c>
      <c r="L164" s="74">
        <v>0.05</v>
      </c>
      <c r="M164" s="74">
        <v>0.05</v>
      </c>
      <c r="N164" s="74">
        <v>0.05</v>
      </c>
      <c r="O164" s="74">
        <v>0.05</v>
      </c>
      <c r="P164" s="74">
        <v>0.05</v>
      </c>
      <c r="Q164" s="74">
        <v>0.05</v>
      </c>
      <c r="R164" s="74">
        <v>0.05</v>
      </c>
      <c r="S164" s="74">
        <v>0.05</v>
      </c>
      <c r="T164" s="74">
        <v>0.05</v>
      </c>
      <c r="U164" s="74">
        <v>0.05</v>
      </c>
      <c r="V164" s="74">
        <v>0.05</v>
      </c>
      <c r="W164" s="74">
        <v>0.05</v>
      </c>
      <c r="X164" s="74">
        <v>0.05</v>
      </c>
      <c r="Y164" s="74">
        <v>0.05</v>
      </c>
      <c r="Z164" s="74">
        <v>0.05</v>
      </c>
      <c r="AA164" s="74">
        <v>0.05</v>
      </c>
      <c r="AB164" s="74">
        <v>0.05</v>
      </c>
      <c r="AC164" s="74">
        <v>1.2</v>
      </c>
      <c r="AD164" s="74">
        <v>8.4</v>
      </c>
      <c r="AE164" s="74">
        <v>438</v>
      </c>
    </row>
    <row r="165" spans="1:31" s="74" customFormat="1" ht="10.5">
      <c r="A165" s="74" t="s">
        <v>85</v>
      </c>
      <c r="B165" s="74" t="s">
        <v>245</v>
      </c>
      <c r="C165" s="74" t="s">
        <v>246</v>
      </c>
      <c r="D165" s="74" t="s">
        <v>247</v>
      </c>
      <c r="E165" s="74">
        <v>0.2</v>
      </c>
      <c r="F165" s="74">
        <v>0.2</v>
      </c>
      <c r="G165" s="74">
        <v>0.2</v>
      </c>
      <c r="H165" s="74">
        <v>0.2</v>
      </c>
      <c r="I165" s="74">
        <v>0.2</v>
      </c>
      <c r="J165" s="74">
        <v>0.2</v>
      </c>
      <c r="K165" s="74">
        <v>0.2</v>
      </c>
      <c r="L165" s="74">
        <v>0.2</v>
      </c>
      <c r="M165" s="74">
        <v>0.2</v>
      </c>
      <c r="N165" s="74">
        <v>0.2</v>
      </c>
      <c r="O165" s="74">
        <v>0.2</v>
      </c>
      <c r="P165" s="74">
        <v>0.2</v>
      </c>
      <c r="Q165" s="74">
        <v>0.2</v>
      </c>
      <c r="R165" s="74">
        <v>0.2</v>
      </c>
      <c r="S165" s="74">
        <v>0.2</v>
      </c>
      <c r="T165" s="74">
        <v>0.2</v>
      </c>
      <c r="U165" s="74">
        <v>0.2</v>
      </c>
      <c r="V165" s="74">
        <v>0.2</v>
      </c>
      <c r="W165" s="74">
        <v>0.2</v>
      </c>
      <c r="X165" s="74">
        <v>0.2</v>
      </c>
      <c r="Y165" s="74">
        <v>0.2</v>
      </c>
      <c r="Z165" s="74">
        <v>0.2</v>
      </c>
      <c r="AA165" s="74">
        <v>0.2</v>
      </c>
      <c r="AB165" s="74">
        <v>0.2</v>
      </c>
      <c r="AC165" s="74">
        <v>4.8</v>
      </c>
      <c r="AD165" s="74">
        <v>33.6</v>
      </c>
      <c r="AE165" s="74">
        <v>1752</v>
      </c>
    </row>
    <row r="166" spans="1:31" s="74" customFormat="1" ht="10.5">
      <c r="A166" s="74" t="s">
        <v>86</v>
      </c>
      <c r="B166" s="74" t="s">
        <v>248</v>
      </c>
      <c r="C166" s="74" t="s">
        <v>246</v>
      </c>
      <c r="D166" s="74" t="s">
        <v>247</v>
      </c>
      <c r="E166" s="74">
        <v>43.3</v>
      </c>
      <c r="F166" s="74">
        <v>43.3</v>
      </c>
      <c r="G166" s="74">
        <v>43.3</v>
      </c>
      <c r="H166" s="74">
        <v>43.3</v>
      </c>
      <c r="I166" s="74">
        <v>43.3</v>
      </c>
      <c r="J166" s="74">
        <v>43.3</v>
      </c>
      <c r="K166" s="74">
        <v>43.3</v>
      </c>
      <c r="L166" s="74">
        <v>43.3</v>
      </c>
      <c r="M166" s="74">
        <v>43.3</v>
      </c>
      <c r="N166" s="74">
        <v>43.3</v>
      </c>
      <c r="O166" s="74">
        <v>43.3</v>
      </c>
      <c r="P166" s="74">
        <v>43.3</v>
      </c>
      <c r="Q166" s="74">
        <v>43.3</v>
      </c>
      <c r="R166" s="74">
        <v>43.3</v>
      </c>
      <c r="S166" s="74">
        <v>43.3</v>
      </c>
      <c r="T166" s="74">
        <v>43.3</v>
      </c>
      <c r="U166" s="74">
        <v>43.3</v>
      </c>
      <c r="V166" s="74">
        <v>43.3</v>
      </c>
      <c r="W166" s="74">
        <v>43.3</v>
      </c>
      <c r="X166" s="74">
        <v>43.3</v>
      </c>
      <c r="Y166" s="74">
        <v>43.3</v>
      </c>
      <c r="Z166" s="74">
        <v>43.3</v>
      </c>
      <c r="AA166" s="74">
        <v>43.3</v>
      </c>
      <c r="AB166" s="74">
        <v>43.3</v>
      </c>
      <c r="AC166" s="74">
        <v>1039.2</v>
      </c>
      <c r="AD166" s="74">
        <v>7274.4</v>
      </c>
      <c r="AE166" s="74">
        <v>379308</v>
      </c>
    </row>
    <row r="167" spans="1:31" s="74" customFormat="1" ht="10.5">
      <c r="A167" s="74" t="s">
        <v>87</v>
      </c>
      <c r="B167" s="74" t="s">
        <v>248</v>
      </c>
      <c r="C167" s="74" t="s">
        <v>246</v>
      </c>
      <c r="D167" s="74" t="s">
        <v>247</v>
      </c>
      <c r="E167" s="74">
        <v>55</v>
      </c>
      <c r="F167" s="74">
        <v>55</v>
      </c>
      <c r="G167" s="74">
        <v>55</v>
      </c>
      <c r="H167" s="74">
        <v>55</v>
      </c>
      <c r="I167" s="74">
        <v>55</v>
      </c>
      <c r="J167" s="74">
        <v>55</v>
      </c>
      <c r="K167" s="74">
        <v>55</v>
      </c>
      <c r="L167" s="74">
        <v>55</v>
      </c>
      <c r="M167" s="74">
        <v>55</v>
      </c>
      <c r="N167" s="74">
        <v>55</v>
      </c>
      <c r="O167" s="74">
        <v>55</v>
      </c>
      <c r="P167" s="74">
        <v>55</v>
      </c>
      <c r="Q167" s="74">
        <v>55</v>
      </c>
      <c r="R167" s="74">
        <v>55</v>
      </c>
      <c r="S167" s="74">
        <v>55</v>
      </c>
      <c r="T167" s="74">
        <v>55</v>
      </c>
      <c r="U167" s="74">
        <v>55</v>
      </c>
      <c r="V167" s="74">
        <v>55</v>
      </c>
      <c r="W167" s="74">
        <v>55</v>
      </c>
      <c r="X167" s="74">
        <v>55</v>
      </c>
      <c r="Y167" s="74">
        <v>55</v>
      </c>
      <c r="Z167" s="74">
        <v>55</v>
      </c>
      <c r="AA167" s="74">
        <v>55</v>
      </c>
      <c r="AB167" s="74">
        <v>55</v>
      </c>
      <c r="AC167" s="74">
        <v>1320</v>
      </c>
      <c r="AD167" s="74">
        <v>9240</v>
      </c>
      <c r="AE167" s="74">
        <v>481800</v>
      </c>
    </row>
    <row r="168" spans="1:31" s="74" customFormat="1" ht="10.5">
      <c r="A168" s="74" t="s">
        <v>88</v>
      </c>
      <c r="B168" s="74" t="s">
        <v>245</v>
      </c>
      <c r="C168" s="74" t="s">
        <v>246</v>
      </c>
      <c r="D168" s="74" t="s">
        <v>247</v>
      </c>
      <c r="E168" s="74">
        <v>0.05</v>
      </c>
      <c r="F168" s="74">
        <v>0.05</v>
      </c>
      <c r="G168" s="74">
        <v>0.05</v>
      </c>
      <c r="H168" s="74">
        <v>0.05</v>
      </c>
      <c r="I168" s="74">
        <v>0.05</v>
      </c>
      <c r="J168" s="74">
        <v>0.05</v>
      </c>
      <c r="K168" s="74">
        <v>0.05</v>
      </c>
      <c r="L168" s="74">
        <v>0.05</v>
      </c>
      <c r="M168" s="74">
        <v>0.05</v>
      </c>
      <c r="N168" s="74">
        <v>0.05</v>
      </c>
      <c r="O168" s="74">
        <v>0.05</v>
      </c>
      <c r="P168" s="74">
        <v>0.05</v>
      </c>
      <c r="Q168" s="74">
        <v>0.05</v>
      </c>
      <c r="R168" s="74">
        <v>0.05</v>
      </c>
      <c r="S168" s="74">
        <v>0.05</v>
      </c>
      <c r="T168" s="74">
        <v>0.05</v>
      </c>
      <c r="U168" s="74">
        <v>0.05</v>
      </c>
      <c r="V168" s="74">
        <v>0.05</v>
      </c>
      <c r="W168" s="74">
        <v>0.05</v>
      </c>
      <c r="X168" s="74">
        <v>0.05</v>
      </c>
      <c r="Y168" s="74">
        <v>0.05</v>
      </c>
      <c r="Z168" s="74">
        <v>0.05</v>
      </c>
      <c r="AA168" s="74">
        <v>0.05</v>
      </c>
      <c r="AB168" s="74">
        <v>0.05</v>
      </c>
      <c r="AC168" s="74">
        <v>1.2</v>
      </c>
      <c r="AD168" s="74">
        <v>8.4</v>
      </c>
      <c r="AE168" s="74">
        <v>438</v>
      </c>
    </row>
    <row r="169" spans="1:31" s="74" customFormat="1" ht="10.5">
      <c r="A169" s="74" t="s">
        <v>89</v>
      </c>
      <c r="B169" s="74" t="s">
        <v>245</v>
      </c>
      <c r="C169" s="74" t="s">
        <v>246</v>
      </c>
      <c r="D169" s="74" t="s">
        <v>247</v>
      </c>
      <c r="E169" s="74">
        <v>0.2</v>
      </c>
      <c r="F169" s="74">
        <v>0.2</v>
      </c>
      <c r="G169" s="74">
        <v>0.2</v>
      </c>
      <c r="H169" s="74">
        <v>0.2</v>
      </c>
      <c r="I169" s="74">
        <v>0.2</v>
      </c>
      <c r="J169" s="74">
        <v>0.2</v>
      </c>
      <c r="K169" s="74">
        <v>0.2</v>
      </c>
      <c r="L169" s="74">
        <v>0.2</v>
      </c>
      <c r="M169" s="74">
        <v>0.2</v>
      </c>
      <c r="N169" s="74">
        <v>0.2</v>
      </c>
      <c r="O169" s="74">
        <v>0.2</v>
      </c>
      <c r="P169" s="74">
        <v>0.2</v>
      </c>
      <c r="Q169" s="74">
        <v>0.2</v>
      </c>
      <c r="R169" s="74">
        <v>0.2</v>
      </c>
      <c r="S169" s="74">
        <v>0.2</v>
      </c>
      <c r="T169" s="74">
        <v>0.2</v>
      </c>
      <c r="U169" s="74">
        <v>0.2</v>
      </c>
      <c r="V169" s="74">
        <v>0.2</v>
      </c>
      <c r="W169" s="74">
        <v>0.2</v>
      </c>
      <c r="X169" s="74">
        <v>0.2</v>
      </c>
      <c r="Y169" s="74">
        <v>0.2</v>
      </c>
      <c r="Z169" s="74">
        <v>0.2</v>
      </c>
      <c r="AA169" s="74">
        <v>0.2</v>
      </c>
      <c r="AB169" s="74">
        <v>0.2</v>
      </c>
      <c r="AC169" s="74">
        <v>4.8</v>
      </c>
      <c r="AD169" s="74">
        <v>33.6</v>
      </c>
      <c r="AE169" s="74">
        <v>1752</v>
      </c>
    </row>
    <row r="170" spans="1:31" s="74" customFormat="1" ht="10.5">
      <c r="A170" s="74" t="s">
        <v>90</v>
      </c>
      <c r="B170" s="74" t="s">
        <v>248</v>
      </c>
      <c r="C170" s="74" t="s">
        <v>246</v>
      </c>
      <c r="D170" s="74" t="s">
        <v>247</v>
      </c>
      <c r="E170" s="74">
        <v>43.3</v>
      </c>
      <c r="F170" s="74">
        <v>43.3</v>
      </c>
      <c r="G170" s="74">
        <v>43.3</v>
      </c>
      <c r="H170" s="74">
        <v>43.3</v>
      </c>
      <c r="I170" s="74">
        <v>43.3</v>
      </c>
      <c r="J170" s="74">
        <v>43.3</v>
      </c>
      <c r="K170" s="74">
        <v>43.3</v>
      </c>
      <c r="L170" s="74">
        <v>43.3</v>
      </c>
      <c r="M170" s="74">
        <v>43.3</v>
      </c>
      <c r="N170" s="74">
        <v>43.3</v>
      </c>
      <c r="O170" s="74">
        <v>43.3</v>
      </c>
      <c r="P170" s="74">
        <v>43.3</v>
      </c>
      <c r="Q170" s="74">
        <v>43.3</v>
      </c>
      <c r="R170" s="74">
        <v>43.3</v>
      </c>
      <c r="S170" s="74">
        <v>43.3</v>
      </c>
      <c r="T170" s="74">
        <v>43.3</v>
      </c>
      <c r="U170" s="74">
        <v>43.3</v>
      </c>
      <c r="V170" s="74">
        <v>43.3</v>
      </c>
      <c r="W170" s="74">
        <v>43.3</v>
      </c>
      <c r="X170" s="74">
        <v>43.3</v>
      </c>
      <c r="Y170" s="74">
        <v>43.3</v>
      </c>
      <c r="Z170" s="74">
        <v>43.3</v>
      </c>
      <c r="AA170" s="74">
        <v>43.3</v>
      </c>
      <c r="AB170" s="74">
        <v>43.3</v>
      </c>
      <c r="AC170" s="74">
        <v>1039.2</v>
      </c>
      <c r="AD170" s="74">
        <v>7274.4</v>
      </c>
      <c r="AE170" s="74">
        <v>379308</v>
      </c>
    </row>
    <row r="171" spans="1:31" s="74" customFormat="1" ht="10.5">
      <c r="A171" s="74" t="s">
        <v>91</v>
      </c>
      <c r="B171" s="74" t="s">
        <v>248</v>
      </c>
      <c r="C171" s="74" t="s">
        <v>246</v>
      </c>
      <c r="D171" s="74" t="s">
        <v>247</v>
      </c>
      <c r="E171" s="74">
        <v>55</v>
      </c>
      <c r="F171" s="74">
        <v>55</v>
      </c>
      <c r="G171" s="74">
        <v>55</v>
      </c>
      <c r="H171" s="74">
        <v>55</v>
      </c>
      <c r="I171" s="74">
        <v>55</v>
      </c>
      <c r="J171" s="74">
        <v>55</v>
      </c>
      <c r="K171" s="74">
        <v>55</v>
      </c>
      <c r="L171" s="74">
        <v>55</v>
      </c>
      <c r="M171" s="74">
        <v>55</v>
      </c>
      <c r="N171" s="74">
        <v>55</v>
      </c>
      <c r="O171" s="74">
        <v>55</v>
      </c>
      <c r="P171" s="74">
        <v>55</v>
      </c>
      <c r="Q171" s="74">
        <v>55</v>
      </c>
      <c r="R171" s="74">
        <v>55</v>
      </c>
      <c r="S171" s="74">
        <v>55</v>
      </c>
      <c r="T171" s="74">
        <v>55</v>
      </c>
      <c r="U171" s="74">
        <v>55</v>
      </c>
      <c r="V171" s="74">
        <v>55</v>
      </c>
      <c r="W171" s="74">
        <v>55</v>
      </c>
      <c r="X171" s="74">
        <v>55</v>
      </c>
      <c r="Y171" s="74">
        <v>55</v>
      </c>
      <c r="Z171" s="74">
        <v>55</v>
      </c>
      <c r="AA171" s="74">
        <v>55</v>
      </c>
      <c r="AB171" s="74">
        <v>55</v>
      </c>
      <c r="AC171" s="74">
        <v>1320</v>
      </c>
      <c r="AD171" s="74">
        <v>9240</v>
      </c>
      <c r="AE171" s="74">
        <v>481800</v>
      </c>
    </row>
    <row r="172" spans="1:31" s="74" customFormat="1" ht="10.5">
      <c r="A172" s="74" t="s">
        <v>92</v>
      </c>
      <c r="B172" s="74" t="s">
        <v>245</v>
      </c>
      <c r="C172" s="74" t="s">
        <v>246</v>
      </c>
      <c r="D172" s="74" t="s">
        <v>247</v>
      </c>
      <c r="E172" s="74">
        <v>0.05</v>
      </c>
      <c r="F172" s="74">
        <v>0.05</v>
      </c>
      <c r="G172" s="74">
        <v>0.05</v>
      </c>
      <c r="H172" s="74">
        <v>0.05</v>
      </c>
      <c r="I172" s="74">
        <v>0.05</v>
      </c>
      <c r="J172" s="74">
        <v>0.05</v>
      </c>
      <c r="K172" s="74">
        <v>0.05</v>
      </c>
      <c r="L172" s="74">
        <v>0.05</v>
      </c>
      <c r="M172" s="74">
        <v>0.05</v>
      </c>
      <c r="N172" s="74">
        <v>0.05</v>
      </c>
      <c r="O172" s="74">
        <v>0.05</v>
      </c>
      <c r="P172" s="74">
        <v>0.05</v>
      </c>
      <c r="Q172" s="74">
        <v>0.05</v>
      </c>
      <c r="R172" s="74">
        <v>0.05</v>
      </c>
      <c r="S172" s="74">
        <v>0.05</v>
      </c>
      <c r="T172" s="74">
        <v>0.05</v>
      </c>
      <c r="U172" s="74">
        <v>0.05</v>
      </c>
      <c r="V172" s="74">
        <v>0.05</v>
      </c>
      <c r="W172" s="74">
        <v>0.05</v>
      </c>
      <c r="X172" s="74">
        <v>0.05</v>
      </c>
      <c r="Y172" s="74">
        <v>0.05</v>
      </c>
      <c r="Z172" s="74">
        <v>0.05</v>
      </c>
      <c r="AA172" s="74">
        <v>0.05</v>
      </c>
      <c r="AB172" s="74">
        <v>0.05</v>
      </c>
      <c r="AC172" s="74">
        <v>1.2</v>
      </c>
      <c r="AD172" s="74">
        <v>8.4</v>
      </c>
      <c r="AE172" s="74">
        <v>438</v>
      </c>
    </row>
    <row r="173" spans="1:31" s="74" customFormat="1" ht="10.5">
      <c r="A173" s="74" t="s">
        <v>93</v>
      </c>
      <c r="B173" s="74" t="s">
        <v>245</v>
      </c>
      <c r="C173" s="74" t="s">
        <v>246</v>
      </c>
      <c r="D173" s="74" t="s">
        <v>247</v>
      </c>
      <c r="E173" s="74">
        <v>0.2</v>
      </c>
      <c r="F173" s="74">
        <v>0.2</v>
      </c>
      <c r="G173" s="74">
        <v>0.2</v>
      </c>
      <c r="H173" s="74">
        <v>0.2</v>
      </c>
      <c r="I173" s="74">
        <v>0.2</v>
      </c>
      <c r="J173" s="74">
        <v>0.2</v>
      </c>
      <c r="K173" s="74">
        <v>0.2</v>
      </c>
      <c r="L173" s="74">
        <v>0.2</v>
      </c>
      <c r="M173" s="74">
        <v>0.2</v>
      </c>
      <c r="N173" s="74">
        <v>0.2</v>
      </c>
      <c r="O173" s="74">
        <v>0.2</v>
      </c>
      <c r="P173" s="74">
        <v>0.2</v>
      </c>
      <c r="Q173" s="74">
        <v>0.2</v>
      </c>
      <c r="R173" s="74">
        <v>0.2</v>
      </c>
      <c r="S173" s="74">
        <v>0.2</v>
      </c>
      <c r="T173" s="74">
        <v>0.2</v>
      </c>
      <c r="U173" s="74">
        <v>0.2</v>
      </c>
      <c r="V173" s="74">
        <v>0.2</v>
      </c>
      <c r="W173" s="74">
        <v>0.2</v>
      </c>
      <c r="X173" s="74">
        <v>0.2</v>
      </c>
      <c r="Y173" s="74">
        <v>0.2</v>
      </c>
      <c r="Z173" s="74">
        <v>0.2</v>
      </c>
      <c r="AA173" s="74">
        <v>0.2</v>
      </c>
      <c r="AB173" s="74">
        <v>0.2</v>
      </c>
      <c r="AC173" s="74">
        <v>4.8</v>
      </c>
      <c r="AD173" s="74">
        <v>33.6</v>
      </c>
      <c r="AE173" s="74">
        <v>1752</v>
      </c>
    </row>
    <row r="174" spans="1:31" s="74" customFormat="1" ht="10.5">
      <c r="A174" s="74" t="s">
        <v>94</v>
      </c>
      <c r="B174" s="74" t="s">
        <v>248</v>
      </c>
      <c r="C174" s="74" t="s">
        <v>246</v>
      </c>
      <c r="D174" s="74" t="s">
        <v>247</v>
      </c>
      <c r="E174" s="74">
        <v>43.3</v>
      </c>
      <c r="F174" s="74">
        <v>43.3</v>
      </c>
      <c r="G174" s="74">
        <v>43.3</v>
      </c>
      <c r="H174" s="74">
        <v>43.3</v>
      </c>
      <c r="I174" s="74">
        <v>43.3</v>
      </c>
      <c r="J174" s="74">
        <v>43.3</v>
      </c>
      <c r="K174" s="74">
        <v>43.3</v>
      </c>
      <c r="L174" s="74">
        <v>43.3</v>
      </c>
      <c r="M174" s="74">
        <v>43.3</v>
      </c>
      <c r="N174" s="74">
        <v>43.3</v>
      </c>
      <c r="O174" s="74">
        <v>43.3</v>
      </c>
      <c r="P174" s="74">
        <v>43.3</v>
      </c>
      <c r="Q174" s="74">
        <v>43.3</v>
      </c>
      <c r="R174" s="74">
        <v>43.3</v>
      </c>
      <c r="S174" s="74">
        <v>43.3</v>
      </c>
      <c r="T174" s="74">
        <v>43.3</v>
      </c>
      <c r="U174" s="74">
        <v>43.3</v>
      </c>
      <c r="V174" s="74">
        <v>43.3</v>
      </c>
      <c r="W174" s="74">
        <v>43.3</v>
      </c>
      <c r="X174" s="74">
        <v>43.3</v>
      </c>
      <c r="Y174" s="74">
        <v>43.3</v>
      </c>
      <c r="Z174" s="74">
        <v>43.3</v>
      </c>
      <c r="AA174" s="74">
        <v>43.3</v>
      </c>
      <c r="AB174" s="74">
        <v>43.3</v>
      </c>
      <c r="AC174" s="74">
        <v>1039.2</v>
      </c>
      <c r="AD174" s="74">
        <v>7274.4</v>
      </c>
      <c r="AE174" s="74">
        <v>379308</v>
      </c>
    </row>
    <row r="175" spans="1:31" s="74" customFormat="1" ht="10.5">
      <c r="A175" s="74" t="s">
        <v>95</v>
      </c>
      <c r="B175" s="74" t="s">
        <v>248</v>
      </c>
      <c r="C175" s="74" t="s">
        <v>246</v>
      </c>
      <c r="D175" s="74" t="s">
        <v>247</v>
      </c>
      <c r="E175" s="74">
        <v>55</v>
      </c>
      <c r="F175" s="74">
        <v>55</v>
      </c>
      <c r="G175" s="74">
        <v>55</v>
      </c>
      <c r="H175" s="74">
        <v>55</v>
      </c>
      <c r="I175" s="74">
        <v>55</v>
      </c>
      <c r="J175" s="74">
        <v>55</v>
      </c>
      <c r="K175" s="74">
        <v>55</v>
      </c>
      <c r="L175" s="74">
        <v>55</v>
      </c>
      <c r="M175" s="74">
        <v>55</v>
      </c>
      <c r="N175" s="74">
        <v>55</v>
      </c>
      <c r="O175" s="74">
        <v>55</v>
      </c>
      <c r="P175" s="74">
        <v>55</v>
      </c>
      <c r="Q175" s="74">
        <v>55</v>
      </c>
      <c r="R175" s="74">
        <v>55</v>
      </c>
      <c r="S175" s="74">
        <v>55</v>
      </c>
      <c r="T175" s="74">
        <v>55</v>
      </c>
      <c r="U175" s="74">
        <v>55</v>
      </c>
      <c r="V175" s="74">
        <v>55</v>
      </c>
      <c r="W175" s="74">
        <v>55</v>
      </c>
      <c r="X175" s="74">
        <v>55</v>
      </c>
      <c r="Y175" s="74">
        <v>55</v>
      </c>
      <c r="Z175" s="74">
        <v>55</v>
      </c>
      <c r="AA175" s="74">
        <v>55</v>
      </c>
      <c r="AB175" s="74">
        <v>55</v>
      </c>
      <c r="AC175" s="74">
        <v>1320</v>
      </c>
      <c r="AD175" s="74">
        <v>9240</v>
      </c>
      <c r="AE175" s="74">
        <v>481800</v>
      </c>
    </row>
    <row r="176" spans="1:31" s="74" customFormat="1" ht="10.5">
      <c r="A176" s="74" t="s">
        <v>96</v>
      </c>
      <c r="B176" s="74" t="s">
        <v>245</v>
      </c>
      <c r="C176" s="74" t="s">
        <v>246</v>
      </c>
      <c r="D176" s="74" t="s">
        <v>247</v>
      </c>
      <c r="E176" s="74">
        <v>0.05</v>
      </c>
      <c r="F176" s="74">
        <v>0.05</v>
      </c>
      <c r="G176" s="74">
        <v>0.05</v>
      </c>
      <c r="H176" s="74">
        <v>0.05</v>
      </c>
      <c r="I176" s="74">
        <v>0.05</v>
      </c>
      <c r="J176" s="74">
        <v>0.05</v>
      </c>
      <c r="K176" s="74">
        <v>0.05</v>
      </c>
      <c r="L176" s="74">
        <v>0.05</v>
      </c>
      <c r="M176" s="74">
        <v>0.05</v>
      </c>
      <c r="N176" s="74">
        <v>0.05</v>
      </c>
      <c r="O176" s="74">
        <v>0.05</v>
      </c>
      <c r="P176" s="74">
        <v>0.05</v>
      </c>
      <c r="Q176" s="74">
        <v>0.05</v>
      </c>
      <c r="R176" s="74">
        <v>0.05</v>
      </c>
      <c r="S176" s="74">
        <v>0.05</v>
      </c>
      <c r="T176" s="74">
        <v>0.05</v>
      </c>
      <c r="U176" s="74">
        <v>0.05</v>
      </c>
      <c r="V176" s="74">
        <v>0.05</v>
      </c>
      <c r="W176" s="74">
        <v>0.05</v>
      </c>
      <c r="X176" s="74">
        <v>0.05</v>
      </c>
      <c r="Y176" s="74">
        <v>0.05</v>
      </c>
      <c r="Z176" s="74">
        <v>0.05</v>
      </c>
      <c r="AA176" s="74">
        <v>0.05</v>
      </c>
      <c r="AB176" s="74">
        <v>0.05</v>
      </c>
      <c r="AC176" s="74">
        <v>1.2</v>
      </c>
      <c r="AD176" s="74">
        <v>8.4</v>
      </c>
      <c r="AE176" s="74">
        <v>438</v>
      </c>
    </row>
    <row r="177" spans="1:31" s="74" customFormat="1" ht="10.5">
      <c r="A177" s="74" t="s">
        <v>97</v>
      </c>
      <c r="B177" s="74" t="s">
        <v>245</v>
      </c>
      <c r="C177" s="74" t="s">
        <v>246</v>
      </c>
      <c r="D177" s="74" t="s">
        <v>247</v>
      </c>
      <c r="E177" s="74">
        <v>0.2</v>
      </c>
      <c r="F177" s="74">
        <v>0.2</v>
      </c>
      <c r="G177" s="74">
        <v>0.2</v>
      </c>
      <c r="H177" s="74">
        <v>0.2</v>
      </c>
      <c r="I177" s="74">
        <v>0.2</v>
      </c>
      <c r="J177" s="74">
        <v>0.2</v>
      </c>
      <c r="K177" s="74">
        <v>0.2</v>
      </c>
      <c r="L177" s="74">
        <v>0.2</v>
      </c>
      <c r="M177" s="74">
        <v>0.2</v>
      </c>
      <c r="N177" s="74">
        <v>0.2</v>
      </c>
      <c r="O177" s="74">
        <v>0.2</v>
      </c>
      <c r="P177" s="74">
        <v>0.2</v>
      </c>
      <c r="Q177" s="74">
        <v>0.2</v>
      </c>
      <c r="R177" s="74">
        <v>0.2</v>
      </c>
      <c r="S177" s="74">
        <v>0.2</v>
      </c>
      <c r="T177" s="74">
        <v>0.2</v>
      </c>
      <c r="U177" s="74">
        <v>0.2</v>
      </c>
      <c r="V177" s="74">
        <v>0.2</v>
      </c>
      <c r="W177" s="74">
        <v>0.2</v>
      </c>
      <c r="X177" s="74">
        <v>0.2</v>
      </c>
      <c r="Y177" s="74">
        <v>0.2</v>
      </c>
      <c r="Z177" s="74">
        <v>0.2</v>
      </c>
      <c r="AA177" s="74">
        <v>0.2</v>
      </c>
      <c r="AB177" s="74">
        <v>0.2</v>
      </c>
      <c r="AC177" s="74">
        <v>4.8</v>
      </c>
      <c r="AD177" s="74">
        <v>33.6</v>
      </c>
      <c r="AE177" s="74">
        <v>1752</v>
      </c>
    </row>
    <row r="178" spans="1:31" s="74" customFormat="1" ht="10.5">
      <c r="A178" s="74" t="s">
        <v>98</v>
      </c>
      <c r="B178" s="74" t="s">
        <v>248</v>
      </c>
      <c r="C178" s="74" t="s">
        <v>246</v>
      </c>
      <c r="D178" s="74" t="s">
        <v>247</v>
      </c>
      <c r="E178" s="74">
        <v>43.3</v>
      </c>
      <c r="F178" s="74">
        <v>43.3</v>
      </c>
      <c r="G178" s="74">
        <v>43.3</v>
      </c>
      <c r="H178" s="74">
        <v>43.3</v>
      </c>
      <c r="I178" s="74">
        <v>43.3</v>
      </c>
      <c r="J178" s="74">
        <v>43.3</v>
      </c>
      <c r="K178" s="74">
        <v>43.3</v>
      </c>
      <c r="L178" s="74">
        <v>43.3</v>
      </c>
      <c r="M178" s="74">
        <v>43.3</v>
      </c>
      <c r="N178" s="74">
        <v>43.3</v>
      </c>
      <c r="O178" s="74">
        <v>43.3</v>
      </c>
      <c r="P178" s="74">
        <v>43.3</v>
      </c>
      <c r="Q178" s="74">
        <v>43.3</v>
      </c>
      <c r="R178" s="74">
        <v>43.3</v>
      </c>
      <c r="S178" s="74">
        <v>43.3</v>
      </c>
      <c r="T178" s="74">
        <v>43.3</v>
      </c>
      <c r="U178" s="74">
        <v>43.3</v>
      </c>
      <c r="V178" s="74">
        <v>43.3</v>
      </c>
      <c r="W178" s="74">
        <v>43.3</v>
      </c>
      <c r="X178" s="74">
        <v>43.3</v>
      </c>
      <c r="Y178" s="74">
        <v>43.3</v>
      </c>
      <c r="Z178" s="74">
        <v>43.3</v>
      </c>
      <c r="AA178" s="74">
        <v>43.3</v>
      </c>
      <c r="AB178" s="74">
        <v>43.3</v>
      </c>
      <c r="AC178" s="74">
        <v>1039.2</v>
      </c>
      <c r="AD178" s="74">
        <v>7274.4</v>
      </c>
      <c r="AE178" s="74">
        <v>379308</v>
      </c>
    </row>
    <row r="179" spans="1:31" s="74" customFormat="1" ht="10.5">
      <c r="A179" s="74" t="s">
        <v>99</v>
      </c>
      <c r="B179" s="74" t="s">
        <v>248</v>
      </c>
      <c r="C179" s="74" t="s">
        <v>246</v>
      </c>
      <c r="D179" s="74" t="s">
        <v>247</v>
      </c>
      <c r="E179" s="74">
        <v>55</v>
      </c>
      <c r="F179" s="74">
        <v>55</v>
      </c>
      <c r="G179" s="74">
        <v>55</v>
      </c>
      <c r="H179" s="74">
        <v>55</v>
      </c>
      <c r="I179" s="74">
        <v>55</v>
      </c>
      <c r="J179" s="74">
        <v>55</v>
      </c>
      <c r="K179" s="74">
        <v>55</v>
      </c>
      <c r="L179" s="74">
        <v>55</v>
      </c>
      <c r="M179" s="74">
        <v>55</v>
      </c>
      <c r="N179" s="74">
        <v>55</v>
      </c>
      <c r="O179" s="74">
        <v>55</v>
      </c>
      <c r="P179" s="74">
        <v>55</v>
      </c>
      <c r="Q179" s="74">
        <v>55</v>
      </c>
      <c r="R179" s="74">
        <v>55</v>
      </c>
      <c r="S179" s="74">
        <v>55</v>
      </c>
      <c r="T179" s="74">
        <v>55</v>
      </c>
      <c r="U179" s="74">
        <v>55</v>
      </c>
      <c r="V179" s="74">
        <v>55</v>
      </c>
      <c r="W179" s="74">
        <v>55</v>
      </c>
      <c r="X179" s="74">
        <v>55</v>
      </c>
      <c r="Y179" s="74">
        <v>55</v>
      </c>
      <c r="Z179" s="74">
        <v>55</v>
      </c>
      <c r="AA179" s="74">
        <v>55</v>
      </c>
      <c r="AB179" s="74">
        <v>55</v>
      </c>
      <c r="AC179" s="74">
        <v>1320</v>
      </c>
      <c r="AD179" s="74">
        <v>9240</v>
      </c>
      <c r="AE179" s="74">
        <v>481800</v>
      </c>
    </row>
    <row r="180" spans="1:31" s="74" customFormat="1" ht="10.5">
      <c r="A180" s="74" t="s">
        <v>100</v>
      </c>
      <c r="B180" s="74" t="s">
        <v>245</v>
      </c>
      <c r="C180" s="74" t="s">
        <v>246</v>
      </c>
      <c r="D180" s="74" t="s">
        <v>247</v>
      </c>
      <c r="E180" s="74">
        <v>0.05</v>
      </c>
      <c r="F180" s="74">
        <v>0.05</v>
      </c>
      <c r="G180" s="74">
        <v>0.05</v>
      </c>
      <c r="H180" s="74">
        <v>0.05</v>
      </c>
      <c r="I180" s="74">
        <v>0.05</v>
      </c>
      <c r="J180" s="74">
        <v>0.05</v>
      </c>
      <c r="K180" s="74">
        <v>0.05</v>
      </c>
      <c r="L180" s="74">
        <v>0.05</v>
      </c>
      <c r="M180" s="74">
        <v>0.05</v>
      </c>
      <c r="N180" s="74">
        <v>0.05</v>
      </c>
      <c r="O180" s="74">
        <v>0.05</v>
      </c>
      <c r="P180" s="74">
        <v>0.05</v>
      </c>
      <c r="Q180" s="74">
        <v>0.05</v>
      </c>
      <c r="R180" s="74">
        <v>0.05</v>
      </c>
      <c r="S180" s="74">
        <v>0.05</v>
      </c>
      <c r="T180" s="74">
        <v>0.05</v>
      </c>
      <c r="U180" s="74">
        <v>0.05</v>
      </c>
      <c r="V180" s="74">
        <v>0.05</v>
      </c>
      <c r="W180" s="74">
        <v>0.05</v>
      </c>
      <c r="X180" s="74">
        <v>0.05</v>
      </c>
      <c r="Y180" s="74">
        <v>0.05</v>
      </c>
      <c r="Z180" s="74">
        <v>0.05</v>
      </c>
      <c r="AA180" s="74">
        <v>0.05</v>
      </c>
      <c r="AB180" s="74">
        <v>0.05</v>
      </c>
      <c r="AC180" s="74">
        <v>1.2</v>
      </c>
      <c r="AD180" s="74">
        <v>8.4</v>
      </c>
      <c r="AE180" s="74">
        <v>438</v>
      </c>
    </row>
    <row r="181" spans="1:31" s="74" customFormat="1" ht="10.5">
      <c r="A181" s="74" t="s">
        <v>101</v>
      </c>
      <c r="B181" s="74" t="s">
        <v>245</v>
      </c>
      <c r="C181" s="74" t="s">
        <v>246</v>
      </c>
      <c r="D181" s="74" t="s">
        <v>247</v>
      </c>
      <c r="E181" s="74">
        <v>0.2</v>
      </c>
      <c r="F181" s="74">
        <v>0.2</v>
      </c>
      <c r="G181" s="74">
        <v>0.2</v>
      </c>
      <c r="H181" s="74">
        <v>0.2</v>
      </c>
      <c r="I181" s="74">
        <v>0.2</v>
      </c>
      <c r="J181" s="74">
        <v>0.2</v>
      </c>
      <c r="K181" s="74">
        <v>0.2</v>
      </c>
      <c r="L181" s="74">
        <v>0.2</v>
      </c>
      <c r="M181" s="74">
        <v>0.2</v>
      </c>
      <c r="N181" s="74">
        <v>0.2</v>
      </c>
      <c r="O181" s="74">
        <v>0.2</v>
      </c>
      <c r="P181" s="74">
        <v>0.2</v>
      </c>
      <c r="Q181" s="74">
        <v>0.2</v>
      </c>
      <c r="R181" s="74">
        <v>0.2</v>
      </c>
      <c r="S181" s="74">
        <v>0.2</v>
      </c>
      <c r="T181" s="74">
        <v>0.2</v>
      </c>
      <c r="U181" s="74">
        <v>0.2</v>
      </c>
      <c r="V181" s="74">
        <v>0.2</v>
      </c>
      <c r="W181" s="74">
        <v>0.2</v>
      </c>
      <c r="X181" s="74">
        <v>0.2</v>
      </c>
      <c r="Y181" s="74">
        <v>0.2</v>
      </c>
      <c r="Z181" s="74">
        <v>0.2</v>
      </c>
      <c r="AA181" s="74">
        <v>0.2</v>
      </c>
      <c r="AB181" s="74">
        <v>0.2</v>
      </c>
      <c r="AC181" s="74">
        <v>4.8</v>
      </c>
      <c r="AD181" s="74">
        <v>33.6</v>
      </c>
      <c r="AE181" s="74">
        <v>1752</v>
      </c>
    </row>
    <row r="182" spans="1:31" s="74" customFormat="1" ht="10.5">
      <c r="A182" s="74" t="s">
        <v>102</v>
      </c>
      <c r="B182" s="74" t="s">
        <v>248</v>
      </c>
      <c r="C182" s="74" t="s">
        <v>246</v>
      </c>
      <c r="D182" s="74" t="s">
        <v>247</v>
      </c>
      <c r="E182" s="74">
        <v>43.3</v>
      </c>
      <c r="F182" s="74">
        <v>43.3</v>
      </c>
      <c r="G182" s="74">
        <v>43.3</v>
      </c>
      <c r="H182" s="74">
        <v>43.3</v>
      </c>
      <c r="I182" s="74">
        <v>43.3</v>
      </c>
      <c r="J182" s="74">
        <v>43.3</v>
      </c>
      <c r="K182" s="74">
        <v>43.3</v>
      </c>
      <c r="L182" s="74">
        <v>43.3</v>
      </c>
      <c r="M182" s="74">
        <v>43.3</v>
      </c>
      <c r="N182" s="74">
        <v>43.3</v>
      </c>
      <c r="O182" s="74">
        <v>43.3</v>
      </c>
      <c r="P182" s="74">
        <v>43.3</v>
      </c>
      <c r="Q182" s="74">
        <v>43.3</v>
      </c>
      <c r="R182" s="74">
        <v>43.3</v>
      </c>
      <c r="S182" s="74">
        <v>43.3</v>
      </c>
      <c r="T182" s="74">
        <v>43.3</v>
      </c>
      <c r="U182" s="74">
        <v>43.3</v>
      </c>
      <c r="V182" s="74">
        <v>43.3</v>
      </c>
      <c r="W182" s="74">
        <v>43.3</v>
      </c>
      <c r="X182" s="74">
        <v>43.3</v>
      </c>
      <c r="Y182" s="74">
        <v>43.3</v>
      </c>
      <c r="Z182" s="74">
        <v>43.3</v>
      </c>
      <c r="AA182" s="74">
        <v>43.3</v>
      </c>
      <c r="AB182" s="74">
        <v>43.3</v>
      </c>
      <c r="AC182" s="74">
        <v>1039.2</v>
      </c>
      <c r="AD182" s="74">
        <v>7274.4</v>
      </c>
      <c r="AE182" s="74">
        <v>379308</v>
      </c>
    </row>
    <row r="183" spans="1:31" s="74" customFormat="1" ht="10.5">
      <c r="A183" s="74" t="s">
        <v>103</v>
      </c>
      <c r="B183" s="74" t="s">
        <v>248</v>
      </c>
      <c r="C183" s="74" t="s">
        <v>246</v>
      </c>
      <c r="D183" s="74" t="s">
        <v>247</v>
      </c>
      <c r="E183" s="74">
        <v>55</v>
      </c>
      <c r="F183" s="74">
        <v>55</v>
      </c>
      <c r="G183" s="74">
        <v>55</v>
      </c>
      <c r="H183" s="74">
        <v>55</v>
      </c>
      <c r="I183" s="74">
        <v>55</v>
      </c>
      <c r="J183" s="74">
        <v>55</v>
      </c>
      <c r="K183" s="74">
        <v>55</v>
      </c>
      <c r="L183" s="74">
        <v>55</v>
      </c>
      <c r="M183" s="74">
        <v>55</v>
      </c>
      <c r="N183" s="74">
        <v>55</v>
      </c>
      <c r="O183" s="74">
        <v>55</v>
      </c>
      <c r="P183" s="74">
        <v>55</v>
      </c>
      <c r="Q183" s="74">
        <v>55</v>
      </c>
      <c r="R183" s="74">
        <v>55</v>
      </c>
      <c r="S183" s="74">
        <v>55</v>
      </c>
      <c r="T183" s="74">
        <v>55</v>
      </c>
      <c r="U183" s="74">
        <v>55</v>
      </c>
      <c r="V183" s="74">
        <v>55</v>
      </c>
      <c r="W183" s="74">
        <v>55</v>
      </c>
      <c r="X183" s="74">
        <v>55</v>
      </c>
      <c r="Y183" s="74">
        <v>55</v>
      </c>
      <c r="Z183" s="74">
        <v>55</v>
      </c>
      <c r="AA183" s="74">
        <v>55</v>
      </c>
      <c r="AB183" s="74">
        <v>55</v>
      </c>
      <c r="AC183" s="74">
        <v>1320</v>
      </c>
      <c r="AD183" s="74">
        <v>9240</v>
      </c>
      <c r="AE183" s="74">
        <v>481800</v>
      </c>
    </row>
    <row r="184" spans="1:31" s="74" customFormat="1" ht="10.5">
      <c r="A184" s="74" t="s">
        <v>104</v>
      </c>
      <c r="B184" s="74" t="s">
        <v>245</v>
      </c>
      <c r="C184" s="74" t="s">
        <v>246</v>
      </c>
      <c r="D184" s="74" t="s">
        <v>247</v>
      </c>
      <c r="E184" s="74">
        <v>0.05</v>
      </c>
      <c r="F184" s="74">
        <v>0.05</v>
      </c>
      <c r="G184" s="74">
        <v>0.05</v>
      </c>
      <c r="H184" s="74">
        <v>0.05</v>
      </c>
      <c r="I184" s="74">
        <v>0.05</v>
      </c>
      <c r="J184" s="74">
        <v>0.05</v>
      </c>
      <c r="K184" s="74">
        <v>0.05</v>
      </c>
      <c r="L184" s="74">
        <v>0.05</v>
      </c>
      <c r="M184" s="74">
        <v>0.05</v>
      </c>
      <c r="N184" s="74">
        <v>0.05</v>
      </c>
      <c r="O184" s="74">
        <v>0.05</v>
      </c>
      <c r="P184" s="74">
        <v>0.05</v>
      </c>
      <c r="Q184" s="74">
        <v>0.05</v>
      </c>
      <c r="R184" s="74">
        <v>0.05</v>
      </c>
      <c r="S184" s="74">
        <v>0.05</v>
      </c>
      <c r="T184" s="74">
        <v>0.05</v>
      </c>
      <c r="U184" s="74">
        <v>0.05</v>
      </c>
      <c r="V184" s="74">
        <v>0.05</v>
      </c>
      <c r="W184" s="74">
        <v>0.05</v>
      </c>
      <c r="X184" s="74">
        <v>0.05</v>
      </c>
      <c r="Y184" s="74">
        <v>0.05</v>
      </c>
      <c r="Z184" s="74">
        <v>0.05</v>
      </c>
      <c r="AA184" s="74">
        <v>0.05</v>
      </c>
      <c r="AB184" s="74">
        <v>0.05</v>
      </c>
      <c r="AC184" s="74">
        <v>1.2</v>
      </c>
      <c r="AD184" s="74">
        <v>8.4</v>
      </c>
      <c r="AE184" s="74">
        <v>438</v>
      </c>
    </row>
    <row r="185" spans="1:31" s="74" customFormat="1" ht="10.5">
      <c r="A185" s="74" t="s">
        <v>105</v>
      </c>
      <c r="B185" s="74" t="s">
        <v>245</v>
      </c>
      <c r="C185" s="74" t="s">
        <v>246</v>
      </c>
      <c r="D185" s="74" t="s">
        <v>247</v>
      </c>
      <c r="E185" s="74">
        <v>0.2</v>
      </c>
      <c r="F185" s="74">
        <v>0.2</v>
      </c>
      <c r="G185" s="74">
        <v>0.2</v>
      </c>
      <c r="H185" s="74">
        <v>0.2</v>
      </c>
      <c r="I185" s="74">
        <v>0.2</v>
      </c>
      <c r="J185" s="74">
        <v>0.2</v>
      </c>
      <c r="K185" s="74">
        <v>0.2</v>
      </c>
      <c r="L185" s="74">
        <v>0.2</v>
      </c>
      <c r="M185" s="74">
        <v>0.2</v>
      </c>
      <c r="N185" s="74">
        <v>0.2</v>
      </c>
      <c r="O185" s="74">
        <v>0.2</v>
      </c>
      <c r="P185" s="74">
        <v>0.2</v>
      </c>
      <c r="Q185" s="74">
        <v>0.2</v>
      </c>
      <c r="R185" s="74">
        <v>0.2</v>
      </c>
      <c r="S185" s="74">
        <v>0.2</v>
      </c>
      <c r="T185" s="74">
        <v>0.2</v>
      </c>
      <c r="U185" s="74">
        <v>0.2</v>
      </c>
      <c r="V185" s="74">
        <v>0.2</v>
      </c>
      <c r="W185" s="74">
        <v>0.2</v>
      </c>
      <c r="X185" s="74">
        <v>0.2</v>
      </c>
      <c r="Y185" s="74">
        <v>0.2</v>
      </c>
      <c r="Z185" s="74">
        <v>0.2</v>
      </c>
      <c r="AA185" s="74">
        <v>0.2</v>
      </c>
      <c r="AB185" s="74">
        <v>0.2</v>
      </c>
      <c r="AC185" s="74">
        <v>4.8</v>
      </c>
      <c r="AD185" s="74">
        <v>33.6</v>
      </c>
      <c r="AE185" s="74">
        <v>1752</v>
      </c>
    </row>
    <row r="186" spans="1:31" s="74" customFormat="1" ht="10.5">
      <c r="A186" s="74" t="s">
        <v>106</v>
      </c>
      <c r="B186" s="74" t="s">
        <v>248</v>
      </c>
      <c r="C186" s="74" t="s">
        <v>246</v>
      </c>
      <c r="D186" s="74" t="s">
        <v>247</v>
      </c>
      <c r="E186" s="74">
        <v>43.3</v>
      </c>
      <c r="F186" s="74">
        <v>43.3</v>
      </c>
      <c r="G186" s="74">
        <v>43.3</v>
      </c>
      <c r="H186" s="74">
        <v>43.3</v>
      </c>
      <c r="I186" s="74">
        <v>43.3</v>
      </c>
      <c r="J186" s="74">
        <v>43.3</v>
      </c>
      <c r="K186" s="74">
        <v>43.3</v>
      </c>
      <c r="L186" s="74">
        <v>43.3</v>
      </c>
      <c r="M186" s="74">
        <v>43.3</v>
      </c>
      <c r="N186" s="74">
        <v>43.3</v>
      </c>
      <c r="O186" s="74">
        <v>43.3</v>
      </c>
      <c r="P186" s="74">
        <v>43.3</v>
      </c>
      <c r="Q186" s="74">
        <v>43.3</v>
      </c>
      <c r="R186" s="74">
        <v>43.3</v>
      </c>
      <c r="S186" s="74">
        <v>43.3</v>
      </c>
      <c r="T186" s="74">
        <v>43.3</v>
      </c>
      <c r="U186" s="74">
        <v>43.3</v>
      </c>
      <c r="V186" s="74">
        <v>43.3</v>
      </c>
      <c r="W186" s="74">
        <v>43.3</v>
      </c>
      <c r="X186" s="74">
        <v>43.3</v>
      </c>
      <c r="Y186" s="74">
        <v>43.3</v>
      </c>
      <c r="Z186" s="74">
        <v>43.3</v>
      </c>
      <c r="AA186" s="74">
        <v>43.3</v>
      </c>
      <c r="AB186" s="74">
        <v>43.3</v>
      </c>
      <c r="AC186" s="74">
        <v>1039.2</v>
      </c>
      <c r="AD186" s="74">
        <v>7274.4</v>
      </c>
      <c r="AE186" s="74">
        <v>379308</v>
      </c>
    </row>
    <row r="187" spans="1:31" s="74" customFormat="1" ht="10.5">
      <c r="A187" s="74" t="s">
        <v>107</v>
      </c>
      <c r="B187" s="74" t="s">
        <v>248</v>
      </c>
      <c r="C187" s="74" t="s">
        <v>246</v>
      </c>
      <c r="D187" s="74" t="s">
        <v>247</v>
      </c>
      <c r="E187" s="74">
        <v>55</v>
      </c>
      <c r="F187" s="74">
        <v>55</v>
      </c>
      <c r="G187" s="74">
        <v>55</v>
      </c>
      <c r="H187" s="74">
        <v>55</v>
      </c>
      <c r="I187" s="74">
        <v>55</v>
      </c>
      <c r="J187" s="74">
        <v>55</v>
      </c>
      <c r="K187" s="74">
        <v>55</v>
      </c>
      <c r="L187" s="74">
        <v>55</v>
      </c>
      <c r="M187" s="74">
        <v>55</v>
      </c>
      <c r="N187" s="74">
        <v>55</v>
      </c>
      <c r="O187" s="74">
        <v>55</v>
      </c>
      <c r="P187" s="74">
        <v>55</v>
      </c>
      <c r="Q187" s="74">
        <v>55</v>
      </c>
      <c r="R187" s="74">
        <v>55</v>
      </c>
      <c r="S187" s="74">
        <v>55</v>
      </c>
      <c r="T187" s="74">
        <v>55</v>
      </c>
      <c r="U187" s="74">
        <v>55</v>
      </c>
      <c r="V187" s="74">
        <v>55</v>
      </c>
      <c r="W187" s="74">
        <v>55</v>
      </c>
      <c r="X187" s="74">
        <v>55</v>
      </c>
      <c r="Y187" s="74">
        <v>55</v>
      </c>
      <c r="Z187" s="74">
        <v>55</v>
      </c>
      <c r="AA187" s="74">
        <v>55</v>
      </c>
      <c r="AB187" s="74">
        <v>55</v>
      </c>
      <c r="AC187" s="74">
        <v>1320</v>
      </c>
      <c r="AD187" s="74">
        <v>9240</v>
      </c>
      <c r="AE187" s="74">
        <v>481800</v>
      </c>
    </row>
    <row r="188" spans="1:31" s="74" customFormat="1" ht="10.5">
      <c r="A188" s="74" t="s">
        <v>108</v>
      </c>
      <c r="B188" s="74" t="s">
        <v>245</v>
      </c>
      <c r="C188" s="74" t="s">
        <v>246</v>
      </c>
      <c r="D188" s="74" t="s">
        <v>247</v>
      </c>
      <c r="E188" s="74">
        <v>0.05</v>
      </c>
      <c r="F188" s="74">
        <v>0.05</v>
      </c>
      <c r="G188" s="74">
        <v>0.05</v>
      </c>
      <c r="H188" s="74">
        <v>0.05</v>
      </c>
      <c r="I188" s="74">
        <v>0.05</v>
      </c>
      <c r="J188" s="74">
        <v>0.05</v>
      </c>
      <c r="K188" s="74">
        <v>0.05</v>
      </c>
      <c r="L188" s="74">
        <v>0.05</v>
      </c>
      <c r="M188" s="74">
        <v>0.05</v>
      </c>
      <c r="N188" s="74">
        <v>0.05</v>
      </c>
      <c r="O188" s="74">
        <v>0.05</v>
      </c>
      <c r="P188" s="74">
        <v>0.05</v>
      </c>
      <c r="Q188" s="74">
        <v>0.05</v>
      </c>
      <c r="R188" s="74">
        <v>0.05</v>
      </c>
      <c r="S188" s="74">
        <v>0.05</v>
      </c>
      <c r="T188" s="74">
        <v>0.05</v>
      </c>
      <c r="U188" s="74">
        <v>0.05</v>
      </c>
      <c r="V188" s="74">
        <v>0.05</v>
      </c>
      <c r="W188" s="74">
        <v>0.05</v>
      </c>
      <c r="X188" s="74">
        <v>0.05</v>
      </c>
      <c r="Y188" s="74">
        <v>0.05</v>
      </c>
      <c r="Z188" s="74">
        <v>0.05</v>
      </c>
      <c r="AA188" s="74">
        <v>0.05</v>
      </c>
      <c r="AB188" s="74">
        <v>0.05</v>
      </c>
      <c r="AC188" s="74">
        <v>1.2</v>
      </c>
      <c r="AD188" s="74">
        <v>8.4</v>
      </c>
      <c r="AE188" s="74">
        <v>438</v>
      </c>
    </row>
    <row r="189" spans="1:31" s="74" customFormat="1" ht="10.5">
      <c r="A189" s="74" t="s">
        <v>109</v>
      </c>
      <c r="B189" s="74" t="s">
        <v>245</v>
      </c>
      <c r="C189" s="74" t="s">
        <v>246</v>
      </c>
      <c r="D189" s="74" t="s">
        <v>247</v>
      </c>
      <c r="E189" s="74">
        <v>0.2</v>
      </c>
      <c r="F189" s="74">
        <v>0.2</v>
      </c>
      <c r="G189" s="74">
        <v>0.2</v>
      </c>
      <c r="H189" s="74">
        <v>0.2</v>
      </c>
      <c r="I189" s="74">
        <v>0.2</v>
      </c>
      <c r="J189" s="74">
        <v>0.2</v>
      </c>
      <c r="K189" s="74">
        <v>0.2</v>
      </c>
      <c r="L189" s="74">
        <v>0.2</v>
      </c>
      <c r="M189" s="74">
        <v>0.2</v>
      </c>
      <c r="N189" s="74">
        <v>0.2</v>
      </c>
      <c r="O189" s="74">
        <v>0.2</v>
      </c>
      <c r="P189" s="74">
        <v>0.2</v>
      </c>
      <c r="Q189" s="74">
        <v>0.2</v>
      </c>
      <c r="R189" s="74">
        <v>0.2</v>
      </c>
      <c r="S189" s="74">
        <v>0.2</v>
      </c>
      <c r="T189" s="74">
        <v>0.2</v>
      </c>
      <c r="U189" s="74">
        <v>0.2</v>
      </c>
      <c r="V189" s="74">
        <v>0.2</v>
      </c>
      <c r="W189" s="74">
        <v>0.2</v>
      </c>
      <c r="X189" s="74">
        <v>0.2</v>
      </c>
      <c r="Y189" s="74">
        <v>0.2</v>
      </c>
      <c r="Z189" s="74">
        <v>0.2</v>
      </c>
      <c r="AA189" s="74">
        <v>0.2</v>
      </c>
      <c r="AB189" s="74">
        <v>0.2</v>
      </c>
      <c r="AC189" s="74">
        <v>4.8</v>
      </c>
      <c r="AD189" s="74">
        <v>33.6</v>
      </c>
      <c r="AE189" s="74">
        <v>1752</v>
      </c>
    </row>
    <row r="190" spans="1:31" s="74" customFormat="1" ht="10.5">
      <c r="A190" s="74" t="s">
        <v>110</v>
      </c>
      <c r="B190" s="74" t="s">
        <v>248</v>
      </c>
      <c r="C190" s="74" t="s">
        <v>246</v>
      </c>
      <c r="D190" s="74" t="s">
        <v>247</v>
      </c>
      <c r="E190" s="74">
        <v>43.3</v>
      </c>
      <c r="F190" s="74">
        <v>43.3</v>
      </c>
      <c r="G190" s="74">
        <v>43.3</v>
      </c>
      <c r="H190" s="74">
        <v>43.3</v>
      </c>
      <c r="I190" s="74">
        <v>43.3</v>
      </c>
      <c r="J190" s="74">
        <v>43.3</v>
      </c>
      <c r="K190" s="74">
        <v>43.3</v>
      </c>
      <c r="L190" s="74">
        <v>43.3</v>
      </c>
      <c r="M190" s="74">
        <v>43.3</v>
      </c>
      <c r="N190" s="74">
        <v>43.3</v>
      </c>
      <c r="O190" s="74">
        <v>43.3</v>
      </c>
      <c r="P190" s="74">
        <v>43.3</v>
      </c>
      <c r="Q190" s="74">
        <v>43.3</v>
      </c>
      <c r="R190" s="74">
        <v>43.3</v>
      </c>
      <c r="S190" s="74">
        <v>43.3</v>
      </c>
      <c r="T190" s="74">
        <v>43.3</v>
      </c>
      <c r="U190" s="74">
        <v>43.3</v>
      </c>
      <c r="V190" s="74">
        <v>43.3</v>
      </c>
      <c r="W190" s="74">
        <v>43.3</v>
      </c>
      <c r="X190" s="74">
        <v>43.3</v>
      </c>
      <c r="Y190" s="74">
        <v>43.3</v>
      </c>
      <c r="Z190" s="74">
        <v>43.3</v>
      </c>
      <c r="AA190" s="74">
        <v>43.3</v>
      </c>
      <c r="AB190" s="74">
        <v>43.3</v>
      </c>
      <c r="AC190" s="74">
        <v>1039.2</v>
      </c>
      <c r="AD190" s="74">
        <v>7274.4</v>
      </c>
      <c r="AE190" s="74">
        <v>379308</v>
      </c>
    </row>
    <row r="191" spans="1:31" s="74" customFormat="1" ht="10.5">
      <c r="A191" s="74" t="s">
        <v>111</v>
      </c>
      <c r="B191" s="74" t="s">
        <v>248</v>
      </c>
      <c r="C191" s="74" t="s">
        <v>246</v>
      </c>
      <c r="D191" s="74" t="s">
        <v>247</v>
      </c>
      <c r="E191" s="74">
        <v>55</v>
      </c>
      <c r="F191" s="74">
        <v>55</v>
      </c>
      <c r="G191" s="74">
        <v>55</v>
      </c>
      <c r="H191" s="74">
        <v>55</v>
      </c>
      <c r="I191" s="74">
        <v>55</v>
      </c>
      <c r="J191" s="74">
        <v>55</v>
      </c>
      <c r="K191" s="74">
        <v>55</v>
      </c>
      <c r="L191" s="74">
        <v>55</v>
      </c>
      <c r="M191" s="74">
        <v>55</v>
      </c>
      <c r="N191" s="74">
        <v>55</v>
      </c>
      <c r="O191" s="74">
        <v>55</v>
      </c>
      <c r="P191" s="74">
        <v>55</v>
      </c>
      <c r="Q191" s="74">
        <v>55</v>
      </c>
      <c r="R191" s="74">
        <v>55</v>
      </c>
      <c r="S191" s="74">
        <v>55</v>
      </c>
      <c r="T191" s="74">
        <v>55</v>
      </c>
      <c r="U191" s="74">
        <v>55</v>
      </c>
      <c r="V191" s="74">
        <v>55</v>
      </c>
      <c r="W191" s="74">
        <v>55</v>
      </c>
      <c r="X191" s="74">
        <v>55</v>
      </c>
      <c r="Y191" s="74">
        <v>55</v>
      </c>
      <c r="Z191" s="74">
        <v>55</v>
      </c>
      <c r="AA191" s="74">
        <v>55</v>
      </c>
      <c r="AB191" s="74">
        <v>55</v>
      </c>
      <c r="AC191" s="74">
        <v>1320</v>
      </c>
      <c r="AD191" s="74">
        <v>9240</v>
      </c>
      <c r="AE191" s="74">
        <v>481800</v>
      </c>
    </row>
    <row r="192" spans="1:31" s="74" customFormat="1" ht="10.5">
      <c r="A192" s="74" t="s">
        <v>112</v>
      </c>
      <c r="B192" s="74" t="s">
        <v>245</v>
      </c>
      <c r="C192" s="74" t="s">
        <v>246</v>
      </c>
      <c r="D192" s="74" t="s">
        <v>247</v>
      </c>
      <c r="E192" s="74">
        <v>0.05</v>
      </c>
      <c r="F192" s="74">
        <v>0.05</v>
      </c>
      <c r="G192" s="74">
        <v>0.05</v>
      </c>
      <c r="H192" s="74">
        <v>0.05</v>
      </c>
      <c r="I192" s="74">
        <v>0.05</v>
      </c>
      <c r="J192" s="74">
        <v>0.05</v>
      </c>
      <c r="K192" s="74">
        <v>0.05</v>
      </c>
      <c r="L192" s="74">
        <v>0.05</v>
      </c>
      <c r="M192" s="74">
        <v>0.05</v>
      </c>
      <c r="N192" s="74">
        <v>0.05</v>
      </c>
      <c r="O192" s="74">
        <v>0.05</v>
      </c>
      <c r="P192" s="74">
        <v>0.05</v>
      </c>
      <c r="Q192" s="74">
        <v>0.05</v>
      </c>
      <c r="R192" s="74">
        <v>0.05</v>
      </c>
      <c r="S192" s="74">
        <v>0.05</v>
      </c>
      <c r="T192" s="74">
        <v>0.05</v>
      </c>
      <c r="U192" s="74">
        <v>0.05</v>
      </c>
      <c r="V192" s="74">
        <v>0.05</v>
      </c>
      <c r="W192" s="74">
        <v>0.05</v>
      </c>
      <c r="X192" s="74">
        <v>0.05</v>
      </c>
      <c r="Y192" s="74">
        <v>0.05</v>
      </c>
      <c r="Z192" s="74">
        <v>0.05</v>
      </c>
      <c r="AA192" s="74">
        <v>0.05</v>
      </c>
      <c r="AB192" s="74">
        <v>0.05</v>
      </c>
      <c r="AC192" s="74">
        <v>1.2</v>
      </c>
      <c r="AD192" s="74">
        <v>8.4</v>
      </c>
      <c r="AE192" s="74">
        <v>438</v>
      </c>
    </row>
    <row r="193" spans="1:31" s="74" customFormat="1" ht="10.5">
      <c r="A193" s="74" t="s">
        <v>113</v>
      </c>
      <c r="B193" s="74" t="s">
        <v>245</v>
      </c>
      <c r="C193" s="74" t="s">
        <v>246</v>
      </c>
      <c r="D193" s="74" t="s">
        <v>247</v>
      </c>
      <c r="E193" s="74">
        <v>0.2</v>
      </c>
      <c r="F193" s="74">
        <v>0.2</v>
      </c>
      <c r="G193" s="74">
        <v>0.2</v>
      </c>
      <c r="H193" s="74">
        <v>0.2</v>
      </c>
      <c r="I193" s="74">
        <v>0.2</v>
      </c>
      <c r="J193" s="74">
        <v>0.2</v>
      </c>
      <c r="K193" s="74">
        <v>0.2</v>
      </c>
      <c r="L193" s="74">
        <v>0.2</v>
      </c>
      <c r="M193" s="74">
        <v>0.2</v>
      </c>
      <c r="N193" s="74">
        <v>0.2</v>
      </c>
      <c r="O193" s="74">
        <v>0.2</v>
      </c>
      <c r="P193" s="74">
        <v>0.2</v>
      </c>
      <c r="Q193" s="74">
        <v>0.2</v>
      </c>
      <c r="R193" s="74">
        <v>0.2</v>
      </c>
      <c r="S193" s="74">
        <v>0.2</v>
      </c>
      <c r="T193" s="74">
        <v>0.2</v>
      </c>
      <c r="U193" s="74">
        <v>0.2</v>
      </c>
      <c r="V193" s="74">
        <v>0.2</v>
      </c>
      <c r="W193" s="74">
        <v>0.2</v>
      </c>
      <c r="X193" s="74">
        <v>0.2</v>
      </c>
      <c r="Y193" s="74">
        <v>0.2</v>
      </c>
      <c r="Z193" s="74">
        <v>0.2</v>
      </c>
      <c r="AA193" s="74">
        <v>0.2</v>
      </c>
      <c r="AB193" s="74">
        <v>0.2</v>
      </c>
      <c r="AC193" s="74">
        <v>4.8</v>
      </c>
      <c r="AD193" s="74">
        <v>33.6</v>
      </c>
      <c r="AE193" s="74">
        <v>1752</v>
      </c>
    </row>
    <row r="194" spans="1:31" s="74" customFormat="1" ht="10.5">
      <c r="A194" s="74" t="s">
        <v>114</v>
      </c>
      <c r="B194" s="74" t="s">
        <v>248</v>
      </c>
      <c r="C194" s="74" t="s">
        <v>246</v>
      </c>
      <c r="D194" s="74" t="s">
        <v>247</v>
      </c>
      <c r="E194" s="74">
        <v>43.3</v>
      </c>
      <c r="F194" s="74">
        <v>43.3</v>
      </c>
      <c r="G194" s="74">
        <v>43.3</v>
      </c>
      <c r="H194" s="74">
        <v>43.3</v>
      </c>
      <c r="I194" s="74">
        <v>43.3</v>
      </c>
      <c r="J194" s="74">
        <v>43.3</v>
      </c>
      <c r="K194" s="74">
        <v>43.3</v>
      </c>
      <c r="L194" s="74">
        <v>43.3</v>
      </c>
      <c r="M194" s="74">
        <v>43.3</v>
      </c>
      <c r="N194" s="74">
        <v>43.3</v>
      </c>
      <c r="O194" s="74">
        <v>43.3</v>
      </c>
      <c r="P194" s="74">
        <v>43.3</v>
      </c>
      <c r="Q194" s="74">
        <v>43.3</v>
      </c>
      <c r="R194" s="74">
        <v>43.3</v>
      </c>
      <c r="S194" s="74">
        <v>43.3</v>
      </c>
      <c r="T194" s="74">
        <v>43.3</v>
      </c>
      <c r="U194" s="74">
        <v>43.3</v>
      </c>
      <c r="V194" s="74">
        <v>43.3</v>
      </c>
      <c r="W194" s="74">
        <v>43.3</v>
      </c>
      <c r="X194" s="74">
        <v>43.3</v>
      </c>
      <c r="Y194" s="74">
        <v>43.3</v>
      </c>
      <c r="Z194" s="74">
        <v>43.3</v>
      </c>
      <c r="AA194" s="74">
        <v>43.3</v>
      </c>
      <c r="AB194" s="74">
        <v>43.3</v>
      </c>
      <c r="AC194" s="74">
        <v>1039.2</v>
      </c>
      <c r="AD194" s="74">
        <v>7274.4</v>
      </c>
      <c r="AE194" s="74">
        <v>379308</v>
      </c>
    </row>
    <row r="195" spans="1:31" s="74" customFormat="1" ht="10.5">
      <c r="A195" s="74" t="s">
        <v>115</v>
      </c>
      <c r="B195" s="74" t="s">
        <v>248</v>
      </c>
      <c r="C195" s="74" t="s">
        <v>246</v>
      </c>
      <c r="D195" s="74" t="s">
        <v>247</v>
      </c>
      <c r="E195" s="74">
        <v>55</v>
      </c>
      <c r="F195" s="74">
        <v>55</v>
      </c>
      <c r="G195" s="74">
        <v>55</v>
      </c>
      <c r="H195" s="74">
        <v>55</v>
      </c>
      <c r="I195" s="74">
        <v>55</v>
      </c>
      <c r="J195" s="74">
        <v>55</v>
      </c>
      <c r="K195" s="74">
        <v>55</v>
      </c>
      <c r="L195" s="74">
        <v>55</v>
      </c>
      <c r="M195" s="74">
        <v>55</v>
      </c>
      <c r="N195" s="74">
        <v>55</v>
      </c>
      <c r="O195" s="74">
        <v>55</v>
      </c>
      <c r="P195" s="74">
        <v>55</v>
      </c>
      <c r="Q195" s="74">
        <v>55</v>
      </c>
      <c r="R195" s="74">
        <v>55</v>
      </c>
      <c r="S195" s="74">
        <v>55</v>
      </c>
      <c r="T195" s="74">
        <v>55</v>
      </c>
      <c r="U195" s="74">
        <v>55</v>
      </c>
      <c r="V195" s="74">
        <v>55</v>
      </c>
      <c r="W195" s="74">
        <v>55</v>
      </c>
      <c r="X195" s="74">
        <v>55</v>
      </c>
      <c r="Y195" s="74">
        <v>55</v>
      </c>
      <c r="Z195" s="74">
        <v>55</v>
      </c>
      <c r="AA195" s="74">
        <v>55</v>
      </c>
      <c r="AB195" s="74">
        <v>55</v>
      </c>
      <c r="AC195" s="74">
        <v>1320</v>
      </c>
      <c r="AD195" s="74">
        <v>9240</v>
      </c>
      <c r="AE195" s="74">
        <v>481800</v>
      </c>
    </row>
    <row r="196" spans="1:31" s="74" customFormat="1" ht="10.5">
      <c r="A196" s="74" t="s">
        <v>116</v>
      </c>
      <c r="B196" s="74" t="s">
        <v>245</v>
      </c>
      <c r="C196" s="74" t="s">
        <v>246</v>
      </c>
      <c r="D196" s="74" t="s">
        <v>247</v>
      </c>
      <c r="E196" s="74">
        <v>0.05</v>
      </c>
      <c r="F196" s="74">
        <v>0.05</v>
      </c>
      <c r="G196" s="74">
        <v>0.05</v>
      </c>
      <c r="H196" s="74">
        <v>0.05</v>
      </c>
      <c r="I196" s="74">
        <v>0.05</v>
      </c>
      <c r="J196" s="74">
        <v>0.05</v>
      </c>
      <c r="K196" s="74">
        <v>0.05</v>
      </c>
      <c r="L196" s="74">
        <v>0.05</v>
      </c>
      <c r="M196" s="74">
        <v>0.05</v>
      </c>
      <c r="N196" s="74">
        <v>0.05</v>
      </c>
      <c r="O196" s="74">
        <v>0.05</v>
      </c>
      <c r="P196" s="74">
        <v>0.05</v>
      </c>
      <c r="Q196" s="74">
        <v>0.05</v>
      </c>
      <c r="R196" s="74">
        <v>0.05</v>
      </c>
      <c r="S196" s="74">
        <v>0.05</v>
      </c>
      <c r="T196" s="74">
        <v>0.05</v>
      </c>
      <c r="U196" s="74">
        <v>0.05</v>
      </c>
      <c r="V196" s="74">
        <v>0.05</v>
      </c>
      <c r="W196" s="74">
        <v>0.05</v>
      </c>
      <c r="X196" s="74">
        <v>0.05</v>
      </c>
      <c r="Y196" s="74">
        <v>0.05</v>
      </c>
      <c r="Z196" s="74">
        <v>0.05</v>
      </c>
      <c r="AA196" s="74">
        <v>0.05</v>
      </c>
      <c r="AB196" s="74">
        <v>0.05</v>
      </c>
      <c r="AC196" s="74">
        <v>1.2</v>
      </c>
      <c r="AD196" s="74">
        <v>8.4</v>
      </c>
      <c r="AE196" s="74">
        <v>438</v>
      </c>
    </row>
    <row r="197" spans="1:31" s="74" customFormat="1" ht="10.5">
      <c r="A197" s="74" t="s">
        <v>117</v>
      </c>
      <c r="B197" s="74" t="s">
        <v>245</v>
      </c>
      <c r="C197" s="74" t="s">
        <v>246</v>
      </c>
      <c r="D197" s="74" t="s">
        <v>247</v>
      </c>
      <c r="E197" s="74">
        <v>0.2</v>
      </c>
      <c r="F197" s="74">
        <v>0.2</v>
      </c>
      <c r="G197" s="74">
        <v>0.2</v>
      </c>
      <c r="H197" s="74">
        <v>0.2</v>
      </c>
      <c r="I197" s="74">
        <v>0.2</v>
      </c>
      <c r="J197" s="74">
        <v>0.2</v>
      </c>
      <c r="K197" s="74">
        <v>0.2</v>
      </c>
      <c r="L197" s="74">
        <v>0.2</v>
      </c>
      <c r="M197" s="74">
        <v>0.2</v>
      </c>
      <c r="N197" s="74">
        <v>0.2</v>
      </c>
      <c r="O197" s="74">
        <v>0.2</v>
      </c>
      <c r="P197" s="74">
        <v>0.2</v>
      </c>
      <c r="Q197" s="74">
        <v>0.2</v>
      </c>
      <c r="R197" s="74">
        <v>0.2</v>
      </c>
      <c r="S197" s="74">
        <v>0.2</v>
      </c>
      <c r="T197" s="74">
        <v>0.2</v>
      </c>
      <c r="U197" s="74">
        <v>0.2</v>
      </c>
      <c r="V197" s="74">
        <v>0.2</v>
      </c>
      <c r="W197" s="74">
        <v>0.2</v>
      </c>
      <c r="X197" s="74">
        <v>0.2</v>
      </c>
      <c r="Y197" s="74">
        <v>0.2</v>
      </c>
      <c r="Z197" s="74">
        <v>0.2</v>
      </c>
      <c r="AA197" s="74">
        <v>0.2</v>
      </c>
      <c r="AB197" s="74">
        <v>0.2</v>
      </c>
      <c r="AC197" s="74">
        <v>4.8</v>
      </c>
      <c r="AD197" s="74">
        <v>33.6</v>
      </c>
      <c r="AE197" s="74">
        <v>1752</v>
      </c>
    </row>
    <row r="198" spans="1:31" s="74" customFormat="1" ht="10.5">
      <c r="A198" s="74" t="s">
        <v>118</v>
      </c>
      <c r="B198" s="74" t="s">
        <v>248</v>
      </c>
      <c r="C198" s="74" t="s">
        <v>246</v>
      </c>
      <c r="D198" s="74" t="s">
        <v>247</v>
      </c>
      <c r="E198" s="74">
        <v>43.3</v>
      </c>
      <c r="F198" s="74">
        <v>43.3</v>
      </c>
      <c r="G198" s="74">
        <v>43.3</v>
      </c>
      <c r="H198" s="74">
        <v>43.3</v>
      </c>
      <c r="I198" s="74">
        <v>43.3</v>
      </c>
      <c r="J198" s="74">
        <v>43.3</v>
      </c>
      <c r="K198" s="74">
        <v>43.3</v>
      </c>
      <c r="L198" s="74">
        <v>43.3</v>
      </c>
      <c r="M198" s="74">
        <v>43.3</v>
      </c>
      <c r="N198" s="74">
        <v>43.3</v>
      </c>
      <c r="O198" s="74">
        <v>43.3</v>
      </c>
      <c r="P198" s="74">
        <v>43.3</v>
      </c>
      <c r="Q198" s="74">
        <v>43.3</v>
      </c>
      <c r="R198" s="74">
        <v>43.3</v>
      </c>
      <c r="S198" s="74">
        <v>43.3</v>
      </c>
      <c r="T198" s="74">
        <v>43.3</v>
      </c>
      <c r="U198" s="74">
        <v>43.3</v>
      </c>
      <c r="V198" s="74">
        <v>43.3</v>
      </c>
      <c r="W198" s="74">
        <v>43.3</v>
      </c>
      <c r="X198" s="74">
        <v>43.3</v>
      </c>
      <c r="Y198" s="74">
        <v>43.3</v>
      </c>
      <c r="Z198" s="74">
        <v>43.3</v>
      </c>
      <c r="AA198" s="74">
        <v>43.3</v>
      </c>
      <c r="AB198" s="74">
        <v>43.3</v>
      </c>
      <c r="AC198" s="74">
        <v>1039.2</v>
      </c>
      <c r="AD198" s="74">
        <v>7274.4</v>
      </c>
      <c r="AE198" s="74">
        <v>379308</v>
      </c>
    </row>
    <row r="199" spans="1:31" s="74" customFormat="1" ht="10.5">
      <c r="A199" s="74" t="s">
        <v>119</v>
      </c>
      <c r="B199" s="74" t="s">
        <v>248</v>
      </c>
      <c r="C199" s="74" t="s">
        <v>246</v>
      </c>
      <c r="D199" s="74" t="s">
        <v>247</v>
      </c>
      <c r="E199" s="74">
        <v>55</v>
      </c>
      <c r="F199" s="74">
        <v>55</v>
      </c>
      <c r="G199" s="74">
        <v>55</v>
      </c>
      <c r="H199" s="74">
        <v>55</v>
      </c>
      <c r="I199" s="74">
        <v>55</v>
      </c>
      <c r="J199" s="74">
        <v>55</v>
      </c>
      <c r="K199" s="74">
        <v>55</v>
      </c>
      <c r="L199" s="74">
        <v>55</v>
      </c>
      <c r="M199" s="74">
        <v>55</v>
      </c>
      <c r="N199" s="74">
        <v>55</v>
      </c>
      <c r="O199" s="74">
        <v>55</v>
      </c>
      <c r="P199" s="74">
        <v>55</v>
      </c>
      <c r="Q199" s="74">
        <v>55</v>
      </c>
      <c r="R199" s="74">
        <v>55</v>
      </c>
      <c r="S199" s="74">
        <v>55</v>
      </c>
      <c r="T199" s="74">
        <v>55</v>
      </c>
      <c r="U199" s="74">
        <v>55</v>
      </c>
      <c r="V199" s="74">
        <v>55</v>
      </c>
      <c r="W199" s="74">
        <v>55</v>
      </c>
      <c r="X199" s="74">
        <v>55</v>
      </c>
      <c r="Y199" s="74">
        <v>55</v>
      </c>
      <c r="Z199" s="74">
        <v>55</v>
      </c>
      <c r="AA199" s="74">
        <v>55</v>
      </c>
      <c r="AB199" s="74">
        <v>55</v>
      </c>
      <c r="AC199" s="74">
        <v>1320</v>
      </c>
      <c r="AD199" s="74">
        <v>9240</v>
      </c>
      <c r="AE199" s="74">
        <v>481800</v>
      </c>
    </row>
    <row r="200" spans="1:31" s="74" customFormat="1" ht="10.5">
      <c r="A200" s="74" t="s">
        <v>120</v>
      </c>
      <c r="B200" s="74" t="s">
        <v>245</v>
      </c>
      <c r="C200" s="74" t="s">
        <v>246</v>
      </c>
      <c r="D200" s="74" t="s">
        <v>247</v>
      </c>
      <c r="E200" s="74">
        <v>0.05</v>
      </c>
      <c r="F200" s="74">
        <v>0.05</v>
      </c>
      <c r="G200" s="74">
        <v>0.05</v>
      </c>
      <c r="H200" s="74">
        <v>0.05</v>
      </c>
      <c r="I200" s="74">
        <v>0.05</v>
      </c>
      <c r="J200" s="74">
        <v>0.05</v>
      </c>
      <c r="K200" s="74">
        <v>0.05</v>
      </c>
      <c r="L200" s="74">
        <v>0.05</v>
      </c>
      <c r="M200" s="74">
        <v>0.05</v>
      </c>
      <c r="N200" s="74">
        <v>0.05</v>
      </c>
      <c r="O200" s="74">
        <v>0.05</v>
      </c>
      <c r="P200" s="74">
        <v>0.05</v>
      </c>
      <c r="Q200" s="74">
        <v>0.05</v>
      </c>
      <c r="R200" s="74">
        <v>0.05</v>
      </c>
      <c r="S200" s="74">
        <v>0.05</v>
      </c>
      <c r="T200" s="74">
        <v>0.05</v>
      </c>
      <c r="U200" s="74">
        <v>0.05</v>
      </c>
      <c r="V200" s="74">
        <v>0.05</v>
      </c>
      <c r="W200" s="74">
        <v>0.05</v>
      </c>
      <c r="X200" s="74">
        <v>0.05</v>
      </c>
      <c r="Y200" s="74">
        <v>0.05</v>
      </c>
      <c r="Z200" s="74">
        <v>0.05</v>
      </c>
      <c r="AA200" s="74">
        <v>0.05</v>
      </c>
      <c r="AB200" s="74">
        <v>0.05</v>
      </c>
      <c r="AC200" s="74">
        <v>1.2</v>
      </c>
      <c r="AD200" s="74">
        <v>8.4</v>
      </c>
      <c r="AE200" s="74">
        <v>438</v>
      </c>
    </row>
    <row r="201" spans="1:31" s="74" customFormat="1" ht="10.5">
      <c r="A201" s="74" t="s">
        <v>121</v>
      </c>
      <c r="B201" s="74" t="s">
        <v>245</v>
      </c>
      <c r="C201" s="74" t="s">
        <v>246</v>
      </c>
      <c r="D201" s="74" t="s">
        <v>247</v>
      </c>
      <c r="E201" s="74">
        <v>0.2</v>
      </c>
      <c r="F201" s="74">
        <v>0.2</v>
      </c>
      <c r="G201" s="74">
        <v>0.2</v>
      </c>
      <c r="H201" s="74">
        <v>0.2</v>
      </c>
      <c r="I201" s="74">
        <v>0.2</v>
      </c>
      <c r="J201" s="74">
        <v>0.2</v>
      </c>
      <c r="K201" s="74">
        <v>0.2</v>
      </c>
      <c r="L201" s="74">
        <v>0.2</v>
      </c>
      <c r="M201" s="74">
        <v>0.2</v>
      </c>
      <c r="N201" s="74">
        <v>0.2</v>
      </c>
      <c r="O201" s="74">
        <v>0.2</v>
      </c>
      <c r="P201" s="74">
        <v>0.2</v>
      </c>
      <c r="Q201" s="74">
        <v>0.2</v>
      </c>
      <c r="R201" s="74">
        <v>0.2</v>
      </c>
      <c r="S201" s="74">
        <v>0.2</v>
      </c>
      <c r="T201" s="74">
        <v>0.2</v>
      </c>
      <c r="U201" s="74">
        <v>0.2</v>
      </c>
      <c r="V201" s="74">
        <v>0.2</v>
      </c>
      <c r="W201" s="74">
        <v>0.2</v>
      </c>
      <c r="X201" s="74">
        <v>0.2</v>
      </c>
      <c r="Y201" s="74">
        <v>0.2</v>
      </c>
      <c r="Z201" s="74">
        <v>0.2</v>
      </c>
      <c r="AA201" s="74">
        <v>0.2</v>
      </c>
      <c r="AB201" s="74">
        <v>0.2</v>
      </c>
      <c r="AC201" s="74">
        <v>4.8</v>
      </c>
      <c r="AD201" s="74">
        <v>33.6</v>
      </c>
      <c r="AE201" s="74">
        <v>1752</v>
      </c>
    </row>
    <row r="202" spans="1:31" s="74" customFormat="1" ht="10.5">
      <c r="A202" s="74" t="s">
        <v>122</v>
      </c>
      <c r="B202" s="74" t="s">
        <v>248</v>
      </c>
      <c r="C202" s="74" t="s">
        <v>246</v>
      </c>
      <c r="D202" s="74" t="s">
        <v>247</v>
      </c>
      <c r="E202" s="74">
        <v>60</v>
      </c>
      <c r="F202" s="74">
        <v>60</v>
      </c>
      <c r="G202" s="74">
        <v>60</v>
      </c>
      <c r="H202" s="74">
        <v>60</v>
      </c>
      <c r="I202" s="74">
        <v>60</v>
      </c>
      <c r="J202" s="74">
        <v>60</v>
      </c>
      <c r="K202" s="74">
        <v>60</v>
      </c>
      <c r="L202" s="74">
        <v>60</v>
      </c>
      <c r="M202" s="74">
        <v>60</v>
      </c>
      <c r="N202" s="74">
        <v>60</v>
      </c>
      <c r="O202" s="74">
        <v>60</v>
      </c>
      <c r="P202" s="74">
        <v>60</v>
      </c>
      <c r="Q202" s="74">
        <v>60</v>
      </c>
      <c r="R202" s="74">
        <v>60</v>
      </c>
      <c r="S202" s="74">
        <v>60</v>
      </c>
      <c r="T202" s="74">
        <v>60</v>
      </c>
      <c r="U202" s="74">
        <v>60</v>
      </c>
      <c r="V202" s="74">
        <v>60</v>
      </c>
      <c r="W202" s="74">
        <v>60</v>
      </c>
      <c r="X202" s="74">
        <v>60</v>
      </c>
      <c r="Y202" s="74">
        <v>60</v>
      </c>
      <c r="Z202" s="74">
        <v>60</v>
      </c>
      <c r="AA202" s="74">
        <v>60</v>
      </c>
      <c r="AB202" s="74">
        <v>60</v>
      </c>
      <c r="AC202" s="74">
        <v>1440</v>
      </c>
      <c r="AD202" s="74">
        <v>10080</v>
      </c>
      <c r="AE202" s="74">
        <v>525600</v>
      </c>
    </row>
    <row r="203" spans="1:31" s="74" customFormat="1" ht="10.5">
      <c r="A203" s="74" t="s">
        <v>123</v>
      </c>
      <c r="B203" s="74" t="s">
        <v>248</v>
      </c>
      <c r="C203" s="74" t="s">
        <v>246</v>
      </c>
      <c r="D203" s="74" t="s">
        <v>247</v>
      </c>
      <c r="E203" s="74">
        <v>55</v>
      </c>
      <c r="F203" s="74">
        <v>55</v>
      </c>
      <c r="G203" s="74">
        <v>55</v>
      </c>
      <c r="H203" s="74">
        <v>55</v>
      </c>
      <c r="I203" s="74">
        <v>55</v>
      </c>
      <c r="J203" s="74">
        <v>55</v>
      </c>
      <c r="K203" s="74">
        <v>55</v>
      </c>
      <c r="L203" s="74">
        <v>55</v>
      </c>
      <c r="M203" s="74">
        <v>55</v>
      </c>
      <c r="N203" s="74">
        <v>55</v>
      </c>
      <c r="O203" s="74">
        <v>55</v>
      </c>
      <c r="P203" s="74">
        <v>55</v>
      </c>
      <c r="Q203" s="74">
        <v>55</v>
      </c>
      <c r="R203" s="74">
        <v>55</v>
      </c>
      <c r="S203" s="74">
        <v>55</v>
      </c>
      <c r="T203" s="74">
        <v>55</v>
      </c>
      <c r="U203" s="74">
        <v>55</v>
      </c>
      <c r="V203" s="74">
        <v>55</v>
      </c>
      <c r="W203" s="74">
        <v>55</v>
      </c>
      <c r="X203" s="74">
        <v>55</v>
      </c>
      <c r="Y203" s="74">
        <v>55</v>
      </c>
      <c r="Z203" s="74">
        <v>55</v>
      </c>
      <c r="AA203" s="74">
        <v>55</v>
      </c>
      <c r="AB203" s="74">
        <v>55</v>
      </c>
      <c r="AC203" s="74">
        <v>1320</v>
      </c>
      <c r="AD203" s="74">
        <v>9240</v>
      </c>
      <c r="AE203" s="74">
        <v>481800</v>
      </c>
    </row>
    <row r="204" spans="1:31" s="74" customFormat="1" ht="10.5">
      <c r="A204" s="74" t="s">
        <v>124</v>
      </c>
      <c r="B204" s="74" t="s">
        <v>250</v>
      </c>
      <c r="C204" s="74" t="s">
        <v>246</v>
      </c>
      <c r="D204" s="74" t="s">
        <v>247</v>
      </c>
      <c r="E204" s="74">
        <v>0</v>
      </c>
      <c r="F204" s="74">
        <v>0</v>
      </c>
      <c r="G204" s="74">
        <v>0</v>
      </c>
      <c r="H204" s="74">
        <v>0</v>
      </c>
      <c r="I204" s="74">
        <v>0</v>
      </c>
      <c r="J204" s="74">
        <v>0</v>
      </c>
      <c r="K204" s="74">
        <v>0</v>
      </c>
      <c r="L204" s="74">
        <v>0</v>
      </c>
      <c r="M204" s="74">
        <v>0</v>
      </c>
      <c r="N204" s="74">
        <v>0</v>
      </c>
      <c r="O204" s="74">
        <v>0</v>
      </c>
      <c r="P204" s="74">
        <v>0</v>
      </c>
      <c r="Q204" s="74">
        <v>0</v>
      </c>
      <c r="R204" s="74">
        <v>0</v>
      </c>
      <c r="S204" s="74">
        <v>0</v>
      </c>
      <c r="T204" s="74">
        <v>0</v>
      </c>
      <c r="U204" s="74">
        <v>0</v>
      </c>
      <c r="V204" s="74">
        <v>0</v>
      </c>
      <c r="W204" s="74">
        <v>0</v>
      </c>
      <c r="X204" s="74">
        <v>0</v>
      </c>
      <c r="Y204" s="74">
        <v>0</v>
      </c>
      <c r="Z204" s="74">
        <v>0</v>
      </c>
      <c r="AA204" s="74">
        <v>0</v>
      </c>
      <c r="AB204" s="74">
        <v>0</v>
      </c>
      <c r="AC204" s="74">
        <v>0.67</v>
      </c>
      <c r="AD204" s="74">
        <v>4.67</v>
      </c>
      <c r="AE204" s="74">
        <v>243.33</v>
      </c>
    </row>
    <row r="205" spans="1:31" s="74" customFormat="1" ht="10.5">
      <c r="A205" s="74" t="s">
        <v>125</v>
      </c>
      <c r="B205" s="74" t="s">
        <v>250</v>
      </c>
      <c r="C205" s="74" t="s">
        <v>246</v>
      </c>
      <c r="D205" s="74" t="s">
        <v>247</v>
      </c>
      <c r="E205" s="74">
        <v>0</v>
      </c>
      <c r="F205" s="74">
        <v>0</v>
      </c>
      <c r="G205" s="74">
        <v>0</v>
      </c>
      <c r="H205" s="74">
        <v>0</v>
      </c>
      <c r="I205" s="74">
        <v>0</v>
      </c>
      <c r="J205" s="74">
        <v>0</v>
      </c>
      <c r="K205" s="74">
        <v>0</v>
      </c>
      <c r="L205" s="74">
        <v>0</v>
      </c>
      <c r="M205" s="74">
        <v>0</v>
      </c>
      <c r="N205" s="74">
        <v>0</v>
      </c>
      <c r="O205" s="74">
        <v>0</v>
      </c>
      <c r="P205" s="74">
        <v>0</v>
      </c>
      <c r="Q205" s="74">
        <v>0</v>
      </c>
      <c r="R205" s="74">
        <v>0</v>
      </c>
      <c r="S205" s="74">
        <v>0</v>
      </c>
      <c r="T205" s="74">
        <v>0</v>
      </c>
      <c r="U205" s="74">
        <v>0</v>
      </c>
      <c r="V205" s="74">
        <v>0</v>
      </c>
      <c r="W205" s="74">
        <v>0</v>
      </c>
      <c r="X205" s="74">
        <v>0</v>
      </c>
      <c r="Y205" s="74">
        <v>0</v>
      </c>
      <c r="Z205" s="74">
        <v>0</v>
      </c>
      <c r="AA205" s="74">
        <v>0</v>
      </c>
      <c r="AB205" s="74">
        <v>0</v>
      </c>
      <c r="AC205" s="74">
        <v>1</v>
      </c>
      <c r="AD205" s="74">
        <v>7</v>
      </c>
      <c r="AE205" s="74">
        <v>365</v>
      </c>
    </row>
    <row r="206" spans="1:31" s="74" customFormat="1" ht="10.5">
      <c r="A206" s="74" t="s">
        <v>126</v>
      </c>
      <c r="B206" s="74" t="s">
        <v>254</v>
      </c>
      <c r="C206" s="74" t="s">
        <v>246</v>
      </c>
      <c r="D206" s="74" t="s">
        <v>127</v>
      </c>
      <c r="E206" s="74">
        <v>0</v>
      </c>
      <c r="F206" s="74">
        <v>0</v>
      </c>
      <c r="G206" s="74">
        <v>0</v>
      </c>
      <c r="H206" s="74">
        <v>0</v>
      </c>
      <c r="I206" s="74">
        <v>725</v>
      </c>
      <c r="J206" s="74">
        <v>417</v>
      </c>
      <c r="K206" s="74">
        <v>290</v>
      </c>
      <c r="L206" s="74">
        <v>0</v>
      </c>
      <c r="M206" s="74">
        <v>0</v>
      </c>
      <c r="N206" s="74">
        <v>0</v>
      </c>
      <c r="O206" s="74">
        <v>0</v>
      </c>
      <c r="P206" s="74">
        <v>0</v>
      </c>
      <c r="Q206" s="74">
        <v>0</v>
      </c>
      <c r="R206" s="74">
        <v>0</v>
      </c>
      <c r="S206" s="74">
        <v>0</v>
      </c>
      <c r="T206" s="74">
        <v>0</v>
      </c>
      <c r="U206" s="74">
        <v>0</v>
      </c>
      <c r="V206" s="74">
        <v>0</v>
      </c>
      <c r="W206" s="74">
        <v>0</v>
      </c>
      <c r="X206" s="74">
        <v>0</v>
      </c>
      <c r="Y206" s="74">
        <v>0</v>
      </c>
      <c r="Z206" s="74">
        <v>0</v>
      </c>
      <c r="AA206" s="74">
        <v>0</v>
      </c>
      <c r="AB206" s="74">
        <v>0</v>
      </c>
      <c r="AC206" s="74">
        <v>1432</v>
      </c>
      <c r="AD206" s="74">
        <v>1432</v>
      </c>
      <c r="AE206" s="74">
        <v>74668.570000000007</v>
      </c>
    </row>
    <row r="207" spans="1:31" s="74" customFormat="1" ht="10.5">
      <c r="D207" s="74" t="s">
        <v>132</v>
      </c>
      <c r="E207" s="74">
        <v>0</v>
      </c>
      <c r="F207" s="74">
        <v>0</v>
      </c>
      <c r="G207" s="74">
        <v>0</v>
      </c>
      <c r="H207" s="74">
        <v>0</v>
      </c>
      <c r="I207" s="74">
        <v>125</v>
      </c>
      <c r="J207" s="74">
        <v>117</v>
      </c>
      <c r="K207" s="74">
        <v>90</v>
      </c>
      <c r="L207" s="74">
        <v>0</v>
      </c>
      <c r="M207" s="74">
        <v>0</v>
      </c>
      <c r="N207" s="74">
        <v>0</v>
      </c>
      <c r="O207" s="74">
        <v>0</v>
      </c>
      <c r="P207" s="74">
        <v>0</v>
      </c>
      <c r="Q207" s="74">
        <v>0</v>
      </c>
      <c r="R207" s="74">
        <v>0</v>
      </c>
      <c r="S207" s="74">
        <v>0</v>
      </c>
      <c r="T207" s="74">
        <v>0</v>
      </c>
      <c r="U207" s="74">
        <v>0</v>
      </c>
      <c r="V207" s="74">
        <v>0</v>
      </c>
      <c r="W207" s="74">
        <v>0</v>
      </c>
      <c r="X207" s="74">
        <v>125</v>
      </c>
      <c r="Y207" s="74">
        <v>117</v>
      </c>
      <c r="Z207" s="74">
        <v>90</v>
      </c>
      <c r="AA207" s="74">
        <v>0</v>
      </c>
      <c r="AB207" s="74">
        <v>0</v>
      </c>
      <c r="AC207" s="74">
        <v>664</v>
      </c>
    </row>
    <row r="208" spans="1:31" s="74" customFormat="1" ht="10.5">
      <c r="A208" s="74" t="s">
        <v>128</v>
      </c>
      <c r="B208" s="74" t="s">
        <v>245</v>
      </c>
      <c r="C208" s="74" t="s">
        <v>246</v>
      </c>
      <c r="D208" s="74" t="s">
        <v>247</v>
      </c>
      <c r="E208" s="74">
        <v>0.2</v>
      </c>
      <c r="F208" s="74">
        <v>0.2</v>
      </c>
      <c r="G208" s="74">
        <v>0.2</v>
      </c>
      <c r="H208" s="74">
        <v>0.2</v>
      </c>
      <c r="I208" s="74">
        <v>0.2</v>
      </c>
      <c r="J208" s="74">
        <v>0.2</v>
      </c>
      <c r="K208" s="74">
        <v>0.2</v>
      </c>
      <c r="L208" s="74">
        <v>0.4</v>
      </c>
      <c r="M208" s="74">
        <v>0.4</v>
      </c>
      <c r="N208" s="74">
        <v>0.4</v>
      </c>
      <c r="O208" s="74">
        <v>0.4</v>
      </c>
      <c r="P208" s="74">
        <v>0.4</v>
      </c>
      <c r="Q208" s="74">
        <v>0.4</v>
      </c>
      <c r="R208" s="74">
        <v>0.4</v>
      </c>
      <c r="S208" s="74">
        <v>0.4</v>
      </c>
      <c r="T208" s="74">
        <v>0.4</v>
      </c>
      <c r="U208" s="74">
        <v>0.4</v>
      </c>
      <c r="V208" s="74">
        <v>0.4</v>
      </c>
      <c r="W208" s="74">
        <v>0.4</v>
      </c>
      <c r="X208" s="74">
        <v>0.4</v>
      </c>
      <c r="Y208" s="74">
        <v>0.4</v>
      </c>
      <c r="Z208" s="74">
        <v>0.2</v>
      </c>
      <c r="AA208" s="74">
        <v>0.2</v>
      </c>
      <c r="AB208" s="74">
        <v>0.2</v>
      </c>
      <c r="AC208" s="74">
        <v>7.6</v>
      </c>
      <c r="AD208" s="74">
        <v>53.2</v>
      </c>
      <c r="AE208" s="74">
        <v>2774</v>
      </c>
    </row>
    <row r="209" spans="1:31" s="74" customFormat="1" ht="10.5">
      <c r="A209" s="74" t="s">
        <v>129</v>
      </c>
      <c r="B209" s="74" t="s">
        <v>254</v>
      </c>
      <c r="C209" s="74" t="s">
        <v>246</v>
      </c>
      <c r="D209" s="74" t="s">
        <v>247</v>
      </c>
      <c r="E209" s="74">
        <v>0</v>
      </c>
      <c r="F209" s="74">
        <v>0</v>
      </c>
      <c r="G209" s="74">
        <v>0</v>
      </c>
      <c r="H209" s="74">
        <v>0</v>
      </c>
      <c r="I209" s="74">
        <v>0</v>
      </c>
      <c r="J209" s="74">
        <v>0</v>
      </c>
      <c r="K209" s="74">
        <v>50</v>
      </c>
      <c r="L209" s="74">
        <v>70</v>
      </c>
      <c r="M209" s="74">
        <v>70</v>
      </c>
      <c r="N209" s="74">
        <v>80</v>
      </c>
      <c r="O209" s="74">
        <v>70</v>
      </c>
      <c r="P209" s="74">
        <v>50</v>
      </c>
      <c r="Q209" s="74">
        <v>50</v>
      </c>
      <c r="R209" s="74">
        <v>80</v>
      </c>
      <c r="S209" s="74">
        <v>90</v>
      </c>
      <c r="T209" s="74">
        <v>80</v>
      </c>
      <c r="U209" s="74">
        <v>0</v>
      </c>
      <c r="V209" s="74">
        <v>0</v>
      </c>
      <c r="W209" s="74">
        <v>0</v>
      </c>
      <c r="X209" s="74">
        <v>0</v>
      </c>
      <c r="Y209" s="74">
        <v>0</v>
      </c>
      <c r="Z209" s="74">
        <v>0</v>
      </c>
      <c r="AA209" s="74">
        <v>0</v>
      </c>
      <c r="AB209" s="74">
        <v>0</v>
      </c>
      <c r="AC209" s="74">
        <v>690</v>
      </c>
      <c r="AD209" s="74">
        <v>4830</v>
      </c>
      <c r="AE209" s="74">
        <v>251850</v>
      </c>
    </row>
    <row r="210" spans="1:31" s="74" customFormat="1" ht="10.5">
      <c r="A210" s="74" t="s">
        <v>427</v>
      </c>
      <c r="B210" s="74" t="s">
        <v>245</v>
      </c>
      <c r="C210" s="74" t="s">
        <v>246</v>
      </c>
      <c r="D210" s="74" t="s">
        <v>247</v>
      </c>
      <c r="E210" s="74">
        <v>1</v>
      </c>
      <c r="F210" s="74">
        <v>1</v>
      </c>
      <c r="G210" s="74">
        <v>1</v>
      </c>
      <c r="H210" s="74">
        <v>1</v>
      </c>
      <c r="I210" s="74">
        <v>1</v>
      </c>
      <c r="J210" s="74">
        <v>1</v>
      </c>
      <c r="K210" s="74">
        <v>1</v>
      </c>
      <c r="L210" s="74">
        <v>1</v>
      </c>
      <c r="M210" s="74">
        <v>1</v>
      </c>
      <c r="N210" s="74">
        <v>1</v>
      </c>
      <c r="O210" s="74">
        <v>1</v>
      </c>
      <c r="P210" s="74">
        <v>1</v>
      </c>
      <c r="Q210" s="74">
        <v>1</v>
      </c>
      <c r="R210" s="74">
        <v>1</v>
      </c>
      <c r="S210" s="74">
        <v>1</v>
      </c>
      <c r="T210" s="74">
        <v>1</v>
      </c>
      <c r="U210" s="74">
        <v>1</v>
      </c>
      <c r="V210" s="74">
        <v>1</v>
      </c>
      <c r="W210" s="74">
        <v>1</v>
      </c>
      <c r="X210" s="74">
        <v>1</v>
      </c>
      <c r="Y210" s="74">
        <v>1</v>
      </c>
      <c r="Z210" s="74">
        <v>1</v>
      </c>
      <c r="AA210" s="74">
        <v>1</v>
      </c>
      <c r="AB210" s="74">
        <v>1</v>
      </c>
      <c r="AC210" s="74">
        <v>24</v>
      </c>
      <c r="AD210" s="74">
        <v>168</v>
      </c>
      <c r="AE210" s="74">
        <v>8760</v>
      </c>
    </row>
    <row r="211" spans="1:31" s="74" customFormat="1" ht="10.5">
      <c r="A211" s="74" t="s">
        <v>428</v>
      </c>
      <c r="B211" s="74" t="s">
        <v>245</v>
      </c>
      <c r="C211" s="74" t="s">
        <v>246</v>
      </c>
      <c r="D211" s="74" t="s">
        <v>247</v>
      </c>
      <c r="E211" s="74">
        <v>1</v>
      </c>
      <c r="F211" s="74">
        <v>1</v>
      </c>
      <c r="G211" s="74">
        <v>1</v>
      </c>
      <c r="H211" s="74">
        <v>1</v>
      </c>
      <c r="I211" s="74">
        <v>1</v>
      </c>
      <c r="J211" s="74">
        <v>1</v>
      </c>
      <c r="K211" s="74">
        <v>1</v>
      </c>
      <c r="L211" s="74">
        <v>1</v>
      </c>
      <c r="M211" s="74">
        <v>1</v>
      </c>
      <c r="N211" s="74">
        <v>1</v>
      </c>
      <c r="O211" s="74">
        <v>1</v>
      </c>
      <c r="P211" s="74">
        <v>1</v>
      </c>
      <c r="Q211" s="74">
        <v>1</v>
      </c>
      <c r="R211" s="74">
        <v>1</v>
      </c>
      <c r="S211" s="74">
        <v>1</v>
      </c>
      <c r="T211" s="74">
        <v>1</v>
      </c>
      <c r="U211" s="74">
        <v>1</v>
      </c>
      <c r="V211" s="74">
        <v>1</v>
      </c>
      <c r="W211" s="74">
        <v>1</v>
      </c>
      <c r="X211" s="74">
        <v>1</v>
      </c>
      <c r="Y211" s="74">
        <v>1</v>
      </c>
      <c r="Z211" s="74">
        <v>1</v>
      </c>
      <c r="AA211" s="74">
        <v>1</v>
      </c>
      <c r="AB211" s="74">
        <v>1</v>
      </c>
      <c r="AC211" s="74">
        <v>24</v>
      </c>
      <c r="AD211" s="74">
        <v>168</v>
      </c>
      <c r="AE211" s="74">
        <v>8760</v>
      </c>
    </row>
    <row r="212" spans="1:31" s="74" customFormat="1" ht="10.5">
      <c r="A212" s="74" t="s">
        <v>429</v>
      </c>
      <c r="B212" s="74" t="s">
        <v>248</v>
      </c>
      <c r="C212" s="74" t="s">
        <v>246</v>
      </c>
      <c r="D212" s="74" t="s">
        <v>247</v>
      </c>
      <c r="E212" s="74">
        <v>60</v>
      </c>
      <c r="F212" s="74">
        <v>60</v>
      </c>
      <c r="G212" s="74">
        <v>60</v>
      </c>
      <c r="H212" s="74">
        <v>60</v>
      </c>
      <c r="I212" s="74">
        <v>60</v>
      </c>
      <c r="J212" s="74">
        <v>60</v>
      </c>
      <c r="K212" s="74">
        <v>60</v>
      </c>
      <c r="L212" s="74">
        <v>60</v>
      </c>
      <c r="M212" s="74">
        <v>60</v>
      </c>
      <c r="N212" s="74">
        <v>60</v>
      </c>
      <c r="O212" s="74">
        <v>60</v>
      </c>
      <c r="P212" s="74">
        <v>60</v>
      </c>
      <c r="Q212" s="74">
        <v>60</v>
      </c>
      <c r="R212" s="74">
        <v>60</v>
      </c>
      <c r="S212" s="74">
        <v>60</v>
      </c>
      <c r="T212" s="74">
        <v>60</v>
      </c>
      <c r="U212" s="74">
        <v>60</v>
      </c>
      <c r="V212" s="74">
        <v>60</v>
      </c>
      <c r="W212" s="74">
        <v>60</v>
      </c>
      <c r="X212" s="74">
        <v>60</v>
      </c>
      <c r="Y212" s="74">
        <v>60</v>
      </c>
      <c r="Z212" s="74">
        <v>60</v>
      </c>
      <c r="AA212" s="74">
        <v>60</v>
      </c>
      <c r="AB212" s="74">
        <v>60</v>
      </c>
      <c r="AC212" s="74">
        <v>1440</v>
      </c>
      <c r="AD212" s="74">
        <v>10080</v>
      </c>
      <c r="AE212" s="74">
        <v>525600</v>
      </c>
    </row>
    <row r="213" spans="1:31" s="74" customFormat="1" ht="10.5">
      <c r="A213" s="74" t="s">
        <v>430</v>
      </c>
      <c r="B213" s="74" t="s">
        <v>248</v>
      </c>
      <c r="C213" s="74" t="s">
        <v>246</v>
      </c>
      <c r="D213" s="74" t="s">
        <v>247</v>
      </c>
      <c r="E213" s="74">
        <v>60</v>
      </c>
      <c r="F213" s="74">
        <v>60</v>
      </c>
      <c r="G213" s="74">
        <v>60</v>
      </c>
      <c r="H213" s="74">
        <v>60</v>
      </c>
      <c r="I213" s="74">
        <v>60</v>
      </c>
      <c r="J213" s="74">
        <v>60</v>
      </c>
      <c r="K213" s="74">
        <v>60</v>
      </c>
      <c r="L213" s="74">
        <v>60</v>
      </c>
      <c r="M213" s="74">
        <v>60</v>
      </c>
      <c r="N213" s="74">
        <v>60</v>
      </c>
      <c r="O213" s="74">
        <v>60</v>
      </c>
      <c r="P213" s="74">
        <v>60</v>
      </c>
      <c r="Q213" s="74">
        <v>60</v>
      </c>
      <c r="R213" s="74">
        <v>60</v>
      </c>
      <c r="S213" s="74">
        <v>60</v>
      </c>
      <c r="T213" s="74">
        <v>60</v>
      </c>
      <c r="U213" s="74">
        <v>60</v>
      </c>
      <c r="V213" s="74">
        <v>60</v>
      </c>
      <c r="W213" s="74">
        <v>60</v>
      </c>
      <c r="X213" s="74">
        <v>60</v>
      </c>
      <c r="Y213" s="74">
        <v>60</v>
      </c>
      <c r="Z213" s="74">
        <v>60</v>
      </c>
      <c r="AA213" s="74">
        <v>60</v>
      </c>
      <c r="AB213" s="74">
        <v>60</v>
      </c>
      <c r="AC213" s="74">
        <v>1440</v>
      </c>
      <c r="AD213" s="74">
        <v>10080</v>
      </c>
      <c r="AE213" s="74">
        <v>525600</v>
      </c>
    </row>
    <row r="214" spans="1:31" s="74" customFormat="1" ht="10.5">
      <c r="A214" s="74" t="s">
        <v>431</v>
      </c>
      <c r="B214" s="74" t="s">
        <v>248</v>
      </c>
      <c r="C214" s="74" t="s">
        <v>246</v>
      </c>
      <c r="D214" s="74" t="s">
        <v>247</v>
      </c>
      <c r="E214" s="74">
        <v>22</v>
      </c>
      <c r="F214" s="74">
        <v>22</v>
      </c>
      <c r="G214" s="74">
        <v>22</v>
      </c>
      <c r="H214" s="74">
        <v>22</v>
      </c>
      <c r="I214" s="74">
        <v>22</v>
      </c>
      <c r="J214" s="74">
        <v>22</v>
      </c>
      <c r="K214" s="74">
        <v>22</v>
      </c>
      <c r="L214" s="74">
        <v>22</v>
      </c>
      <c r="M214" s="74">
        <v>22</v>
      </c>
      <c r="N214" s="74">
        <v>22</v>
      </c>
      <c r="O214" s="74">
        <v>22</v>
      </c>
      <c r="P214" s="74">
        <v>22</v>
      </c>
      <c r="Q214" s="74">
        <v>22</v>
      </c>
      <c r="R214" s="74">
        <v>22</v>
      </c>
      <c r="S214" s="74">
        <v>22</v>
      </c>
      <c r="T214" s="74">
        <v>22</v>
      </c>
      <c r="U214" s="74">
        <v>22</v>
      </c>
      <c r="V214" s="74">
        <v>22</v>
      </c>
      <c r="W214" s="74">
        <v>22</v>
      </c>
      <c r="X214" s="74">
        <v>22</v>
      </c>
      <c r="Y214" s="74">
        <v>22</v>
      </c>
      <c r="Z214" s="74">
        <v>22</v>
      </c>
      <c r="AA214" s="74">
        <v>22</v>
      </c>
      <c r="AB214" s="74">
        <v>22</v>
      </c>
      <c r="AC214" s="74">
        <v>528</v>
      </c>
      <c r="AD214" s="74">
        <v>3696</v>
      </c>
      <c r="AE214" s="74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70"/>
  <sheetViews>
    <sheetView tabSelected="1" workbookViewId="0">
      <pane xSplit="2" ySplit="2" topLeftCell="C182" activePane="bottomRight" state="frozen"/>
      <selection pane="topRight" activeCell="C1" sqref="C1"/>
      <selection pane="bottomLeft" activeCell="A2" sqref="A2"/>
      <selection pane="bottomRight" activeCell="C202" sqref="C202"/>
    </sheetView>
  </sheetViews>
  <sheetFormatPr defaultRowHeight="11.25"/>
  <cols>
    <col min="1" max="1" width="2.5" style="14" customWidth="1"/>
    <col min="2" max="2" width="34.83203125" style="13" bestFit="1" customWidth="1"/>
    <col min="3" max="18" width="17" style="4" customWidth="1"/>
    <col min="19" max="16384" width="9.33203125" style="4"/>
  </cols>
  <sheetData>
    <row r="1" spans="1:18" ht="20.25">
      <c r="A1" s="1" t="s">
        <v>289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7" customFormat="1">
      <c r="A2" s="85"/>
      <c r="B2" s="85"/>
      <c r="C2" s="6" t="s">
        <v>225</v>
      </c>
      <c r="D2" s="6" t="s">
        <v>226</v>
      </c>
      <c r="E2" s="6" t="s">
        <v>227</v>
      </c>
      <c r="F2" s="6" t="s">
        <v>228</v>
      </c>
      <c r="G2" s="6" t="s">
        <v>229</v>
      </c>
      <c r="H2" s="6" t="s">
        <v>230</v>
      </c>
      <c r="I2" s="6" t="s">
        <v>231</v>
      </c>
      <c r="J2" s="6" t="s">
        <v>232</v>
      </c>
      <c r="K2" s="6" t="s">
        <v>233</v>
      </c>
      <c r="L2" s="6" t="s">
        <v>234</v>
      </c>
      <c r="M2" s="6" t="s">
        <v>416</v>
      </c>
      <c r="N2" s="6" t="s">
        <v>235</v>
      </c>
      <c r="O2" s="6" t="s">
        <v>236</v>
      </c>
      <c r="P2" s="6" t="s">
        <v>237</v>
      </c>
      <c r="Q2" s="6" t="s">
        <v>238</v>
      </c>
      <c r="R2" s="6" t="s">
        <v>239</v>
      </c>
    </row>
    <row r="3" spans="1:18">
      <c r="A3" s="8" t="s">
        <v>135</v>
      </c>
      <c r="B3" s="2"/>
      <c r="C3" s="7"/>
    </row>
    <row r="4" spans="1:18">
      <c r="A4" s="5"/>
      <c r="B4" s="9" t="s">
        <v>137</v>
      </c>
      <c r="C4" s="10" t="s">
        <v>138</v>
      </c>
      <c r="D4" s="11" t="s">
        <v>139</v>
      </c>
      <c r="E4" s="11" t="s">
        <v>140</v>
      </c>
      <c r="F4" s="11" t="s">
        <v>141</v>
      </c>
      <c r="G4" s="11" t="s">
        <v>748</v>
      </c>
      <c r="H4" s="11" t="s">
        <v>142</v>
      </c>
      <c r="I4" s="11" t="s">
        <v>143</v>
      </c>
      <c r="J4" s="11" t="s">
        <v>144</v>
      </c>
      <c r="K4" s="11" t="s">
        <v>145</v>
      </c>
      <c r="L4" s="11" t="s">
        <v>146</v>
      </c>
      <c r="M4" s="11" t="s">
        <v>147</v>
      </c>
      <c r="N4" s="11" t="s">
        <v>148</v>
      </c>
      <c r="O4" s="11" t="s">
        <v>149</v>
      </c>
      <c r="P4" s="11" t="s">
        <v>150</v>
      </c>
      <c r="Q4" s="11">
        <v>7</v>
      </c>
      <c r="R4" s="11">
        <v>8</v>
      </c>
    </row>
    <row r="5" spans="1:18">
      <c r="A5" s="5"/>
      <c r="B5" s="9" t="s">
        <v>151</v>
      </c>
      <c r="C5" s="10" t="s">
        <v>152</v>
      </c>
      <c r="D5" s="11" t="s">
        <v>152</v>
      </c>
      <c r="E5" s="11" t="s">
        <v>152</v>
      </c>
      <c r="F5" s="11" t="s">
        <v>152</v>
      </c>
      <c r="G5" s="11" t="s">
        <v>152</v>
      </c>
      <c r="H5" s="11" t="s">
        <v>152</v>
      </c>
      <c r="I5" s="11" t="s">
        <v>152</v>
      </c>
      <c r="J5" s="11" t="s">
        <v>152</v>
      </c>
      <c r="K5" s="11" t="s">
        <v>152</v>
      </c>
      <c r="L5" s="11" t="s">
        <v>152</v>
      </c>
      <c r="M5" s="11" t="s">
        <v>152</v>
      </c>
      <c r="N5" s="11" t="s">
        <v>152</v>
      </c>
      <c r="O5" s="11" t="s">
        <v>152</v>
      </c>
      <c r="P5" s="11" t="s">
        <v>152</v>
      </c>
      <c r="Q5" s="11" t="s">
        <v>152</v>
      </c>
      <c r="R5" s="11" t="s">
        <v>152</v>
      </c>
    </row>
    <row r="6" spans="1:18">
      <c r="A6" s="5"/>
      <c r="B6" s="9" t="s">
        <v>154</v>
      </c>
      <c r="C6" s="79">
        <v>11.780871274156567</v>
      </c>
      <c r="D6" s="80">
        <v>67.267605633802816</v>
      </c>
      <c r="E6" s="80">
        <v>13.534392400917131</v>
      </c>
      <c r="F6" s="80">
        <v>68.819521781853908</v>
      </c>
      <c r="H6" s="80">
        <v>85.905011464133651</v>
      </c>
      <c r="I6" s="80">
        <v>11.440550278414674</v>
      </c>
      <c r="J6" s="80">
        <v>103.84539796921062</v>
      </c>
      <c r="K6" s="80">
        <v>4.0101539469374385</v>
      </c>
      <c r="L6" s="80">
        <v>13.275958074025548</v>
      </c>
      <c r="M6" s="80">
        <v>99.596134949230262</v>
      </c>
      <c r="N6" s="80">
        <v>21.638224697019321</v>
      </c>
      <c r="O6" s="80">
        <v>24.555846708155912</v>
      </c>
      <c r="P6" s="80">
        <v>6.250900753357354</v>
      </c>
      <c r="Q6" s="80">
        <v>4.1500163773337695</v>
      </c>
      <c r="R6" s="80">
        <v>0.38781526367507374</v>
      </c>
    </row>
    <row r="7" spans="1:18">
      <c r="A7" s="8" t="s">
        <v>165</v>
      </c>
      <c r="B7" s="2"/>
      <c r="C7" s="7"/>
      <c r="H7" s="78" t="s">
        <v>749</v>
      </c>
    </row>
    <row r="8" spans="1:18">
      <c r="A8" s="5"/>
      <c r="B8" s="8" t="s">
        <v>166</v>
      </c>
      <c r="C8" s="7"/>
    </row>
    <row r="9" spans="1:18">
      <c r="A9" s="5"/>
      <c r="B9" s="9" t="s">
        <v>167</v>
      </c>
      <c r="C9" s="10" t="s">
        <v>417</v>
      </c>
      <c r="D9" s="10" t="s">
        <v>417</v>
      </c>
      <c r="E9" s="10" t="s">
        <v>417</v>
      </c>
      <c r="F9" s="10" t="s">
        <v>417</v>
      </c>
      <c r="G9" s="10" t="s">
        <v>417</v>
      </c>
      <c r="H9" s="10" t="s">
        <v>417</v>
      </c>
      <c r="I9" s="10" t="s">
        <v>417</v>
      </c>
      <c r="J9" s="10" t="s">
        <v>417</v>
      </c>
      <c r="K9" s="10" t="s">
        <v>417</v>
      </c>
      <c r="L9" s="10" t="s">
        <v>417</v>
      </c>
      <c r="M9" s="10" t="s">
        <v>417</v>
      </c>
      <c r="N9" s="10" t="s">
        <v>417</v>
      </c>
      <c r="O9" s="10" t="s">
        <v>417</v>
      </c>
      <c r="P9" s="10" t="s">
        <v>417</v>
      </c>
      <c r="Q9" s="10" t="s">
        <v>417</v>
      </c>
      <c r="R9" s="10" t="s">
        <v>417</v>
      </c>
    </row>
    <row r="10" spans="1:18">
      <c r="A10" s="5"/>
      <c r="B10" s="9" t="s">
        <v>327</v>
      </c>
      <c r="C10" s="10">
        <f>1/Miami!$D$58</f>
        <v>1.1668611435239207</v>
      </c>
      <c r="D10" s="10">
        <f>1/Houston!$D$58</f>
        <v>1.1668611435239207</v>
      </c>
      <c r="E10" s="10">
        <f>1/Phoenix!$D$58</f>
        <v>1.1668611435239207</v>
      </c>
      <c r="F10" s="10">
        <f>1/Atlanta!$D$58</f>
        <v>1.4326647564469914</v>
      </c>
      <c r="G10" s="10">
        <f>1/LosAngeles!$D$58</f>
        <v>1.4326647564469914</v>
      </c>
      <c r="H10" s="10">
        <f>1/LasVegas!$D$58</f>
        <v>1.4326647564469914</v>
      </c>
      <c r="I10" s="10">
        <f>1/SanFrancisco!$D$58</f>
        <v>1.4326647564469914</v>
      </c>
      <c r="J10" s="10">
        <f>1/Baltimore!$D$58</f>
        <v>1.6920473773265652</v>
      </c>
      <c r="K10" s="10">
        <f>1/Albuquerque!$D$58</f>
        <v>1.6920473773265652</v>
      </c>
      <c r="L10" s="10">
        <f>1/Seattle!$D$58</f>
        <v>1.6920473773265652</v>
      </c>
      <c r="M10" s="10">
        <f>1/Chicago!$D$58</f>
        <v>1.9569471624266144</v>
      </c>
      <c r="N10" s="10">
        <f>1/Boulder!$D$58</f>
        <v>1.9569471624266144</v>
      </c>
      <c r="O10" s="10">
        <f>1/Minneapolis!$D$58</f>
        <v>1.9569471624266144</v>
      </c>
      <c r="P10" s="10">
        <f>1/Helena!$D$58</f>
        <v>1.9569471624266144</v>
      </c>
      <c r="Q10" s="10">
        <f>1/Duluth!$D$58</f>
        <v>2.2026431718061672</v>
      </c>
      <c r="R10" s="10">
        <f>1/Fairbanks!$D$58</f>
        <v>2.4813895781637716</v>
      </c>
    </row>
    <row r="11" spans="1:18">
      <c r="A11" s="5"/>
      <c r="B11" s="8" t="s">
        <v>169</v>
      </c>
      <c r="C11" s="7"/>
    </row>
    <row r="12" spans="1:18">
      <c r="A12" s="5"/>
      <c r="B12" s="12" t="s">
        <v>167</v>
      </c>
      <c r="C12" s="10" t="s">
        <v>415</v>
      </c>
      <c r="D12" s="10" t="s">
        <v>415</v>
      </c>
      <c r="E12" s="10" t="s">
        <v>415</v>
      </c>
      <c r="F12" s="10" t="s">
        <v>415</v>
      </c>
      <c r="G12" s="10" t="s">
        <v>415</v>
      </c>
      <c r="H12" s="10" t="s">
        <v>415</v>
      </c>
      <c r="I12" s="10" t="s">
        <v>415</v>
      </c>
      <c r="J12" s="10" t="s">
        <v>415</v>
      </c>
      <c r="K12" s="10" t="s">
        <v>415</v>
      </c>
      <c r="L12" s="10" t="s">
        <v>415</v>
      </c>
      <c r="M12" s="10" t="s">
        <v>415</v>
      </c>
      <c r="N12" s="10" t="s">
        <v>415</v>
      </c>
      <c r="O12" s="10" t="s">
        <v>415</v>
      </c>
      <c r="P12" s="10" t="s">
        <v>415</v>
      </c>
      <c r="Q12" s="10" t="s">
        <v>415</v>
      </c>
      <c r="R12" s="10" t="s">
        <v>415</v>
      </c>
    </row>
    <row r="13" spans="1:18">
      <c r="A13" s="5"/>
      <c r="B13" s="9" t="s">
        <v>327</v>
      </c>
      <c r="C13" s="10">
        <f>1/Miami!$D$59</f>
        <v>2.7932960893854748</v>
      </c>
      <c r="D13" s="10">
        <f>1/Houston!$D$59</f>
        <v>2.7932960893854748</v>
      </c>
      <c r="E13" s="10">
        <f>1/Phoenix!$D$59</f>
        <v>2.7932960893854748</v>
      </c>
      <c r="F13" s="10">
        <f>1/Atlanta!$D$59</f>
        <v>2.7932960893854748</v>
      </c>
      <c r="G13" s="10">
        <f>1/LosAngeles!$D$59</f>
        <v>2.7932960893854748</v>
      </c>
      <c r="H13" s="10">
        <f>1/LasVegas!$D$59</f>
        <v>2.7932960893854748</v>
      </c>
      <c r="I13" s="10">
        <f>1/SanFrancisco!$D$59</f>
        <v>2.7932960893854748</v>
      </c>
      <c r="J13" s="10">
        <f>1/Baltimore!$D$59</f>
        <v>2.7932960893854748</v>
      </c>
      <c r="K13" s="10">
        <f>1/Albuquerque!$D$59</f>
        <v>2.7932960893854748</v>
      </c>
      <c r="L13" s="10">
        <f>1/Seattle!$D$59</f>
        <v>2.7932960893854748</v>
      </c>
      <c r="M13" s="10">
        <f>1/Chicago!$D$59</f>
        <v>2.8490028490028494</v>
      </c>
      <c r="N13" s="10">
        <f>1/Boulder!$D$59</f>
        <v>2.8490028490028494</v>
      </c>
      <c r="O13" s="10">
        <f>1/Minneapolis!$D$59</f>
        <v>2.8490028490028494</v>
      </c>
      <c r="P13" s="10">
        <f>1/Helena!$D$59</f>
        <v>2.8490028490028494</v>
      </c>
      <c r="Q13" s="10">
        <f>1/Duluth!$D$59</f>
        <v>2.7932960893854748</v>
      </c>
      <c r="R13" s="10">
        <f>1/Fairbanks!$D$59</f>
        <v>3.7174721189591078</v>
      </c>
    </row>
    <row r="14" spans="1:18">
      <c r="A14" s="5"/>
      <c r="B14" s="8" t="s">
        <v>171</v>
      </c>
      <c r="C14" s="7"/>
    </row>
    <row r="15" spans="1:18">
      <c r="A15" s="5"/>
      <c r="B15" s="9" t="s">
        <v>328</v>
      </c>
      <c r="C15" s="10">
        <f>Miami!$E$116</f>
        <v>5.835</v>
      </c>
      <c r="D15" s="10">
        <f>Houston!$E$116</f>
        <v>5.835</v>
      </c>
      <c r="E15" s="10">
        <f>Phoenix!$E$116</f>
        <v>5.835</v>
      </c>
      <c r="F15" s="10">
        <f>Atlanta!$E$116</f>
        <v>3.2410000000000001</v>
      </c>
      <c r="G15" s="10">
        <f>LosAngeles!$E$116</f>
        <v>3.2410000000000001</v>
      </c>
      <c r="H15" s="10">
        <f>LasVegas!$E$116</f>
        <v>3.2410000000000001</v>
      </c>
      <c r="I15" s="10">
        <f>SanFrancisco!$E$116</f>
        <v>5.835</v>
      </c>
      <c r="J15" s="10">
        <f>Baltimore!$E$116</f>
        <v>3.2410000000000001</v>
      </c>
      <c r="K15" s="10">
        <f>Albuquerque!$E$116</f>
        <v>3.2410000000000001</v>
      </c>
      <c r="L15" s="10">
        <f>Seattle!$E$116</f>
        <v>3.2410000000000001</v>
      </c>
      <c r="M15" s="10">
        <f>Chicago!$E$116</f>
        <v>3.2410000000000001</v>
      </c>
      <c r="N15" s="10">
        <f>Boulder!$E$116</f>
        <v>3.2410000000000001</v>
      </c>
      <c r="O15" s="10">
        <f>Minneapolis!$E$116</f>
        <v>3.2410000000000001</v>
      </c>
      <c r="P15" s="10">
        <f>Helena!$E$116</f>
        <v>3.2410000000000001</v>
      </c>
      <c r="Q15" s="10">
        <f>Duluth!$E$116</f>
        <v>3.2410000000000001</v>
      </c>
      <c r="R15" s="10">
        <f>Fairbanks!$E$116</f>
        <v>2.6150000000000002</v>
      </c>
    </row>
    <row r="16" spans="1:18">
      <c r="A16" s="5"/>
      <c r="B16" s="9" t="s">
        <v>172</v>
      </c>
      <c r="C16" s="10">
        <f>Miami!$F$116</f>
        <v>0.251</v>
      </c>
      <c r="D16" s="10">
        <f>Houston!$F$116</f>
        <v>0.251</v>
      </c>
      <c r="E16" s="10">
        <f>Phoenix!$F$116</f>
        <v>0.251</v>
      </c>
      <c r="F16" s="10">
        <f>Atlanta!$F$116</f>
        <v>0.252</v>
      </c>
      <c r="G16" s="10">
        <f>LosAngeles!$F$116</f>
        <v>0.252</v>
      </c>
      <c r="H16" s="10">
        <f>LasVegas!$F$116</f>
        <v>0.252</v>
      </c>
      <c r="I16" s="10">
        <f>SanFrancisco!$F$116</f>
        <v>0.39</v>
      </c>
      <c r="J16" s="10">
        <f>Baltimore!$F$116</f>
        <v>0.38500000000000001</v>
      </c>
      <c r="K16" s="10">
        <f>Albuquerque!$F$116</f>
        <v>0.38500000000000001</v>
      </c>
      <c r="L16" s="10">
        <f>Seattle!$F$116</f>
        <v>0.38500000000000001</v>
      </c>
      <c r="M16" s="10">
        <f>Chicago!$F$116</f>
        <v>0.38500000000000001</v>
      </c>
      <c r="N16" s="10">
        <f>Boulder!$F$116</f>
        <v>0.38500000000000001</v>
      </c>
      <c r="O16" s="10">
        <f>Minneapolis!$F$116</f>
        <v>0.38500000000000001</v>
      </c>
      <c r="P16" s="10">
        <f>Helena!$F$116</f>
        <v>0.38500000000000001</v>
      </c>
      <c r="Q16" s="10">
        <f>Duluth!$F$116</f>
        <v>0.48699999999999999</v>
      </c>
      <c r="R16" s="10">
        <f>Fairbanks!$F$116</f>
        <v>0.70199999999999996</v>
      </c>
    </row>
    <row r="17" spans="1:19">
      <c r="A17" s="5"/>
      <c r="B17" s="9" t="s">
        <v>173</v>
      </c>
      <c r="C17" s="10">
        <f>Miami!$G$116</f>
        <v>0.11</v>
      </c>
      <c r="D17" s="10">
        <f>Houston!$G$116</f>
        <v>0.11</v>
      </c>
      <c r="E17" s="10">
        <f>Phoenix!$G$116</f>
        <v>0.11</v>
      </c>
      <c r="F17" s="10">
        <f>Atlanta!$G$116</f>
        <v>0.16200000000000001</v>
      </c>
      <c r="G17" s="10">
        <f>LosAngeles!$G$116</f>
        <v>0.16200000000000001</v>
      </c>
      <c r="H17" s="10">
        <f>LasVegas!$G$116</f>
        <v>0.16200000000000001</v>
      </c>
      <c r="I17" s="10">
        <f>SanFrancisco!$G$116</f>
        <v>0.223</v>
      </c>
      <c r="J17" s="10">
        <f>Baltimore!$G$116</f>
        <v>0.30499999999999999</v>
      </c>
      <c r="K17" s="10">
        <f>Albuquerque!$G$116</f>
        <v>0.30499999999999999</v>
      </c>
      <c r="L17" s="10">
        <f>Seattle!$G$116</f>
        <v>0.30499999999999999</v>
      </c>
      <c r="M17" s="10">
        <f>Chicago!$G$116</f>
        <v>0.30499999999999999</v>
      </c>
      <c r="N17" s="10">
        <f>Boulder!$G$116</f>
        <v>0.30499999999999999</v>
      </c>
      <c r="O17" s="10">
        <f>Minneapolis!$G$116</f>
        <v>0.30499999999999999</v>
      </c>
      <c r="P17" s="10">
        <f>Helena!$G$116</f>
        <v>0.30499999999999999</v>
      </c>
      <c r="Q17" s="10">
        <f>Duluth!$G$116</f>
        <v>0.40899999999999997</v>
      </c>
      <c r="R17" s="10">
        <f>Fairbanks!$G$116</f>
        <v>0.63300000000000001</v>
      </c>
    </row>
    <row r="18" spans="1:19">
      <c r="A18" s="5"/>
      <c r="B18" s="8" t="s">
        <v>174</v>
      </c>
      <c r="C18" s="7"/>
    </row>
    <row r="19" spans="1:19">
      <c r="A19" s="5"/>
      <c r="B19" s="9" t="s">
        <v>328</v>
      </c>
      <c r="C19" s="10" t="s">
        <v>290</v>
      </c>
      <c r="D19" s="10" t="s">
        <v>290</v>
      </c>
      <c r="E19" s="10" t="s">
        <v>290</v>
      </c>
      <c r="F19" s="10" t="s">
        <v>290</v>
      </c>
      <c r="G19" s="10" t="s">
        <v>290</v>
      </c>
      <c r="H19" s="10" t="s">
        <v>290</v>
      </c>
      <c r="I19" s="10" t="s">
        <v>290</v>
      </c>
      <c r="J19" s="10" t="s">
        <v>290</v>
      </c>
      <c r="K19" s="10" t="s">
        <v>290</v>
      </c>
      <c r="L19" s="10" t="s">
        <v>290</v>
      </c>
      <c r="M19" s="10" t="s">
        <v>290</v>
      </c>
      <c r="N19" s="10" t="s">
        <v>290</v>
      </c>
      <c r="O19" s="10" t="s">
        <v>290</v>
      </c>
      <c r="P19" s="10" t="s">
        <v>290</v>
      </c>
      <c r="Q19" s="10" t="s">
        <v>290</v>
      </c>
      <c r="R19" s="10" t="s">
        <v>290</v>
      </c>
    </row>
    <row r="20" spans="1:19">
      <c r="A20" s="5"/>
      <c r="B20" s="9" t="s">
        <v>172</v>
      </c>
      <c r="C20" s="10" t="s">
        <v>290</v>
      </c>
      <c r="D20" s="10" t="s">
        <v>290</v>
      </c>
      <c r="E20" s="10" t="s">
        <v>290</v>
      </c>
      <c r="F20" s="10" t="s">
        <v>290</v>
      </c>
      <c r="G20" s="10" t="s">
        <v>290</v>
      </c>
      <c r="H20" s="10" t="s">
        <v>290</v>
      </c>
      <c r="I20" s="10" t="s">
        <v>290</v>
      </c>
      <c r="J20" s="10" t="s">
        <v>290</v>
      </c>
      <c r="K20" s="10" t="s">
        <v>290</v>
      </c>
      <c r="L20" s="10" t="s">
        <v>290</v>
      </c>
      <c r="M20" s="10" t="s">
        <v>290</v>
      </c>
      <c r="N20" s="10" t="s">
        <v>290</v>
      </c>
      <c r="O20" s="10" t="s">
        <v>290</v>
      </c>
      <c r="P20" s="10" t="s">
        <v>290</v>
      </c>
      <c r="Q20" s="10" t="s">
        <v>290</v>
      </c>
      <c r="R20" s="10" t="s">
        <v>290</v>
      </c>
    </row>
    <row r="21" spans="1:19">
      <c r="A21" s="5"/>
      <c r="B21" s="9" t="s">
        <v>173</v>
      </c>
      <c r="C21" s="10" t="s">
        <v>290</v>
      </c>
      <c r="D21" s="10" t="s">
        <v>290</v>
      </c>
      <c r="E21" s="10" t="s">
        <v>290</v>
      </c>
      <c r="F21" s="10" t="s">
        <v>290</v>
      </c>
      <c r="G21" s="10" t="s">
        <v>290</v>
      </c>
      <c r="H21" s="10" t="s">
        <v>290</v>
      </c>
      <c r="I21" s="10" t="s">
        <v>290</v>
      </c>
      <c r="J21" s="10" t="s">
        <v>290</v>
      </c>
      <c r="K21" s="10" t="s">
        <v>290</v>
      </c>
      <c r="L21" s="10" t="s">
        <v>290</v>
      </c>
      <c r="M21" s="10" t="s">
        <v>290</v>
      </c>
      <c r="N21" s="10" t="s">
        <v>290</v>
      </c>
      <c r="O21" s="10" t="s">
        <v>290</v>
      </c>
      <c r="P21" s="10" t="s">
        <v>290</v>
      </c>
      <c r="Q21" s="10" t="s">
        <v>290</v>
      </c>
      <c r="R21" s="10" t="s">
        <v>290</v>
      </c>
    </row>
    <row r="22" spans="1:19">
      <c r="A22" s="5"/>
      <c r="B22" s="8" t="s">
        <v>175</v>
      </c>
      <c r="C22" s="7"/>
    </row>
    <row r="23" spans="1:19">
      <c r="A23" s="5"/>
      <c r="B23" s="9" t="s">
        <v>176</v>
      </c>
      <c r="C23" s="10" t="str">
        <f>BuildingSummary!$C47</f>
        <v>Basement</v>
      </c>
      <c r="D23" s="10" t="str">
        <f>BuildingSummary!$C47</f>
        <v>Basement</v>
      </c>
      <c r="E23" s="10" t="str">
        <f>BuildingSummary!$C47</f>
        <v>Basement</v>
      </c>
      <c r="F23" s="10" t="str">
        <f>BuildingSummary!$C47</f>
        <v>Basement</v>
      </c>
      <c r="G23" s="10" t="str">
        <f>BuildingSummary!$C47</f>
        <v>Basement</v>
      </c>
      <c r="H23" s="10" t="str">
        <f>BuildingSummary!$C47</f>
        <v>Basement</v>
      </c>
      <c r="I23" s="10" t="str">
        <f>BuildingSummary!$C47</f>
        <v>Basement</v>
      </c>
      <c r="J23" s="10" t="str">
        <f>BuildingSummary!$C47</f>
        <v>Basement</v>
      </c>
      <c r="K23" s="10" t="str">
        <f>BuildingSummary!$C47</f>
        <v>Basement</v>
      </c>
      <c r="L23" s="10" t="str">
        <f>BuildingSummary!$C47</f>
        <v>Basement</v>
      </c>
      <c r="M23" s="10" t="str">
        <f>BuildingSummary!$C47</f>
        <v>Basement</v>
      </c>
      <c r="N23" s="10" t="str">
        <f>BuildingSummary!$C47</f>
        <v>Basement</v>
      </c>
      <c r="O23" s="10" t="str">
        <f>BuildingSummary!$C47</f>
        <v>Basement</v>
      </c>
      <c r="P23" s="10" t="str">
        <f>BuildingSummary!$C47</f>
        <v>Basement</v>
      </c>
      <c r="Q23" s="10" t="str">
        <f>BuildingSummary!$C47</f>
        <v>Basement</v>
      </c>
      <c r="R23" s="10" t="str">
        <f>BuildingSummary!$C47</f>
        <v>Basement</v>
      </c>
    </row>
    <row r="24" spans="1:19">
      <c r="A24" s="5"/>
      <c r="B24" s="9" t="s">
        <v>177</v>
      </c>
      <c r="C24" s="10" t="str">
        <f>BuildingSummary!$C48</f>
        <v>4 in slab w/carpet</v>
      </c>
      <c r="D24" s="10" t="str">
        <f>BuildingSummary!$C48</f>
        <v>4 in slab w/carpet</v>
      </c>
      <c r="E24" s="10" t="str">
        <f>BuildingSummary!$C48</f>
        <v>4 in slab w/carpet</v>
      </c>
      <c r="F24" s="10" t="str">
        <f>BuildingSummary!$C48</f>
        <v>4 in slab w/carpet</v>
      </c>
      <c r="G24" s="10" t="str">
        <f>BuildingSummary!$C48</f>
        <v>4 in slab w/carpet</v>
      </c>
      <c r="H24" s="10" t="str">
        <f>BuildingSummary!$C48</f>
        <v>4 in slab w/carpet</v>
      </c>
      <c r="I24" s="10" t="str">
        <f>BuildingSummary!$C48</f>
        <v>4 in slab w/carpet</v>
      </c>
      <c r="J24" s="10" t="str">
        <f>BuildingSummary!$C48</f>
        <v>4 in slab w/carpet</v>
      </c>
      <c r="K24" s="10" t="str">
        <f>BuildingSummary!$C48</f>
        <v>4 in slab w/carpet</v>
      </c>
      <c r="L24" s="10" t="str">
        <f>BuildingSummary!$C48</f>
        <v>4 in slab w/carpet</v>
      </c>
      <c r="M24" s="10" t="str">
        <f>BuildingSummary!$C48</f>
        <v>4 in slab w/carpet</v>
      </c>
      <c r="N24" s="10" t="str">
        <f>BuildingSummary!$C48</f>
        <v>4 in slab w/carpet</v>
      </c>
      <c r="O24" s="10" t="str">
        <f>BuildingSummary!$C48</f>
        <v>4 in slab w/carpet</v>
      </c>
      <c r="P24" s="10" t="str">
        <f>BuildingSummary!$C48</f>
        <v>4 in slab w/carpet</v>
      </c>
      <c r="Q24" s="10" t="str">
        <f>BuildingSummary!$C48</f>
        <v>4 in slab w/carpet</v>
      </c>
      <c r="R24" s="10" t="str">
        <f>BuildingSummary!$C48</f>
        <v>4 in slab w/carpet</v>
      </c>
    </row>
    <row r="25" spans="1:19">
      <c r="A25" s="5"/>
      <c r="B25" s="9" t="s">
        <v>327</v>
      </c>
      <c r="C25" s="10">
        <f>1/Miami!$D$60</f>
        <v>0.44365572315882873</v>
      </c>
      <c r="D25" s="10">
        <f>1/Houston!$D$60</f>
        <v>0.44365572315882873</v>
      </c>
      <c r="E25" s="10">
        <f>1/Phoenix!$D$60</f>
        <v>0.44365572315882873</v>
      </c>
      <c r="F25" s="10">
        <f>1/Atlanta!$D$60</f>
        <v>0.44365572315882873</v>
      </c>
      <c r="G25" s="10">
        <f>1/LosAngeles!$D$60</f>
        <v>0.44365572315882873</v>
      </c>
      <c r="H25" s="10">
        <f>1/LasVegas!$D$60</f>
        <v>0.44365572315882873</v>
      </c>
      <c r="I25" s="10">
        <f>1/SanFrancisco!$D$60</f>
        <v>0.44365572315882873</v>
      </c>
      <c r="J25" s="10">
        <f>1/Baltimore!$D$60</f>
        <v>0.44365572315882873</v>
      </c>
      <c r="K25" s="10">
        <f>1/Albuquerque!$D$60</f>
        <v>0.44365572315882873</v>
      </c>
      <c r="L25" s="10">
        <f>1/Seattle!$D$60</f>
        <v>0.44365572315882873</v>
      </c>
      <c r="M25" s="10">
        <f>1/Chicago!$D$60</f>
        <v>0.44365572315882873</v>
      </c>
      <c r="N25" s="10">
        <f>1/Boulder!$D$60</f>
        <v>0.44365572315882873</v>
      </c>
      <c r="O25" s="10">
        <f>1/Minneapolis!$D$60</f>
        <v>0.44365572315882873</v>
      </c>
      <c r="P25" s="10">
        <f>1/Helena!$D$60</f>
        <v>0.44365572315882873</v>
      </c>
      <c r="Q25" s="10">
        <f>1/Duluth!$D$60</f>
        <v>0.44365572315882873</v>
      </c>
      <c r="R25" s="10">
        <f>1/Fairbanks!$D$60</f>
        <v>0.44365572315882873</v>
      </c>
      <c r="S25" s="10"/>
    </row>
    <row r="26" spans="1:19">
      <c r="A26" s="8" t="s">
        <v>183</v>
      </c>
      <c r="B26" s="2"/>
      <c r="C26" s="7"/>
    </row>
    <row r="27" spans="1:19">
      <c r="A27" s="5"/>
      <c r="B27" s="8" t="s">
        <v>188</v>
      </c>
      <c r="C27" s="7"/>
    </row>
    <row r="28" spans="1:19">
      <c r="A28" s="5"/>
      <c r="B28" s="9" t="s">
        <v>291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9">
      <c r="A29" s="5"/>
      <c r="B29" s="9" t="str">
        <f>Miami!A151</f>
        <v>COOLSYS1 CHILLER</v>
      </c>
      <c r="C29" s="10">
        <f>Miami!$C$151*10^(-3)</f>
        <v>3646.0214100000003</v>
      </c>
      <c r="D29" s="10">
        <f>Houston!$C$151*10^(-3)</f>
        <v>3476.2504500000005</v>
      </c>
      <c r="E29" s="10">
        <f>Phoenix!$C$151*10^(-3)</f>
        <v>2830.1650099999997</v>
      </c>
      <c r="F29" s="10">
        <f>Atlanta!$C$151*10^(-3)</f>
        <v>3112.88951</v>
      </c>
      <c r="G29" s="10">
        <f>LosAngeles!$C$151*10^(-3)</f>
        <v>2133.6393199999998</v>
      </c>
      <c r="H29" s="10">
        <f>LasVegas!$C$151*10^(-3)</f>
        <v>2123.5384399999998</v>
      </c>
      <c r="I29" s="10">
        <f>SanFrancisco!$C$151*10^(-3)</f>
        <v>1555.68262</v>
      </c>
      <c r="J29" s="10">
        <f>Baltimore!$C$151*10^(-3)</f>
        <v>3166.9675999999999</v>
      </c>
      <c r="K29" s="10">
        <f>Albuquerque!$C$151*10^(-3)</f>
        <v>1510.5739900000001</v>
      </c>
      <c r="L29" s="10">
        <f>Seattle!$C$151*10^(-3)</f>
        <v>1678.98585</v>
      </c>
      <c r="M29" s="10">
        <f>Chicago!$C$151*10^(-3)</f>
        <v>3136.1380199999999</v>
      </c>
      <c r="N29" s="10">
        <f>Boulder!$C$151*10^(-3)</f>
        <v>1499.3268300000002</v>
      </c>
      <c r="O29" s="10">
        <f>Minneapolis!$C$151*10^(-3)</f>
        <v>3103.4118700000004</v>
      </c>
      <c r="P29" s="10">
        <f>Helena!$C$151*10^(-3)</f>
        <v>1407.22273</v>
      </c>
      <c r="Q29" s="10">
        <f>Duluth!$C$151*10^(-3)</f>
        <v>2427.2340099999997</v>
      </c>
      <c r="R29" s="10">
        <f>Fairbanks!$C$151*10^(-3)</f>
        <v>1321.8770200000001</v>
      </c>
    </row>
    <row r="30" spans="1:19">
      <c r="A30" s="5"/>
      <c r="B30" s="9" t="s">
        <v>292</v>
      </c>
    </row>
    <row r="31" spans="1:19">
      <c r="A31" s="5"/>
      <c r="B31" s="9" t="str">
        <f>Miami!A152</f>
        <v>HEATSYS1 BOILER</v>
      </c>
      <c r="C31" s="10">
        <f>Miami!$C$152*10^(-3)</f>
        <v>2126.0785599999999</v>
      </c>
      <c r="D31" s="10">
        <f>Houston!$C$152*10^(-3)</f>
        <v>2837.7778499999999</v>
      </c>
      <c r="E31" s="10">
        <f>Phoenix!$C$152*10^(-3)</f>
        <v>2392.0257000000001</v>
      </c>
      <c r="F31" s="10">
        <f>Atlanta!$C$152*10^(-3)</f>
        <v>3077.3533500000003</v>
      </c>
      <c r="G31" s="10">
        <f>LosAngeles!$C$152*10^(-3)</f>
        <v>2196.3643300000003</v>
      </c>
      <c r="H31" s="10">
        <f>LasVegas!$C$152*10^(-3)</f>
        <v>2591.3272700000002</v>
      </c>
      <c r="I31" s="10">
        <f>SanFrancisco!$C$152*10^(-3)</f>
        <v>2428.9351700000002</v>
      </c>
      <c r="J31" s="10">
        <f>Baltimore!$C$152*10^(-3)</f>
        <v>3412.5041800000004</v>
      </c>
      <c r="K31" s="10">
        <f>Albuquerque!$C$152*10^(-3)</f>
        <v>2776.6811499999999</v>
      </c>
      <c r="L31" s="10">
        <f>Seattle!$C$152*10^(-3)</f>
        <v>2925.3226600000003</v>
      </c>
      <c r="M31" s="10">
        <f>Chicago!$C$152*10^(-3)</f>
        <v>4011.37401</v>
      </c>
      <c r="N31" s="10">
        <f>Boulder!$C$152*10^(-3)</f>
        <v>3324.5001299999999</v>
      </c>
      <c r="O31" s="10">
        <f>Minneapolis!$C$152*10^(-3)</f>
        <v>4344.7147000000004</v>
      </c>
      <c r="P31" s="10">
        <f>Helena!$C$152*10^(-3)</f>
        <v>4007.2531200000003</v>
      </c>
      <c r="Q31" s="10">
        <f>Duluth!$C$152*10^(-3)</f>
        <v>4447.7480000000005</v>
      </c>
      <c r="R31" s="10">
        <f>Fairbanks!$C$152*10^(-3)</f>
        <v>5546.1049599999997</v>
      </c>
    </row>
    <row r="32" spans="1:19">
      <c r="A32" s="5"/>
      <c r="B32" s="8" t="s">
        <v>189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>
      <c r="A33" s="5"/>
      <c r="B33" s="9" t="s">
        <v>190</v>
      </c>
      <c r="C33" s="67">
        <f>Miami!$D$151</f>
        <v>5.5</v>
      </c>
      <c r="D33" s="67">
        <f>Houston!$D$151</f>
        <v>5.5</v>
      </c>
      <c r="E33" s="67">
        <f>Phoenix!$D$151</f>
        <v>5.5</v>
      </c>
      <c r="F33" s="67">
        <f>Atlanta!$D$151</f>
        <v>5.5</v>
      </c>
      <c r="G33" s="67">
        <f>LosAngeles!$D$151</f>
        <v>5.5</v>
      </c>
      <c r="H33" s="67">
        <f>LasVegas!$D$151</f>
        <v>5.5</v>
      </c>
      <c r="I33" s="67">
        <f>SanFrancisco!$D$151</f>
        <v>5.5</v>
      </c>
      <c r="J33" s="67">
        <f>Baltimore!$D$151</f>
        <v>5.5</v>
      </c>
      <c r="K33" s="67">
        <f>Albuquerque!$D$151</f>
        <v>5.5</v>
      </c>
      <c r="L33" s="67">
        <f>Seattle!$D$151</f>
        <v>5.5</v>
      </c>
      <c r="M33" s="67">
        <f>Chicago!$D$151</f>
        <v>5.5</v>
      </c>
      <c r="N33" s="67">
        <f>Boulder!$D$151</f>
        <v>5.5</v>
      </c>
      <c r="O33" s="67">
        <f>Minneapolis!$D$151</f>
        <v>5.5</v>
      </c>
      <c r="P33" s="67">
        <f>Helena!$D$151</f>
        <v>5.5</v>
      </c>
      <c r="Q33" s="67">
        <f>Duluth!$D$151</f>
        <v>5.5</v>
      </c>
      <c r="R33" s="67">
        <f>Fairbanks!$D$151</f>
        <v>5.5</v>
      </c>
    </row>
    <row r="34" spans="1:18">
      <c r="A34" s="5"/>
      <c r="B34" s="9" t="s">
        <v>191</v>
      </c>
      <c r="C34" s="10">
        <f>Miami!$D$152</f>
        <v>0.78</v>
      </c>
      <c r="D34" s="10">
        <f>Houston!$D$152</f>
        <v>0.78</v>
      </c>
      <c r="E34" s="10">
        <f>Phoenix!$D$152</f>
        <v>0.78</v>
      </c>
      <c r="F34" s="10">
        <f>Atlanta!$D$152</f>
        <v>0.78</v>
      </c>
      <c r="G34" s="10">
        <f>LosAngeles!$D$152</f>
        <v>0.78</v>
      </c>
      <c r="H34" s="10">
        <f>LasVegas!$D$152</f>
        <v>0.78</v>
      </c>
      <c r="I34" s="10">
        <f>SanFrancisco!$D$152</f>
        <v>0.78</v>
      </c>
      <c r="J34" s="10">
        <f>Baltimore!$D$152</f>
        <v>0.78</v>
      </c>
      <c r="K34" s="10">
        <f>Albuquerque!$D$152</f>
        <v>0.78</v>
      </c>
      <c r="L34" s="10">
        <f>Seattle!$D$152</f>
        <v>0.78</v>
      </c>
      <c r="M34" s="10">
        <f>Chicago!$D$152</f>
        <v>0.78</v>
      </c>
      <c r="N34" s="10">
        <f>Boulder!$D$152</f>
        <v>0.78</v>
      </c>
      <c r="O34" s="10">
        <f>Minneapolis!$D$152</f>
        <v>0.78</v>
      </c>
      <c r="P34" s="10">
        <f>Helena!$D$152</f>
        <v>0.78</v>
      </c>
      <c r="Q34" s="10">
        <f>Duluth!$D$152</f>
        <v>0.78</v>
      </c>
      <c r="R34" s="10">
        <f>Fairbanks!$D$152</f>
        <v>0.78</v>
      </c>
    </row>
    <row r="35" spans="1:18">
      <c r="A35" s="5"/>
      <c r="B35" s="8" t="s">
        <v>418</v>
      </c>
      <c r="C35" s="7"/>
    </row>
    <row r="36" spans="1:18">
      <c r="A36" s="5"/>
      <c r="B36" s="9" t="str">
        <f>Miami!A199</f>
        <v>KITCHEN_FLR_6 EXHAUST FAN</v>
      </c>
      <c r="C36" s="10" t="s">
        <v>419</v>
      </c>
      <c r="D36" s="10" t="s">
        <v>419</v>
      </c>
      <c r="E36" s="10" t="s">
        <v>419</v>
      </c>
      <c r="F36" s="10" t="s">
        <v>419</v>
      </c>
      <c r="G36" s="10" t="s">
        <v>419</v>
      </c>
      <c r="H36" s="10" t="s">
        <v>419</v>
      </c>
      <c r="I36" s="10" t="s">
        <v>419</v>
      </c>
      <c r="J36" s="10" t="s">
        <v>419</v>
      </c>
      <c r="K36" s="10" t="s">
        <v>419</v>
      </c>
      <c r="L36" s="10" t="s">
        <v>419</v>
      </c>
      <c r="M36" s="10" t="s">
        <v>419</v>
      </c>
      <c r="N36" s="10" t="s">
        <v>419</v>
      </c>
      <c r="O36" s="10" t="s">
        <v>419</v>
      </c>
      <c r="P36" s="10" t="s">
        <v>419</v>
      </c>
      <c r="Q36" s="10" t="s">
        <v>419</v>
      </c>
      <c r="R36" s="10" t="s">
        <v>419</v>
      </c>
    </row>
    <row r="37" spans="1:18">
      <c r="A37" s="5"/>
      <c r="B37" s="9" t="str">
        <f>Miami!A200</f>
        <v>LAUNDRY_FLR_1 EXHAUST FAN</v>
      </c>
      <c r="C37" s="10" t="s">
        <v>419</v>
      </c>
      <c r="D37" s="10" t="s">
        <v>419</v>
      </c>
      <c r="E37" s="10" t="s">
        <v>419</v>
      </c>
      <c r="F37" s="10" t="s">
        <v>419</v>
      </c>
      <c r="G37" s="10" t="s">
        <v>419</v>
      </c>
      <c r="H37" s="10" t="s">
        <v>419</v>
      </c>
      <c r="I37" s="10" t="s">
        <v>419</v>
      </c>
      <c r="J37" s="10" t="s">
        <v>419</v>
      </c>
      <c r="K37" s="10" t="s">
        <v>419</v>
      </c>
      <c r="L37" s="10" t="s">
        <v>419</v>
      </c>
      <c r="M37" s="10" t="s">
        <v>419</v>
      </c>
      <c r="N37" s="10" t="s">
        <v>419</v>
      </c>
      <c r="O37" s="10" t="s">
        <v>419</v>
      </c>
      <c r="P37" s="10" t="s">
        <v>419</v>
      </c>
      <c r="Q37" s="10" t="s">
        <v>419</v>
      </c>
      <c r="R37" s="10" t="s">
        <v>419</v>
      </c>
    </row>
    <row r="38" spans="1:18">
      <c r="A38" s="5"/>
      <c r="B38" s="9" t="str">
        <f>Miami!A201</f>
        <v>ROOM_1_FLR_3 FAN COILFAN</v>
      </c>
      <c r="C38" s="10" t="s">
        <v>419</v>
      </c>
      <c r="D38" s="10" t="s">
        <v>419</v>
      </c>
      <c r="E38" s="10" t="s">
        <v>419</v>
      </c>
      <c r="F38" s="10" t="s">
        <v>419</v>
      </c>
      <c r="G38" s="10" t="s">
        <v>419</v>
      </c>
      <c r="H38" s="10" t="s">
        <v>419</v>
      </c>
      <c r="I38" s="10" t="s">
        <v>419</v>
      </c>
      <c r="J38" s="10" t="s">
        <v>419</v>
      </c>
      <c r="K38" s="10" t="s">
        <v>419</v>
      </c>
      <c r="L38" s="10" t="s">
        <v>419</v>
      </c>
      <c r="M38" s="10" t="s">
        <v>419</v>
      </c>
      <c r="N38" s="10" t="s">
        <v>419</v>
      </c>
      <c r="O38" s="10" t="s">
        <v>419</v>
      </c>
      <c r="P38" s="10" t="s">
        <v>419</v>
      </c>
      <c r="Q38" s="10" t="s">
        <v>419</v>
      </c>
      <c r="R38" s="10" t="s">
        <v>419</v>
      </c>
    </row>
    <row r="39" spans="1:18">
      <c r="A39" s="5"/>
      <c r="B39" s="9" t="str">
        <f>Miami!A202</f>
        <v>ROOM_1_FLR_6 FAN COILFAN</v>
      </c>
      <c r="C39" s="10" t="s">
        <v>419</v>
      </c>
      <c r="D39" s="10" t="s">
        <v>419</v>
      </c>
      <c r="E39" s="10" t="s">
        <v>419</v>
      </c>
      <c r="F39" s="10" t="s">
        <v>419</v>
      </c>
      <c r="G39" s="10" t="s">
        <v>419</v>
      </c>
      <c r="H39" s="10" t="s">
        <v>419</v>
      </c>
      <c r="I39" s="10" t="s">
        <v>419</v>
      </c>
      <c r="J39" s="10" t="s">
        <v>419</v>
      </c>
      <c r="K39" s="10" t="s">
        <v>419</v>
      </c>
      <c r="L39" s="10" t="s">
        <v>419</v>
      </c>
      <c r="M39" s="10" t="s">
        <v>419</v>
      </c>
      <c r="N39" s="10" t="s">
        <v>419</v>
      </c>
      <c r="O39" s="10" t="s">
        <v>419</v>
      </c>
      <c r="P39" s="10" t="s">
        <v>419</v>
      </c>
      <c r="Q39" s="10" t="s">
        <v>419</v>
      </c>
      <c r="R39" s="10" t="s">
        <v>419</v>
      </c>
    </row>
    <row r="40" spans="1:18">
      <c r="A40" s="5"/>
      <c r="B40" s="9" t="str">
        <f>Miami!A203</f>
        <v>ROOM_2_FLR_3 FAN COILFAN</v>
      </c>
      <c r="C40" s="10" t="s">
        <v>419</v>
      </c>
      <c r="D40" s="10" t="s">
        <v>419</v>
      </c>
      <c r="E40" s="10" t="s">
        <v>419</v>
      </c>
      <c r="F40" s="10" t="s">
        <v>419</v>
      </c>
      <c r="G40" s="10" t="s">
        <v>419</v>
      </c>
      <c r="H40" s="10" t="s">
        <v>419</v>
      </c>
      <c r="I40" s="10" t="s">
        <v>419</v>
      </c>
      <c r="J40" s="10" t="s">
        <v>419</v>
      </c>
      <c r="K40" s="10" t="s">
        <v>419</v>
      </c>
      <c r="L40" s="10" t="s">
        <v>419</v>
      </c>
      <c r="M40" s="10" t="s">
        <v>419</v>
      </c>
      <c r="N40" s="10" t="s">
        <v>419</v>
      </c>
      <c r="O40" s="10" t="s">
        <v>419</v>
      </c>
      <c r="P40" s="10" t="s">
        <v>419</v>
      </c>
      <c r="Q40" s="10" t="s">
        <v>419</v>
      </c>
      <c r="R40" s="10" t="s">
        <v>419</v>
      </c>
    </row>
    <row r="41" spans="1:18">
      <c r="A41" s="5"/>
      <c r="B41" s="9" t="str">
        <f>Miami!A204</f>
        <v>ROOM_2_FLR_6 FAN COILFAN</v>
      </c>
      <c r="C41" s="10" t="s">
        <v>419</v>
      </c>
      <c r="D41" s="10" t="s">
        <v>419</v>
      </c>
      <c r="E41" s="10" t="s">
        <v>419</v>
      </c>
      <c r="F41" s="10" t="s">
        <v>419</v>
      </c>
      <c r="G41" s="10" t="s">
        <v>419</v>
      </c>
      <c r="H41" s="10" t="s">
        <v>419</v>
      </c>
      <c r="I41" s="10" t="s">
        <v>419</v>
      </c>
      <c r="J41" s="10" t="s">
        <v>419</v>
      </c>
      <c r="K41" s="10" t="s">
        <v>419</v>
      </c>
      <c r="L41" s="10" t="s">
        <v>419</v>
      </c>
      <c r="M41" s="10" t="s">
        <v>419</v>
      </c>
      <c r="N41" s="10" t="s">
        <v>419</v>
      </c>
      <c r="O41" s="10" t="s">
        <v>419</v>
      </c>
      <c r="P41" s="10" t="s">
        <v>419</v>
      </c>
      <c r="Q41" s="10" t="s">
        <v>419</v>
      </c>
      <c r="R41" s="10" t="s">
        <v>419</v>
      </c>
    </row>
    <row r="42" spans="1:18">
      <c r="A42" s="5"/>
      <c r="B42" s="9" t="str">
        <f>Miami!A205</f>
        <v>ROOM_3_MULT19_FLR_3 FAN COILFAN</v>
      </c>
      <c r="C42" s="10" t="s">
        <v>419</v>
      </c>
      <c r="D42" s="10" t="s">
        <v>419</v>
      </c>
      <c r="E42" s="10" t="s">
        <v>419</v>
      </c>
      <c r="F42" s="10" t="s">
        <v>419</v>
      </c>
      <c r="G42" s="10" t="s">
        <v>419</v>
      </c>
      <c r="H42" s="10" t="s">
        <v>419</v>
      </c>
      <c r="I42" s="10" t="s">
        <v>419</v>
      </c>
      <c r="J42" s="10" t="s">
        <v>419</v>
      </c>
      <c r="K42" s="10" t="s">
        <v>419</v>
      </c>
      <c r="L42" s="10" t="s">
        <v>419</v>
      </c>
      <c r="M42" s="10" t="s">
        <v>419</v>
      </c>
      <c r="N42" s="10" t="s">
        <v>419</v>
      </c>
      <c r="O42" s="10" t="s">
        <v>419</v>
      </c>
      <c r="P42" s="10" t="s">
        <v>419</v>
      </c>
      <c r="Q42" s="10" t="s">
        <v>419</v>
      </c>
      <c r="R42" s="10" t="s">
        <v>419</v>
      </c>
    </row>
    <row r="43" spans="1:18">
      <c r="A43" s="5"/>
      <c r="B43" s="9" t="str">
        <f>Miami!A208</f>
        <v>ROOM_5_FLR_3 FAN COILFAN</v>
      </c>
      <c r="C43" s="10" t="s">
        <v>419</v>
      </c>
      <c r="D43" s="10" t="s">
        <v>419</v>
      </c>
      <c r="E43" s="10" t="s">
        <v>420</v>
      </c>
      <c r="F43" s="10" t="s">
        <v>419</v>
      </c>
      <c r="G43" s="10" t="s">
        <v>420</v>
      </c>
      <c r="H43" s="10" t="s">
        <v>420</v>
      </c>
      <c r="I43" s="10" t="s">
        <v>420</v>
      </c>
      <c r="J43" s="10" t="s">
        <v>419</v>
      </c>
      <c r="K43" s="10" t="s">
        <v>420</v>
      </c>
      <c r="L43" s="10" t="s">
        <v>420</v>
      </c>
      <c r="M43" s="10" t="s">
        <v>420</v>
      </c>
      <c r="N43" s="10" t="s">
        <v>420</v>
      </c>
      <c r="O43" s="10" t="s">
        <v>420</v>
      </c>
      <c r="P43" s="10" t="s">
        <v>420</v>
      </c>
      <c r="Q43" s="10" t="s">
        <v>420</v>
      </c>
      <c r="R43" s="10" t="s">
        <v>420</v>
      </c>
    </row>
    <row r="44" spans="1:18">
      <c r="A44" s="5"/>
      <c r="B44" s="9" t="str">
        <f>Miami!A209</f>
        <v>ROOM_6_FLR_3 FAN COILFAN</v>
      </c>
      <c r="C44" s="10" t="s">
        <v>876</v>
      </c>
      <c r="D44" s="10" t="s">
        <v>876</v>
      </c>
      <c r="E44" s="10" t="s">
        <v>876</v>
      </c>
      <c r="F44" s="10" t="s">
        <v>876</v>
      </c>
      <c r="G44" s="10" t="s">
        <v>876</v>
      </c>
      <c r="H44" s="10" t="s">
        <v>876</v>
      </c>
      <c r="I44" s="10" t="s">
        <v>876</v>
      </c>
      <c r="J44" s="10" t="s">
        <v>876</v>
      </c>
      <c r="K44" s="10" t="s">
        <v>876</v>
      </c>
      <c r="L44" s="10" t="s">
        <v>876</v>
      </c>
      <c r="M44" s="10" t="s">
        <v>876</v>
      </c>
      <c r="N44" s="10" t="s">
        <v>876</v>
      </c>
      <c r="O44" s="10" t="s">
        <v>876</v>
      </c>
      <c r="P44" s="10" t="s">
        <v>876</v>
      </c>
      <c r="Q44" s="10" t="s">
        <v>876</v>
      </c>
      <c r="R44" s="10" t="s">
        <v>876</v>
      </c>
    </row>
    <row r="45" spans="1:18">
      <c r="A45" s="5"/>
      <c r="B45" s="9" t="str">
        <f>Miami!A210</f>
        <v>FLR_3_DOAS_FAN</v>
      </c>
      <c r="C45" s="10" t="s">
        <v>876</v>
      </c>
      <c r="D45" s="10" t="s">
        <v>876</v>
      </c>
      <c r="E45" s="10" t="s">
        <v>876</v>
      </c>
      <c r="F45" s="10" t="s">
        <v>876</v>
      </c>
      <c r="G45" s="10" t="s">
        <v>876</v>
      </c>
      <c r="H45" s="10" t="s">
        <v>876</v>
      </c>
      <c r="I45" s="10" t="s">
        <v>876</v>
      </c>
      <c r="J45" s="10" t="s">
        <v>876</v>
      </c>
      <c r="K45" s="10" t="s">
        <v>876</v>
      </c>
      <c r="L45" s="10" t="s">
        <v>876</v>
      </c>
      <c r="M45" s="10" t="s">
        <v>876</v>
      </c>
      <c r="N45" s="10" t="s">
        <v>876</v>
      </c>
      <c r="O45" s="10" t="s">
        <v>876</v>
      </c>
      <c r="P45" s="10" t="s">
        <v>876</v>
      </c>
      <c r="Q45" s="10" t="s">
        <v>876</v>
      </c>
      <c r="R45" s="10" t="s">
        <v>876</v>
      </c>
    </row>
    <row r="46" spans="1:18">
      <c r="A46" s="5"/>
      <c r="B46" s="8" t="s">
        <v>329</v>
      </c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>
      <c r="A47" s="5"/>
      <c r="B47" s="9" t="str">
        <f>Miami!A197</f>
        <v>CORRIDOR_FLR_6 UNIT HEATERFAN</v>
      </c>
      <c r="C47" s="10">
        <f>Miami!$E197</f>
        <v>0.1</v>
      </c>
      <c r="D47" s="10">
        <f>Houston!$E197</f>
        <v>0.25</v>
      </c>
      <c r="E47" s="10">
        <f>Phoenix!$E197</f>
        <v>0.18</v>
      </c>
      <c r="F47" s="10">
        <f>Atlanta!$E197</f>
        <v>0.27</v>
      </c>
      <c r="G47" s="10">
        <f>LosAngeles!$E197</f>
        <v>0.1</v>
      </c>
      <c r="H47" s="10">
        <f>LasVegas!$E197</f>
        <v>0.21</v>
      </c>
      <c r="I47" s="10">
        <f>SanFrancisco!$E197</f>
        <v>0.17</v>
      </c>
      <c r="J47" s="10">
        <f>Baltimore!$E197</f>
        <v>0.3</v>
      </c>
      <c r="K47" s="10">
        <f>Albuquerque!$E197</f>
        <v>0.33</v>
      </c>
      <c r="L47" s="10">
        <f>Seattle!$E197</f>
        <v>0.23</v>
      </c>
      <c r="M47" s="10">
        <f>Chicago!$E197</f>
        <v>0.4</v>
      </c>
      <c r="N47" s="10">
        <f>Boulder!$E197</f>
        <v>0.45</v>
      </c>
      <c r="O47" s="10">
        <f>Minneapolis!$E197</f>
        <v>0.47</v>
      </c>
      <c r="P47" s="10">
        <f>Helena!$E197</f>
        <v>0.54</v>
      </c>
      <c r="Q47" s="10">
        <f>Duluth!$E197</f>
        <v>0.51</v>
      </c>
      <c r="R47" s="10">
        <f>Fairbanks!$E197</f>
        <v>0.5</v>
      </c>
    </row>
    <row r="48" spans="1:18">
      <c r="A48" s="5"/>
      <c r="B48" s="9" t="str">
        <f>Miami!A198</f>
        <v>DINING_FLR_6 EXHAUST FAN</v>
      </c>
      <c r="C48" s="10">
        <f>Miami!$E198</f>
        <v>1.84</v>
      </c>
      <c r="D48" s="10">
        <f>Houston!$E198</f>
        <v>1.84</v>
      </c>
      <c r="E48" s="10">
        <f>Phoenix!$E198</f>
        <v>1.84</v>
      </c>
      <c r="F48" s="10">
        <f>Atlanta!$E198</f>
        <v>1.84</v>
      </c>
      <c r="G48" s="10">
        <f>LosAngeles!$E198</f>
        <v>1.84</v>
      </c>
      <c r="H48" s="10">
        <f>LasVegas!$E198</f>
        <v>1.84</v>
      </c>
      <c r="I48" s="10">
        <f>SanFrancisco!$E198</f>
        <v>1.84</v>
      </c>
      <c r="J48" s="10">
        <f>Baltimore!$E198</f>
        <v>1.84</v>
      </c>
      <c r="K48" s="10">
        <f>Albuquerque!$E198</f>
        <v>1.84</v>
      </c>
      <c r="L48" s="10">
        <f>Seattle!$E198</f>
        <v>1.84</v>
      </c>
      <c r="M48" s="10">
        <f>Chicago!$E198</f>
        <v>1.84</v>
      </c>
      <c r="N48" s="10">
        <f>Boulder!$E198</f>
        <v>1.84</v>
      </c>
      <c r="O48" s="10">
        <f>Minneapolis!$E198</f>
        <v>1.84</v>
      </c>
      <c r="P48" s="10">
        <f>Helena!$E198</f>
        <v>1.84</v>
      </c>
      <c r="Q48" s="10">
        <f>Duluth!$E198</f>
        <v>1.84</v>
      </c>
      <c r="R48" s="10">
        <f>Fairbanks!$E198</f>
        <v>1.84</v>
      </c>
    </row>
    <row r="49" spans="1:18">
      <c r="A49" s="5"/>
      <c r="B49" s="9" t="str">
        <f>Miami!A199</f>
        <v>KITCHEN_FLR_6 EXHAUST FAN</v>
      </c>
      <c r="C49" s="10">
        <f>Miami!$E199</f>
        <v>0.04</v>
      </c>
      <c r="D49" s="10">
        <f>Houston!$E199</f>
        <v>0.04</v>
      </c>
      <c r="E49" s="10">
        <f>Phoenix!$E199</f>
        <v>0.04</v>
      </c>
      <c r="F49" s="10">
        <f>Atlanta!$E199</f>
        <v>0.04</v>
      </c>
      <c r="G49" s="10">
        <f>LosAngeles!$E199</f>
        <v>0.04</v>
      </c>
      <c r="H49" s="10">
        <f>LasVegas!$E199</f>
        <v>0.04</v>
      </c>
      <c r="I49" s="10">
        <f>SanFrancisco!$E199</f>
        <v>0.04</v>
      </c>
      <c r="J49" s="10">
        <f>Baltimore!$E199</f>
        <v>0.04</v>
      </c>
      <c r="K49" s="10">
        <f>Albuquerque!$E199</f>
        <v>0.04</v>
      </c>
      <c r="L49" s="10">
        <f>Seattle!$E199</f>
        <v>0.04</v>
      </c>
      <c r="M49" s="10">
        <f>Chicago!$E199</f>
        <v>0.04</v>
      </c>
      <c r="N49" s="10">
        <f>Boulder!$E199</f>
        <v>0.04</v>
      </c>
      <c r="O49" s="10">
        <f>Minneapolis!$E199</f>
        <v>0.04</v>
      </c>
      <c r="P49" s="10">
        <f>Helena!$E199</f>
        <v>0.04</v>
      </c>
      <c r="Q49" s="10">
        <f>Duluth!$E199</f>
        <v>0.04</v>
      </c>
      <c r="R49" s="10">
        <f>Fairbanks!$E199</f>
        <v>0.04</v>
      </c>
    </row>
    <row r="50" spans="1:18">
      <c r="A50" s="5"/>
      <c r="B50" s="9" t="str">
        <f>Miami!A200</f>
        <v>LAUNDRY_FLR_1 EXHAUST FAN</v>
      </c>
      <c r="C50" s="10">
        <f>Miami!$E200</f>
        <v>0.24</v>
      </c>
      <c r="D50" s="10">
        <f>Houston!$E200</f>
        <v>0.24</v>
      </c>
      <c r="E50" s="10">
        <f>Phoenix!$E200</f>
        <v>0.24</v>
      </c>
      <c r="F50" s="10">
        <f>Atlanta!$E200</f>
        <v>0.24</v>
      </c>
      <c r="G50" s="10">
        <f>LosAngeles!$E200</f>
        <v>0.24</v>
      </c>
      <c r="H50" s="10">
        <f>LasVegas!$E200</f>
        <v>0.24</v>
      </c>
      <c r="I50" s="10">
        <f>SanFrancisco!$E200</f>
        <v>0.24</v>
      </c>
      <c r="J50" s="10">
        <f>Baltimore!$E200</f>
        <v>0.24</v>
      </c>
      <c r="K50" s="10">
        <f>Albuquerque!$E200</f>
        <v>0.24</v>
      </c>
      <c r="L50" s="10">
        <f>Seattle!$E200</f>
        <v>0.24</v>
      </c>
      <c r="M50" s="10">
        <f>Chicago!$E200</f>
        <v>0.24</v>
      </c>
      <c r="N50" s="10">
        <f>Boulder!$E200</f>
        <v>0.24</v>
      </c>
      <c r="O50" s="10">
        <f>Minneapolis!$E200</f>
        <v>0.24</v>
      </c>
      <c r="P50" s="10">
        <f>Helena!$E200</f>
        <v>0.24</v>
      </c>
      <c r="Q50" s="10">
        <f>Duluth!$E200</f>
        <v>0.24</v>
      </c>
      <c r="R50" s="10">
        <f>Fairbanks!$E200</f>
        <v>0.24</v>
      </c>
    </row>
    <row r="51" spans="1:18">
      <c r="A51" s="5"/>
      <c r="B51" s="9" t="str">
        <f>Miami!A201</f>
        <v>ROOM_1_FLR_3 FAN COILFAN</v>
      </c>
      <c r="C51" s="10">
        <f>Miami!$E201</f>
        <v>1.1299999999999999</v>
      </c>
      <c r="D51" s="10">
        <f>Houston!$E201</f>
        <v>1.1599999999999999</v>
      </c>
      <c r="E51" s="10">
        <f>Phoenix!$E201</f>
        <v>1.31</v>
      </c>
      <c r="F51" s="10">
        <f>Atlanta!$E201</f>
        <v>1.29</v>
      </c>
      <c r="G51" s="10">
        <f>LosAngeles!$E201</f>
        <v>1.17</v>
      </c>
      <c r="H51" s="10">
        <f>LasVegas!$E201</f>
        <v>1.39</v>
      </c>
      <c r="I51" s="10">
        <f>SanFrancisco!$E201</f>
        <v>1.72</v>
      </c>
      <c r="J51" s="10">
        <f>Baltimore!$E201</f>
        <v>1.25</v>
      </c>
      <c r="K51" s="10">
        <f>Albuquerque!$E201</f>
        <v>1.38</v>
      </c>
      <c r="L51" s="10">
        <f>Seattle!$E201</f>
        <v>1.23</v>
      </c>
      <c r="M51" s="10">
        <f>Chicago!$E201</f>
        <v>1.27</v>
      </c>
      <c r="N51" s="10">
        <f>Boulder!$E201</f>
        <v>1.36</v>
      </c>
      <c r="O51" s="10">
        <f>Minneapolis!$E201</f>
        <v>1.27</v>
      </c>
      <c r="P51" s="10">
        <f>Helena!$E201</f>
        <v>1.33</v>
      </c>
      <c r="Q51" s="10">
        <f>Duluth!$E201</f>
        <v>1.41</v>
      </c>
      <c r="R51" s="10">
        <f>Fairbanks!$E201</f>
        <v>1.76</v>
      </c>
    </row>
    <row r="52" spans="1:18">
      <c r="A52" s="5"/>
      <c r="B52" s="9" t="str">
        <f>Miami!A202</f>
        <v>ROOM_1_FLR_6 FAN COILFAN</v>
      </c>
      <c r="C52" s="10">
        <f>Miami!$E202</f>
        <v>0.31</v>
      </c>
      <c r="D52" s="10">
        <f>Houston!$E202</f>
        <v>0.32</v>
      </c>
      <c r="E52" s="10">
        <f>Phoenix!$E202</f>
        <v>0.36</v>
      </c>
      <c r="F52" s="10">
        <f>Atlanta!$E202</f>
        <v>0.37</v>
      </c>
      <c r="G52" s="10">
        <f>LosAngeles!$E202</f>
        <v>0.33</v>
      </c>
      <c r="H52" s="10">
        <f>LasVegas!$E202</f>
        <v>0.39</v>
      </c>
      <c r="I52" s="10">
        <f>SanFrancisco!$E202</f>
        <v>0.47</v>
      </c>
      <c r="J52" s="10">
        <f>Baltimore!$E202</f>
        <v>0.35</v>
      </c>
      <c r="K52" s="10">
        <f>Albuquerque!$E202</f>
        <v>0.39</v>
      </c>
      <c r="L52" s="10">
        <f>Seattle!$E202</f>
        <v>0.34</v>
      </c>
      <c r="M52" s="10">
        <f>Chicago!$E202</f>
        <v>0.35</v>
      </c>
      <c r="N52" s="10">
        <f>Boulder!$E202</f>
        <v>0.38</v>
      </c>
      <c r="O52" s="10">
        <f>Minneapolis!$E202</f>
        <v>0.35</v>
      </c>
      <c r="P52" s="10">
        <f>Helena!$E202</f>
        <v>0.37</v>
      </c>
      <c r="Q52" s="10">
        <f>Duluth!$E202</f>
        <v>0.39</v>
      </c>
      <c r="R52" s="10">
        <f>Fairbanks!$E202</f>
        <v>0.48</v>
      </c>
    </row>
    <row r="53" spans="1:18">
      <c r="A53" s="5"/>
      <c r="B53" s="9" t="str">
        <f>Miami!A203</f>
        <v>ROOM_2_FLR_3 FAN COILFAN</v>
      </c>
      <c r="C53" s="10">
        <f>Miami!$E203</f>
        <v>1.1499999999999999</v>
      </c>
      <c r="D53" s="10">
        <f>Houston!$E203</f>
        <v>1.17</v>
      </c>
      <c r="E53" s="10">
        <f>Phoenix!$E203</f>
        <v>1.31</v>
      </c>
      <c r="F53" s="10">
        <f>Atlanta!$E203</f>
        <v>1.29</v>
      </c>
      <c r="G53" s="10">
        <f>LosAngeles!$E203</f>
        <v>1.1299999999999999</v>
      </c>
      <c r="H53" s="10">
        <f>LasVegas!$E203</f>
        <v>1.39</v>
      </c>
      <c r="I53" s="10">
        <f>SanFrancisco!$E203</f>
        <v>1.47</v>
      </c>
      <c r="J53" s="10">
        <f>Baltimore!$E203</f>
        <v>1.24</v>
      </c>
      <c r="K53" s="10">
        <f>Albuquerque!$E203</f>
        <v>1.38</v>
      </c>
      <c r="L53" s="10">
        <f>Seattle!$E203</f>
        <v>1.1599999999999999</v>
      </c>
      <c r="M53" s="10">
        <f>Chicago!$E203</f>
        <v>1.25</v>
      </c>
      <c r="N53" s="10">
        <f>Boulder!$E203</f>
        <v>1.34</v>
      </c>
      <c r="O53" s="10">
        <f>Minneapolis!$E203</f>
        <v>1.24</v>
      </c>
      <c r="P53" s="10">
        <f>Helena!$E203</f>
        <v>1.29</v>
      </c>
      <c r="Q53" s="10">
        <f>Duluth!$E203</f>
        <v>1.37</v>
      </c>
      <c r="R53" s="10">
        <f>Fairbanks!$E203</f>
        <v>1.61</v>
      </c>
    </row>
    <row r="54" spans="1:18">
      <c r="A54" s="5"/>
      <c r="B54" s="9" t="str">
        <f>Miami!A204</f>
        <v>ROOM_2_FLR_6 FAN COILFAN</v>
      </c>
      <c r="C54" s="10">
        <f>Miami!$E204</f>
        <v>0.32</v>
      </c>
      <c r="D54" s="10">
        <f>Houston!$E204</f>
        <v>0.33</v>
      </c>
      <c r="E54" s="10">
        <f>Phoenix!$E204</f>
        <v>0.36</v>
      </c>
      <c r="F54" s="10">
        <f>Atlanta!$E204</f>
        <v>0.37</v>
      </c>
      <c r="G54" s="10">
        <f>LosAngeles!$E204</f>
        <v>0.32</v>
      </c>
      <c r="H54" s="10">
        <f>LasVegas!$E204</f>
        <v>0.39</v>
      </c>
      <c r="I54" s="10">
        <f>SanFrancisco!$E204</f>
        <v>0.41</v>
      </c>
      <c r="J54" s="10">
        <f>Baltimore!$E204</f>
        <v>0.35</v>
      </c>
      <c r="K54" s="10">
        <f>Albuquerque!$E204</f>
        <v>0.39</v>
      </c>
      <c r="L54" s="10">
        <f>Seattle!$E204</f>
        <v>0.32</v>
      </c>
      <c r="M54" s="10">
        <f>Chicago!$E204</f>
        <v>0.35</v>
      </c>
      <c r="N54" s="10">
        <f>Boulder!$E204</f>
        <v>0.38</v>
      </c>
      <c r="O54" s="10">
        <f>Minneapolis!$E204</f>
        <v>0.34</v>
      </c>
      <c r="P54" s="10">
        <f>Helena!$E204</f>
        <v>0.36</v>
      </c>
      <c r="Q54" s="10">
        <f>Duluth!$E204</f>
        <v>0.38</v>
      </c>
      <c r="R54" s="10">
        <f>Fairbanks!$E204</f>
        <v>0.45</v>
      </c>
    </row>
    <row r="55" spans="1:18">
      <c r="A55" s="5"/>
      <c r="B55" s="9" t="str">
        <f>Miami!A205</f>
        <v>ROOM_3_MULT19_FLR_3 FAN COILFAN</v>
      </c>
      <c r="C55" s="10">
        <f>Miami!$E205</f>
        <v>20.45</v>
      </c>
      <c r="D55" s="10">
        <f>Houston!$E205</f>
        <v>20.45</v>
      </c>
      <c r="E55" s="10">
        <f>Phoenix!$E205</f>
        <v>20.45</v>
      </c>
      <c r="F55" s="10">
        <f>Atlanta!$E205</f>
        <v>20.45</v>
      </c>
      <c r="G55" s="10">
        <f>LosAngeles!$E205</f>
        <v>20.45</v>
      </c>
      <c r="H55" s="10">
        <f>LasVegas!$E205</f>
        <v>20.45</v>
      </c>
      <c r="I55" s="10">
        <f>SanFrancisco!$E205</f>
        <v>20.45</v>
      </c>
      <c r="J55" s="10">
        <f>Baltimore!$E205</f>
        <v>20.45</v>
      </c>
      <c r="K55" s="10">
        <f>Albuquerque!$E205</f>
        <v>20.45</v>
      </c>
      <c r="L55" s="10">
        <f>Seattle!$E205</f>
        <v>20.45</v>
      </c>
      <c r="M55" s="10">
        <f>Chicago!$E205</f>
        <v>20.45</v>
      </c>
      <c r="N55" s="10">
        <f>Boulder!$E205</f>
        <v>20.45</v>
      </c>
      <c r="O55" s="10">
        <f>Minneapolis!$E205</f>
        <v>20.45</v>
      </c>
      <c r="P55" s="10">
        <f>Helena!$E205</f>
        <v>20.45</v>
      </c>
      <c r="Q55" s="10">
        <f>Duluth!$E205</f>
        <v>20.45</v>
      </c>
      <c r="R55" s="10">
        <f>Fairbanks!$E205</f>
        <v>20.45</v>
      </c>
    </row>
    <row r="56" spans="1:18">
      <c r="A56" s="5"/>
      <c r="B56" s="9" t="str">
        <f>Miami!A206</f>
        <v>ROOM_3_MULT9_FLR_6 FAN COILFAN</v>
      </c>
      <c r="C56" s="10">
        <f>Miami!$E206</f>
        <v>1.1499999999999999</v>
      </c>
      <c r="D56" s="10">
        <f>Houston!$E206</f>
        <v>1.1499999999999999</v>
      </c>
      <c r="E56" s="10">
        <f>Phoenix!$E206</f>
        <v>1.32</v>
      </c>
      <c r="F56" s="10">
        <f>Atlanta!$E206</f>
        <v>1.1499999999999999</v>
      </c>
      <c r="G56" s="10">
        <f>LosAngeles!$E206</f>
        <v>1.1499999999999999</v>
      </c>
      <c r="H56" s="10">
        <f>LasVegas!$E206</f>
        <v>1.26</v>
      </c>
      <c r="I56" s="10">
        <f>SanFrancisco!$E206</f>
        <v>2.41</v>
      </c>
      <c r="J56" s="10">
        <f>Baltimore!$E206</f>
        <v>1.1499999999999999</v>
      </c>
      <c r="K56" s="10">
        <f>Albuquerque!$E206</f>
        <v>1.19</v>
      </c>
      <c r="L56" s="10">
        <f>Seattle!$E206</f>
        <v>1.62</v>
      </c>
      <c r="M56" s="10">
        <f>Chicago!$E206</f>
        <v>1.21</v>
      </c>
      <c r="N56" s="10">
        <f>Boulder!$E206</f>
        <v>1.2</v>
      </c>
      <c r="O56" s="10">
        <f>Minneapolis!$E206</f>
        <v>1.3</v>
      </c>
      <c r="P56" s="10">
        <f>Helena!$E206</f>
        <v>1.4</v>
      </c>
      <c r="Q56" s="10">
        <f>Duluth!$E206</f>
        <v>1.53</v>
      </c>
      <c r="R56" s="10">
        <f>Fairbanks!$E206</f>
        <v>2.69</v>
      </c>
    </row>
    <row r="57" spans="1:18">
      <c r="A57" s="5"/>
      <c r="B57" s="9" t="str">
        <f>Miami!A207</f>
        <v>ROOM_4_MULT19_FLR_3 FAN COILFAN</v>
      </c>
      <c r="C57" s="10">
        <f>Miami!$E207</f>
        <v>20.45</v>
      </c>
      <c r="D57" s="10">
        <f>Houston!$E207</f>
        <v>20.45</v>
      </c>
      <c r="E57" s="10">
        <f>Phoenix!$E207</f>
        <v>20.45</v>
      </c>
      <c r="F57" s="10">
        <f>Atlanta!$E207</f>
        <v>20.45</v>
      </c>
      <c r="G57" s="10">
        <f>LosAngeles!$E207</f>
        <v>20.45</v>
      </c>
      <c r="H57" s="10">
        <f>LasVegas!$E207</f>
        <v>20.45</v>
      </c>
      <c r="I57" s="10">
        <f>SanFrancisco!$E207</f>
        <v>20.45</v>
      </c>
      <c r="J57" s="10">
        <f>Baltimore!$E207</f>
        <v>20.45</v>
      </c>
      <c r="K57" s="10">
        <f>Albuquerque!$E207</f>
        <v>20.45</v>
      </c>
      <c r="L57" s="10">
        <f>Seattle!$E207</f>
        <v>20.45</v>
      </c>
      <c r="M57" s="10">
        <f>Chicago!$E207</f>
        <v>20.45</v>
      </c>
      <c r="N57" s="10">
        <f>Boulder!$E207</f>
        <v>20.45</v>
      </c>
      <c r="O57" s="10">
        <f>Minneapolis!$E207</f>
        <v>20.45</v>
      </c>
      <c r="P57" s="10">
        <f>Helena!$E207</f>
        <v>20.45</v>
      </c>
      <c r="Q57" s="10">
        <f>Duluth!$E207</f>
        <v>20.45</v>
      </c>
      <c r="R57" s="10">
        <f>Fairbanks!$E207</f>
        <v>20.45</v>
      </c>
    </row>
    <row r="58" spans="1:18">
      <c r="A58" s="5"/>
      <c r="B58" s="9" t="str">
        <f>Miami!A208</f>
        <v>ROOM_5_FLR_3 FAN COILFAN</v>
      </c>
      <c r="C58" s="10">
        <f>Miami!$E208</f>
        <v>0.93</v>
      </c>
      <c r="D58" s="10">
        <f>Houston!$E208</f>
        <v>0.94</v>
      </c>
      <c r="E58" s="10">
        <f>Phoenix!$E208</f>
        <v>1.06</v>
      </c>
      <c r="F58" s="10">
        <f>Atlanta!$E208</f>
        <v>1.06</v>
      </c>
      <c r="G58" s="10">
        <f>LosAngeles!$E208</f>
        <v>0.94</v>
      </c>
      <c r="H58" s="10">
        <f>LasVegas!$E208</f>
        <v>1.1000000000000001</v>
      </c>
      <c r="I58" s="10">
        <f>SanFrancisco!$E208</f>
        <v>1.37</v>
      </c>
      <c r="J58" s="10">
        <f>Baltimore!$E208</f>
        <v>1.02</v>
      </c>
      <c r="K58" s="10">
        <f>Albuquerque!$E208</f>
        <v>1.08</v>
      </c>
      <c r="L58" s="10">
        <f>Seattle!$E208</f>
        <v>1</v>
      </c>
      <c r="M58" s="10">
        <f>Chicago!$E208</f>
        <v>1.03</v>
      </c>
      <c r="N58" s="10">
        <f>Boulder!$E208</f>
        <v>1.05</v>
      </c>
      <c r="O58" s="10">
        <f>Minneapolis!$E208</f>
        <v>1.04</v>
      </c>
      <c r="P58" s="10">
        <f>Helena!$E208</f>
        <v>1.05</v>
      </c>
      <c r="Q58" s="10">
        <f>Duluth!$E208</f>
        <v>1.1399999999999999</v>
      </c>
      <c r="R58" s="10">
        <f>Fairbanks!$E208</f>
        <v>1.57</v>
      </c>
    </row>
    <row r="59" spans="1:18">
      <c r="A59" s="5"/>
      <c r="B59" s="9" t="str">
        <f>Miami!A209</f>
        <v>ROOM_6_FLR_3 FAN COILFAN</v>
      </c>
      <c r="C59" s="10">
        <f>Miami!$E209</f>
        <v>0.95</v>
      </c>
      <c r="D59" s="10">
        <f>Houston!$E209</f>
        <v>0.95</v>
      </c>
      <c r="E59" s="10">
        <f>Phoenix!$E209</f>
        <v>1.07</v>
      </c>
      <c r="F59" s="10">
        <f>Atlanta!$E209</f>
        <v>1.06</v>
      </c>
      <c r="G59" s="10">
        <f>LosAngeles!$E209</f>
        <v>0.92</v>
      </c>
      <c r="H59" s="10">
        <f>LasVegas!$E209</f>
        <v>1.1000000000000001</v>
      </c>
      <c r="I59" s="10">
        <f>SanFrancisco!$E209</f>
        <v>1.1399999999999999</v>
      </c>
      <c r="J59" s="10">
        <f>Baltimore!$E209</f>
        <v>1.02</v>
      </c>
      <c r="K59" s="10">
        <f>Albuquerque!$E209</f>
        <v>1.07</v>
      </c>
      <c r="L59" s="10">
        <f>Seattle!$E209</f>
        <v>0.94</v>
      </c>
      <c r="M59" s="10">
        <f>Chicago!$E209</f>
        <v>1.02</v>
      </c>
      <c r="N59" s="10">
        <f>Boulder!$E209</f>
        <v>1.04</v>
      </c>
      <c r="O59" s="10">
        <f>Minneapolis!$E209</f>
        <v>1.03</v>
      </c>
      <c r="P59" s="10">
        <f>Helena!$E209</f>
        <v>1.03</v>
      </c>
      <c r="Q59" s="10">
        <f>Duluth!$E209</f>
        <v>1.1200000000000001</v>
      </c>
      <c r="R59" s="10">
        <f>Fairbanks!$E209</f>
        <v>1.41</v>
      </c>
    </row>
    <row r="60" spans="1:18">
      <c r="A60" s="5"/>
      <c r="B60" s="9" t="str">
        <f>Miami!A210</f>
        <v>FLR_3_DOAS_FAN</v>
      </c>
      <c r="C60" s="10">
        <f>Miami!$E210</f>
        <v>2.38</v>
      </c>
      <c r="D60" s="10">
        <f>Houston!$E210</f>
        <v>2.38</v>
      </c>
      <c r="E60" s="10">
        <f>Phoenix!$E210</f>
        <v>2.38</v>
      </c>
      <c r="F60" s="10">
        <f>Atlanta!$E210</f>
        <v>2.38</v>
      </c>
      <c r="G60" s="10">
        <f>LosAngeles!$E210</f>
        <v>2.38</v>
      </c>
      <c r="H60" s="10">
        <f>LasVegas!$E210</f>
        <v>2.38</v>
      </c>
      <c r="I60" s="10">
        <f>SanFrancisco!$E210</f>
        <v>2.38</v>
      </c>
      <c r="J60" s="10">
        <f>Baltimore!$E210</f>
        <v>2.38</v>
      </c>
      <c r="K60" s="10">
        <f>Albuquerque!$E210</f>
        <v>2.38</v>
      </c>
      <c r="L60" s="10">
        <f>Seattle!$E210</f>
        <v>2.38</v>
      </c>
      <c r="M60" s="10">
        <f>Chicago!$E210</f>
        <v>2.38</v>
      </c>
      <c r="N60" s="10">
        <f>Boulder!$E210</f>
        <v>2.38</v>
      </c>
      <c r="O60" s="10">
        <f>Minneapolis!$E210</f>
        <v>2.38</v>
      </c>
      <c r="P60" s="10">
        <f>Helena!$E210</f>
        <v>2.38</v>
      </c>
      <c r="Q60" s="10">
        <f>Duluth!$E210</f>
        <v>2.38</v>
      </c>
      <c r="R60" s="10">
        <f>Fairbanks!$E210</f>
        <v>2.38</v>
      </c>
    </row>
    <row r="61" spans="1:18">
      <c r="A61" s="5"/>
      <c r="B61" s="9" t="str">
        <f>Miami!A211</f>
        <v>FLR_6_DOAS_FAN</v>
      </c>
      <c r="C61" s="10">
        <f>Miami!$E211</f>
        <v>0.16</v>
      </c>
      <c r="D61" s="10">
        <f>Houston!$E211</f>
        <v>0.16</v>
      </c>
      <c r="E61" s="10">
        <f>Phoenix!$E211</f>
        <v>0.16</v>
      </c>
      <c r="F61" s="10">
        <f>Atlanta!$E211</f>
        <v>0.16</v>
      </c>
      <c r="G61" s="10">
        <f>LosAngeles!$E211</f>
        <v>0.16</v>
      </c>
      <c r="H61" s="10">
        <f>LasVegas!$E211</f>
        <v>0.16</v>
      </c>
      <c r="I61" s="10">
        <f>SanFrancisco!$E211</f>
        <v>0.16</v>
      </c>
      <c r="J61" s="10">
        <f>Baltimore!$E211</f>
        <v>0.16</v>
      </c>
      <c r="K61" s="10">
        <f>Albuquerque!$E211</f>
        <v>0.16</v>
      </c>
      <c r="L61" s="10">
        <f>Seattle!$E211</f>
        <v>0.16</v>
      </c>
      <c r="M61" s="10">
        <f>Chicago!$E211</f>
        <v>0.16</v>
      </c>
      <c r="N61" s="10">
        <f>Boulder!$E211</f>
        <v>0.16</v>
      </c>
      <c r="O61" s="10">
        <f>Minneapolis!$E211</f>
        <v>0.16</v>
      </c>
      <c r="P61" s="10">
        <f>Helena!$E211</f>
        <v>0.16</v>
      </c>
      <c r="Q61" s="10">
        <f>Duluth!$E211</f>
        <v>0.16</v>
      </c>
      <c r="R61" s="10">
        <f>Fairbanks!$E211</f>
        <v>0.16</v>
      </c>
    </row>
    <row r="62" spans="1:18">
      <c r="A62" s="8" t="s">
        <v>200</v>
      </c>
      <c r="B62" s="2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A63" s="5"/>
      <c r="B63" s="8" t="s">
        <v>201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A64" s="5"/>
      <c r="B64" s="9" t="s">
        <v>293</v>
      </c>
      <c r="C64" s="68">
        <f>Miami!$B$259/(Miami!$B$28*10^6/3600)</f>
        <v>7.9770924713401109E-2</v>
      </c>
      <c r="D64" s="68">
        <f>Houston!$B$259/(Houston!$B$28*10^6/3600)</f>
        <v>0.1077207936943957</v>
      </c>
      <c r="E64" s="68">
        <f>Phoenix!$B$259/(Phoenix!$B$28*10^6/3600)</f>
        <v>7.5855312456819868E-2</v>
      </c>
      <c r="F64" s="68">
        <f>Atlanta!$B$259/(Atlanta!$B$28*10^6/3600)</f>
        <v>9.8925989172560444E-2</v>
      </c>
      <c r="G64" s="68">
        <f>LosAngeles!$B$259/(LosAngeles!$B$28*10^6/3600)</f>
        <v>0.1221687973894761</v>
      </c>
      <c r="H64" s="68">
        <f>LasVegas!$B$259/(LasVegas!$B$28*10^6/3600)</f>
        <v>8.9833339742013366E-2</v>
      </c>
      <c r="I64" s="68">
        <f>SanFrancisco!$B$259/(SanFrancisco!$B$28*10^6/3600)</f>
        <v>0.14356355710463659</v>
      </c>
      <c r="J64" s="68">
        <f>Baltimore!$B$259/(Baltimore!$B$28*10^6/3600)</f>
        <v>6.8925511550385787E-2</v>
      </c>
      <c r="K64" s="68">
        <f>Albuquerque!$B$259/(Albuquerque!$B$28*10^6/3600)</f>
        <v>3.703792848131636E-2</v>
      </c>
      <c r="L64" s="68">
        <f>Seattle!$B$259/(Seattle!$B$28*10^6/3600)</f>
        <v>7.1131861854584658E-2</v>
      </c>
      <c r="M64" s="68">
        <f>Chicago!$B$259/(Chicago!$B$28*10^6/3600)</f>
        <v>9.6870298042669015E-2</v>
      </c>
      <c r="N64" s="68">
        <f>Boulder!$B$259/(Boulder!$B$28*10^6/3600)</f>
        <v>3.7040488240257387E-2</v>
      </c>
      <c r="O64" s="68">
        <f>Minneapolis!$B$259/(Minneapolis!$B$28*10^6/3600)</f>
        <v>5.4344270667092243E-2</v>
      </c>
      <c r="P64" s="68">
        <f>Helena!$B$259/(Helena!$B$28*10^6/3600)</f>
        <v>7.0516703201658246E-2</v>
      </c>
      <c r="Q64" s="68">
        <f>Duluth!$B$259/(Duluth!$B$28*10^6/3600)</f>
        <v>5.4020269386382894E-2</v>
      </c>
      <c r="R64" s="68">
        <f>Fairbanks!$B$259/(Fairbanks!$B$28*10^6/3600)</f>
        <v>9.0011943221077584E-2</v>
      </c>
    </row>
    <row r="65" spans="1:18">
      <c r="A65" s="5"/>
      <c r="B65" s="9" t="s">
        <v>330</v>
      </c>
      <c r="C65" s="10">
        <f>Miami!$B$260</f>
        <v>14.83</v>
      </c>
      <c r="D65" s="10">
        <f>Houston!$B$260</f>
        <v>18.82</v>
      </c>
      <c r="E65" s="10">
        <f>Phoenix!$B$260</f>
        <v>13.04</v>
      </c>
      <c r="F65" s="10">
        <f>Atlanta!$B$260</f>
        <v>16.059999999999999</v>
      </c>
      <c r="G65" s="10">
        <f>LosAngeles!$B$260</f>
        <v>18.86</v>
      </c>
      <c r="H65" s="10">
        <f>LasVegas!$B$260</f>
        <v>14.76</v>
      </c>
      <c r="I65" s="10">
        <f>SanFrancisco!$B$260</f>
        <v>21.48</v>
      </c>
      <c r="J65" s="10">
        <f>Baltimore!$B$260</f>
        <v>10.86</v>
      </c>
      <c r="K65" s="10">
        <f>Albuquerque!$B$260</f>
        <v>5.71</v>
      </c>
      <c r="L65" s="10">
        <f>Seattle!$B$260</f>
        <v>10.42</v>
      </c>
      <c r="M65" s="10">
        <f>Chicago!$B$260</f>
        <v>14.81</v>
      </c>
      <c r="N65" s="10">
        <f>Boulder!$B$260</f>
        <v>5.58</v>
      </c>
      <c r="O65" s="10">
        <f>Minneapolis!$B$260</f>
        <v>8.25</v>
      </c>
      <c r="P65" s="10">
        <f>Helena!$B$260</f>
        <v>10.42</v>
      </c>
      <c r="Q65" s="10">
        <f>Duluth!$B$260</f>
        <v>7.95</v>
      </c>
      <c r="R65" s="10">
        <f>Fairbanks!$B$260</f>
        <v>13.33</v>
      </c>
    </row>
    <row r="66" spans="1:18">
      <c r="A66" s="5"/>
      <c r="B66" s="8" t="s">
        <v>202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>
      <c r="A67" s="5"/>
      <c r="B67" s="9" t="s">
        <v>294</v>
      </c>
      <c r="C67" s="68">
        <f>Miami!$C$259/(Miami!$C$28*10^3)</f>
        <v>1.1450971452619765E-2</v>
      </c>
      <c r="D67" s="68">
        <f>Houston!$C$259/(Houston!$C$28*10^3)</f>
        <v>8.1748816493916049E-3</v>
      </c>
      <c r="E67" s="68">
        <f>Phoenix!$C$259/(Phoenix!$C$28*10^3)</f>
        <v>8.5447750009367152E-3</v>
      </c>
      <c r="F67" s="68">
        <f>Atlanta!$C$259/(Atlanta!$C$28*10^3)</f>
        <v>1.0663775690185902E-2</v>
      </c>
      <c r="G67" s="68">
        <f>LosAngeles!$C$259/(LosAngeles!$C$28*10^3)</f>
        <v>8.4023236118532952E-3</v>
      </c>
      <c r="H67" s="68">
        <f>LasVegas!$C$259/(LasVegas!$C$28*10^3)</f>
        <v>8.0812241997452253E-3</v>
      </c>
      <c r="I67" s="68">
        <f>SanFrancisco!$C$259/(SanFrancisco!$C$28*10^3)</f>
        <v>8.4140525704583888E-3</v>
      </c>
      <c r="J67" s="68">
        <f>Baltimore!$C$259/(Baltimore!$C$28*10^3)</f>
        <v>1.0025324389641228E-2</v>
      </c>
      <c r="K67" s="68">
        <f>Albuquerque!$C$259/(Albuquerque!$C$28*10^3)</f>
        <v>7.1673203663062436E-3</v>
      </c>
      <c r="L67" s="68">
        <f>Seattle!$C$259/(Seattle!$C$28*10^3)</f>
        <v>8.3008215738242484E-3</v>
      </c>
      <c r="M67" s="68">
        <f>Chicago!$C$259/(Chicago!$C$28*10^3)</f>
        <v>8.8309723436812062E-3</v>
      </c>
      <c r="N67" s="68">
        <f>Boulder!$C$259/(Boulder!$C$28*10^3)</f>
        <v>7.1662137349890187E-3</v>
      </c>
      <c r="O67" s="68">
        <f>Minneapolis!$C$259/(Minneapolis!$C$28*10^3)</f>
        <v>7.9649368542782234E-3</v>
      </c>
      <c r="P67" s="68">
        <f>Helena!$C$259/(Helena!$C$28*10^3)</f>
        <v>8.6679914521379641E-3</v>
      </c>
      <c r="Q67" s="68">
        <f>Duluth!$C$259/(Duluth!$C$28*10^3)</f>
        <v>7.9622547682830971E-3</v>
      </c>
      <c r="R67" s="68">
        <f>Fairbanks!$C$259/(Fairbanks!$C$28*10^3)</f>
        <v>4.1846806929427098E-3</v>
      </c>
    </row>
    <row r="68" spans="1:18">
      <c r="A68" s="5"/>
      <c r="B68" s="9" t="s">
        <v>330</v>
      </c>
      <c r="C68" s="10">
        <f>Miami!$C$260</f>
        <v>5.18</v>
      </c>
      <c r="D68" s="10">
        <f>Houston!$C$260</f>
        <v>4.8600000000000003</v>
      </c>
      <c r="E68" s="10">
        <f>Phoenix!$C$260</f>
        <v>4.42</v>
      </c>
      <c r="F68" s="10">
        <f>Atlanta!$C$260</f>
        <v>7.78</v>
      </c>
      <c r="G68" s="10">
        <f>LosAngeles!$C$260</f>
        <v>5.31</v>
      </c>
      <c r="H68" s="10">
        <f>LasVegas!$C$260</f>
        <v>4.88</v>
      </c>
      <c r="I68" s="10">
        <f>SanFrancisco!$C$260</f>
        <v>6.22</v>
      </c>
      <c r="J68" s="10">
        <f>Baltimore!$C$260</f>
        <v>8.8000000000000007</v>
      </c>
      <c r="K68" s="10">
        <f>Albuquerque!$C$260</f>
        <v>5.75</v>
      </c>
      <c r="L68" s="10">
        <f>Seattle!$C$260</f>
        <v>7.35</v>
      </c>
      <c r="M68" s="10">
        <f>Chicago!$C$260</f>
        <v>9</v>
      </c>
      <c r="N68" s="10">
        <f>Boulder!$C$260</f>
        <v>6.74</v>
      </c>
      <c r="O68" s="10">
        <f>Minneapolis!$C$260</f>
        <v>9.1999999999999993</v>
      </c>
      <c r="P68" s="10">
        <f>Helena!$C$260</f>
        <v>9.56</v>
      </c>
      <c r="Q68" s="10">
        <f>Duluth!$C$260</f>
        <v>10.5</v>
      </c>
      <c r="R68" s="10">
        <f>Fairbanks!$C$260</f>
        <v>7.07</v>
      </c>
    </row>
    <row r="69" spans="1:18">
      <c r="A69" s="5"/>
      <c r="B69" s="8" t="s">
        <v>203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>
      <c r="A70" s="5"/>
      <c r="B70" s="9" t="s">
        <v>331</v>
      </c>
      <c r="C70" s="10">
        <f>Miami!$E$260</f>
        <v>20.010000000000002</v>
      </c>
      <c r="D70" s="10">
        <f>Houston!$E$260</f>
        <v>23.68</v>
      </c>
      <c r="E70" s="10">
        <f>Phoenix!$E$260</f>
        <v>17.46</v>
      </c>
      <c r="F70" s="10">
        <f>Atlanta!$E$260</f>
        <v>23.84</v>
      </c>
      <c r="G70" s="10">
        <f>LosAngeles!$E$260</f>
        <v>24.17</v>
      </c>
      <c r="H70" s="10">
        <f>LasVegas!$E$260</f>
        <v>19.64</v>
      </c>
      <c r="I70" s="10">
        <f>SanFrancisco!$E$260</f>
        <v>27.7</v>
      </c>
      <c r="J70" s="10">
        <f>Baltimore!$E$260</f>
        <v>19.66</v>
      </c>
      <c r="K70" s="10">
        <f>Albuquerque!$E$260</f>
        <v>11.46</v>
      </c>
      <c r="L70" s="10">
        <f>Seattle!$E$260</f>
        <v>17.78</v>
      </c>
      <c r="M70" s="10">
        <f>Chicago!$E$260</f>
        <v>23.81</v>
      </c>
      <c r="N70" s="10">
        <f>Boulder!$E$260</f>
        <v>12.31</v>
      </c>
      <c r="O70" s="10">
        <f>Minneapolis!$E$260</f>
        <v>17.45</v>
      </c>
      <c r="P70" s="10">
        <f>Helena!$E$260</f>
        <v>19.98</v>
      </c>
      <c r="Q70" s="10">
        <f>Duluth!$E$260</f>
        <v>18.45</v>
      </c>
      <c r="R70" s="10">
        <f>Fairbanks!$E$260</f>
        <v>20.39</v>
      </c>
    </row>
    <row r="71" spans="1:18">
      <c r="A71" s="8" t="s">
        <v>204</v>
      </c>
      <c r="B71" s="2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5"/>
      <c r="B72" s="8" t="s">
        <v>205</v>
      </c>
    </row>
    <row r="73" spans="1:18">
      <c r="A73" s="5"/>
      <c r="B73" s="9" t="s">
        <v>197</v>
      </c>
      <c r="C73" s="11">
        <f>Miami!$B$13*10^6/3600</f>
        <v>2.7777777777777777</v>
      </c>
      <c r="D73" s="11">
        <f>Houston!$B$13*10^6/3600</f>
        <v>16.666666666666668</v>
      </c>
      <c r="E73" s="11">
        <f>Phoenix!$B$13*10^6/3600</f>
        <v>197.22222222222223</v>
      </c>
      <c r="F73" s="11">
        <f>Atlanta!$B$13*10^6/3600</f>
        <v>0</v>
      </c>
      <c r="G73" s="11">
        <f>LosAngeles!$B$13*10^6/3600</f>
        <v>0</v>
      </c>
      <c r="H73" s="11">
        <f>LasVegas!$B$13*10^6/3600</f>
        <v>152.77777777777777</v>
      </c>
      <c r="I73" s="11">
        <f>SanFrancisco!$B$13*10^6/3600</f>
        <v>0</v>
      </c>
      <c r="J73" s="11">
        <f>Baltimore!$B$13*10^6/3600</f>
        <v>33.333333333333336</v>
      </c>
      <c r="K73" s="11">
        <f>Albuquerque!$B$13*10^6/3600</f>
        <v>2.7777777777777777</v>
      </c>
      <c r="L73" s="11">
        <f>Seattle!$B$13*10^6/3600</f>
        <v>0</v>
      </c>
      <c r="M73" s="11">
        <f>Chicago!$B$13*10^6/3600</f>
        <v>186.11111111111111</v>
      </c>
      <c r="N73" s="11">
        <f>Boulder!$B$13*10^6/3600</f>
        <v>144.44444444444446</v>
      </c>
      <c r="O73" s="11">
        <f>Minneapolis!$B$13*10^6/3600</f>
        <v>902.77777777777783</v>
      </c>
      <c r="P73" s="11">
        <f>Helena!$B$13*10^6/3600</f>
        <v>658.33333333333337</v>
      </c>
      <c r="Q73" s="11">
        <f>Duluth!$B$13*10^6/3600</f>
        <v>1413.8888888888889</v>
      </c>
      <c r="R73" s="11">
        <f>Fairbanks!$B$13*10^6/3600</f>
        <v>3075</v>
      </c>
    </row>
    <row r="74" spans="1:18">
      <c r="A74" s="5"/>
      <c r="B74" s="9" t="s">
        <v>198</v>
      </c>
      <c r="C74" s="11">
        <f>Miami!$B$14*10^6/3600</f>
        <v>518494.44444444444</v>
      </c>
      <c r="D74" s="11">
        <f>Houston!$B$14*10^6/3600</f>
        <v>397261.11111111112</v>
      </c>
      <c r="E74" s="11">
        <f>Phoenix!$B$14*10^6/3600</f>
        <v>362644.44444444444</v>
      </c>
      <c r="F74" s="11">
        <f>Atlanta!$B$14*10^6/3600</f>
        <v>261219.44444444444</v>
      </c>
      <c r="G74" s="11">
        <f>LosAngeles!$B$14*10^6/3600</f>
        <v>180819.44444444444</v>
      </c>
      <c r="H74" s="11">
        <f>LasVegas!$B$14*10^6/3600</f>
        <v>280411.11111111112</v>
      </c>
      <c r="I74" s="11">
        <f>SanFrancisco!$B$14*10^6/3600</f>
        <v>116758.33333333333</v>
      </c>
      <c r="J74" s="11">
        <f>Baltimore!$B$14*10^6/3600</f>
        <v>212569.44444444444</v>
      </c>
      <c r="K74" s="11">
        <f>Albuquerque!$B$14*10^6/3600</f>
        <v>167736.11111111112</v>
      </c>
      <c r="L74" s="11">
        <f>Seattle!$B$14*10^6/3600</f>
        <v>94272.222222222219</v>
      </c>
      <c r="M74" s="11">
        <f>Chicago!$B$14*10^6/3600</f>
        <v>161666.66666666666</v>
      </c>
      <c r="N74" s="11">
        <f>Boulder!$B$14*10^6/3600</f>
        <v>131775</v>
      </c>
      <c r="O74" s="11">
        <f>Minneapolis!$B$14*10^6/3600</f>
        <v>148638.88888888888</v>
      </c>
      <c r="P74" s="11">
        <f>Helena!$B$14*10^6/3600</f>
        <v>101858.33333333333</v>
      </c>
      <c r="Q74" s="11">
        <f>Duluth!$B$14*10^6/3600</f>
        <v>93669.444444444438</v>
      </c>
      <c r="R74" s="11">
        <f>Fairbanks!$B$14*10^6/3600</f>
        <v>84919.444444444438</v>
      </c>
    </row>
    <row r="75" spans="1:18">
      <c r="A75" s="5"/>
      <c r="B75" s="9" t="s">
        <v>206</v>
      </c>
      <c r="C75" s="11">
        <f>Miami!$B$15*10^6/3600</f>
        <v>403711.11111111112</v>
      </c>
      <c r="D75" s="11">
        <f>Houston!$B$15*10^6/3600</f>
        <v>403711.11111111112</v>
      </c>
      <c r="E75" s="11">
        <f>Phoenix!$B$15*10^6/3600</f>
        <v>403711.11111111112</v>
      </c>
      <c r="F75" s="11">
        <f>Atlanta!$B$15*10^6/3600</f>
        <v>403711.11111111112</v>
      </c>
      <c r="G75" s="11">
        <f>LosAngeles!$B$15*10^6/3600</f>
        <v>403711.11111111112</v>
      </c>
      <c r="H75" s="11">
        <f>LasVegas!$B$15*10^6/3600</f>
        <v>403711.11111111112</v>
      </c>
      <c r="I75" s="11">
        <f>SanFrancisco!$B$15*10^6/3600</f>
        <v>403711.11111111112</v>
      </c>
      <c r="J75" s="11">
        <f>Baltimore!$B$15*10^6/3600</f>
        <v>403711.11111111112</v>
      </c>
      <c r="K75" s="11">
        <f>Albuquerque!$B$15*10^6/3600</f>
        <v>403711.11111111112</v>
      </c>
      <c r="L75" s="11">
        <f>Seattle!$B$15*10^6/3600</f>
        <v>403711.11111111112</v>
      </c>
      <c r="M75" s="11">
        <f>Chicago!$B$15*10^6/3600</f>
        <v>403711.11111111112</v>
      </c>
      <c r="N75" s="11">
        <f>Boulder!$B$15*10^6/3600</f>
        <v>403711.11111111112</v>
      </c>
      <c r="O75" s="11">
        <f>Minneapolis!$B$15*10^6/3600</f>
        <v>403711.11111111112</v>
      </c>
      <c r="P75" s="11">
        <f>Helena!$B$15*10^6/3600</f>
        <v>403711.11111111112</v>
      </c>
      <c r="Q75" s="11">
        <f>Duluth!$B$15*10^6/3600</f>
        <v>403711.11111111112</v>
      </c>
      <c r="R75" s="11">
        <f>Fairbanks!$B$15*10^6/3600</f>
        <v>403711.11111111112</v>
      </c>
    </row>
    <row r="76" spans="1:18">
      <c r="A76" s="5"/>
      <c r="B76" s="9" t="s">
        <v>207</v>
      </c>
      <c r="C76" s="11">
        <f>Miami!$B$16*10^6/3600</f>
        <v>15175</v>
      </c>
      <c r="D76" s="11">
        <f>Houston!$B$16*10^6/3600</f>
        <v>15169.444444444445</v>
      </c>
      <c r="E76" s="11">
        <f>Phoenix!$B$16*10^6/3600</f>
        <v>15166.666666666666</v>
      </c>
      <c r="F76" s="11">
        <f>Atlanta!$B$16*10^6/3600</f>
        <v>15163.888888888889</v>
      </c>
      <c r="G76" s="11">
        <f>LosAngeles!$B$16*10^6/3600</f>
        <v>15152.777777777777</v>
      </c>
      <c r="H76" s="11">
        <f>LasVegas!$B$16*10^6/3600</f>
        <v>15150</v>
      </c>
      <c r="I76" s="11">
        <f>SanFrancisco!$B$16*10^6/3600</f>
        <v>15158.333333333334</v>
      </c>
      <c r="J76" s="11">
        <f>Baltimore!$B$16*10^6/3600</f>
        <v>15150</v>
      </c>
      <c r="K76" s="11">
        <f>Albuquerque!$B$16*10^6/3600</f>
        <v>15155.555555555555</v>
      </c>
      <c r="L76" s="11">
        <f>Seattle!$B$16*10^6/3600</f>
        <v>15125</v>
      </c>
      <c r="M76" s="11">
        <f>Chicago!$B$16*10^6/3600</f>
        <v>15150</v>
      </c>
      <c r="N76" s="11">
        <f>Boulder!$B$16*10^6/3600</f>
        <v>15141.666666666666</v>
      </c>
      <c r="O76" s="11">
        <f>Minneapolis!$B$16*10^6/3600</f>
        <v>15141.666666666666</v>
      </c>
      <c r="P76" s="11">
        <f>Helena!$B$16*10^6/3600</f>
        <v>15138.888888888889</v>
      </c>
      <c r="Q76" s="11">
        <f>Duluth!$B$16*10^6/3600</f>
        <v>15130.555555555555</v>
      </c>
      <c r="R76" s="11">
        <f>Fairbanks!$B$16*10^6/3600</f>
        <v>15036.111111111111</v>
      </c>
    </row>
    <row r="77" spans="1:18">
      <c r="A77" s="5"/>
      <c r="B77" s="9" t="s">
        <v>208</v>
      </c>
      <c r="C77" s="11">
        <f>Miami!$B$17*10^6/3600</f>
        <v>542272.22222222225</v>
      </c>
      <c r="D77" s="11">
        <f>Houston!$B$17*10^6/3600</f>
        <v>542272.22222222225</v>
      </c>
      <c r="E77" s="11">
        <f>Phoenix!$B$17*10^6/3600</f>
        <v>542272.22222222225</v>
      </c>
      <c r="F77" s="11">
        <f>Atlanta!$B$17*10^6/3600</f>
        <v>542272.22222222225</v>
      </c>
      <c r="G77" s="11">
        <f>LosAngeles!$B$17*10^6/3600</f>
        <v>542272.22222222225</v>
      </c>
      <c r="H77" s="11">
        <f>LasVegas!$B$17*10^6/3600</f>
        <v>542272.22222222225</v>
      </c>
      <c r="I77" s="11">
        <f>SanFrancisco!$B$17*10^6/3600</f>
        <v>542272.22222222225</v>
      </c>
      <c r="J77" s="11">
        <f>Baltimore!$B$17*10^6/3600</f>
        <v>542272.22222222225</v>
      </c>
      <c r="K77" s="11">
        <f>Albuquerque!$B$17*10^6/3600</f>
        <v>542272.22222222225</v>
      </c>
      <c r="L77" s="11">
        <f>Seattle!$B$17*10^6/3600</f>
        <v>542272.22222222225</v>
      </c>
      <c r="M77" s="11">
        <f>Chicago!$B$17*10^6/3600</f>
        <v>542272.22222222225</v>
      </c>
      <c r="N77" s="11">
        <f>Boulder!$B$17*10^6/3600</f>
        <v>542272.22222222225</v>
      </c>
      <c r="O77" s="11">
        <f>Minneapolis!$B$17*10^6/3600</f>
        <v>542272.22222222225</v>
      </c>
      <c r="P77" s="11">
        <f>Helena!$B$17*10^6/3600</f>
        <v>542272.22222222225</v>
      </c>
      <c r="Q77" s="11">
        <f>Duluth!$B$17*10^6/3600</f>
        <v>542272.22222222225</v>
      </c>
      <c r="R77" s="11">
        <f>Fairbanks!$B$17*10^6/3600</f>
        <v>542272.22222222225</v>
      </c>
    </row>
    <row r="78" spans="1:18">
      <c r="A78" s="5"/>
      <c r="B78" s="9" t="s">
        <v>209</v>
      </c>
      <c r="C78" s="11">
        <f>Miami!$B$18*10^6/3600</f>
        <v>263205.55555555556</v>
      </c>
      <c r="D78" s="11">
        <f>Houston!$B$18*10^6/3600</f>
        <v>263205.55555555556</v>
      </c>
      <c r="E78" s="11">
        <f>Phoenix!$B$18*10^6/3600</f>
        <v>263205.55555555556</v>
      </c>
      <c r="F78" s="11">
        <f>Atlanta!$B$18*10^6/3600</f>
        <v>263205.55555555556</v>
      </c>
      <c r="G78" s="11">
        <f>LosAngeles!$B$18*10^6/3600</f>
        <v>263205.55555555556</v>
      </c>
      <c r="H78" s="11">
        <f>LasVegas!$B$18*10^6/3600</f>
        <v>263205.55555555556</v>
      </c>
      <c r="I78" s="11">
        <f>SanFrancisco!$B$18*10^6/3600</f>
        <v>263205.55555555556</v>
      </c>
      <c r="J78" s="11">
        <f>Baltimore!$B$18*10^6/3600</f>
        <v>263205.55555555556</v>
      </c>
      <c r="K78" s="11">
        <f>Albuquerque!$B$18*10^6/3600</f>
        <v>263205.55555555556</v>
      </c>
      <c r="L78" s="11">
        <f>Seattle!$B$18*10^6/3600</f>
        <v>263205.55555555556</v>
      </c>
      <c r="M78" s="11">
        <f>Chicago!$B$18*10^6/3600</f>
        <v>263205.55555555556</v>
      </c>
      <c r="N78" s="11">
        <f>Boulder!$B$18*10^6/3600</f>
        <v>263205.55555555556</v>
      </c>
      <c r="O78" s="11">
        <f>Minneapolis!$B$18*10^6/3600</f>
        <v>263205.55555555556</v>
      </c>
      <c r="P78" s="11">
        <f>Helena!$B$18*10^6/3600</f>
        <v>263205.55555555556</v>
      </c>
      <c r="Q78" s="11">
        <f>Duluth!$B$18*10^6/3600</f>
        <v>263205.55555555556</v>
      </c>
      <c r="R78" s="11">
        <f>Fairbanks!$B$18*10^6/3600</f>
        <v>263205.55555555556</v>
      </c>
    </row>
    <row r="79" spans="1:18">
      <c r="A79" s="5"/>
      <c r="B79" s="9" t="s">
        <v>210</v>
      </c>
      <c r="C79" s="11">
        <f>Miami!$B$19*10^6/3600</f>
        <v>310763.88888888888</v>
      </c>
      <c r="D79" s="11">
        <f>Houston!$B$19*10^6/3600</f>
        <v>309008.33333333331</v>
      </c>
      <c r="E79" s="11">
        <f>Phoenix!$B$19*10^6/3600</f>
        <v>315519.44444444444</v>
      </c>
      <c r="F79" s="11">
        <f>Atlanta!$B$19*10^6/3600</f>
        <v>312216.66666666669</v>
      </c>
      <c r="G79" s="11">
        <f>LosAngeles!$B$19*10^6/3600</f>
        <v>307188.88888888888</v>
      </c>
      <c r="H79" s="11">
        <f>LasVegas!$B$19*10^6/3600</f>
        <v>316113.88888888888</v>
      </c>
      <c r="I79" s="11">
        <f>SanFrancisco!$B$19*10^6/3600</f>
        <v>320261.11111111112</v>
      </c>
      <c r="J79" s="11">
        <f>Baltimore!$B$19*10^6/3600</f>
        <v>308969.44444444444</v>
      </c>
      <c r="K79" s="11">
        <f>Albuquerque!$B$19*10^6/3600</f>
        <v>317869.44444444444</v>
      </c>
      <c r="L79" s="11">
        <f>Seattle!$B$19*10^6/3600</f>
        <v>308472.22222222225</v>
      </c>
      <c r="M79" s="11">
        <f>Chicago!$B$19*10^6/3600</f>
        <v>309352.77777777775</v>
      </c>
      <c r="N79" s="11">
        <f>Boulder!$B$19*10^6/3600</f>
        <v>315652.77777777775</v>
      </c>
      <c r="O79" s="11">
        <f>Minneapolis!$B$19*10^6/3600</f>
        <v>309897.22222222225</v>
      </c>
      <c r="P79" s="11">
        <f>Helena!$B$19*10^6/3600</f>
        <v>313672.22222222225</v>
      </c>
      <c r="Q79" s="11">
        <f>Duluth!$B$19*10^6/3600</f>
        <v>313241.66666666669</v>
      </c>
      <c r="R79" s="11">
        <f>Fairbanks!$B$19*10^6/3600</f>
        <v>329772.22222222225</v>
      </c>
    </row>
    <row r="80" spans="1:18">
      <c r="A80" s="5"/>
      <c r="B80" s="9" t="s">
        <v>211</v>
      </c>
      <c r="C80" s="11">
        <f>Miami!$B$20*10^6/3600</f>
        <v>34330.555555555555</v>
      </c>
      <c r="D80" s="11">
        <f>Houston!$B$20*10^6/3600</f>
        <v>30266.666666666668</v>
      </c>
      <c r="E80" s="11">
        <f>Phoenix!$B$20*10^6/3600</f>
        <v>26022.222222222223</v>
      </c>
      <c r="F80" s="11">
        <f>Atlanta!$B$20*10^6/3600</f>
        <v>23741.666666666668</v>
      </c>
      <c r="G80" s="11">
        <f>LosAngeles!$B$20*10^6/3600</f>
        <v>18994.444444444445</v>
      </c>
      <c r="H80" s="11">
        <f>LasVegas!$B$20*10^6/3600</f>
        <v>21980.555555555555</v>
      </c>
      <c r="I80" s="11">
        <f>SanFrancisco!$B$20*10^6/3600</f>
        <v>16150</v>
      </c>
      <c r="J80" s="11">
        <f>Baltimore!$B$20*10^6/3600</f>
        <v>21516.666666666668</v>
      </c>
      <c r="K80" s="11">
        <f>Albuquerque!$B$20*10^6/3600</f>
        <v>18244.444444444445</v>
      </c>
      <c r="L80" s="11">
        <f>Seattle!$B$20*10^6/3600</f>
        <v>15375</v>
      </c>
      <c r="M80" s="11">
        <f>Chicago!$B$20*10^6/3600</f>
        <v>19672.222222222223</v>
      </c>
      <c r="N80" s="11">
        <f>Boulder!$B$20*10^6/3600</f>
        <v>17025</v>
      </c>
      <c r="O80" s="11">
        <f>Minneapolis!$B$20*10^6/3600</f>
        <v>19825</v>
      </c>
      <c r="P80" s="11">
        <f>Helena!$B$20*10^6/3600</f>
        <v>16580.555555555555</v>
      </c>
      <c r="Q80" s="11">
        <f>Duluth!$B$20*10^6/3600</f>
        <v>17269.444444444445</v>
      </c>
      <c r="R80" s="11">
        <f>Fairbanks!$B$20*10^6/3600</f>
        <v>18863.888888888891</v>
      </c>
    </row>
    <row r="81" spans="1:18">
      <c r="A81" s="5"/>
      <c r="B81" s="9" t="s">
        <v>212</v>
      </c>
      <c r="C81" s="11">
        <f>Miami!$B$21*10^6/3600</f>
        <v>0</v>
      </c>
      <c r="D81" s="11">
        <f>Houston!$B$21*10^6/3600</f>
        <v>0</v>
      </c>
      <c r="E81" s="11">
        <f>Phoenix!$B$21*10^6/3600</f>
        <v>0</v>
      </c>
      <c r="F81" s="11">
        <f>Atlanta!$B$21*10^6/3600</f>
        <v>0</v>
      </c>
      <c r="G81" s="11">
        <f>LosAngeles!$B$21*10^6/3600</f>
        <v>0</v>
      </c>
      <c r="H81" s="11">
        <f>LasVegas!$B$21*10^6/3600</f>
        <v>0</v>
      </c>
      <c r="I81" s="11">
        <f>SanFrancisco!$B$21*10^6/3600</f>
        <v>0</v>
      </c>
      <c r="J81" s="11">
        <f>Baltimore!$B$21*10^6/3600</f>
        <v>0</v>
      </c>
      <c r="K81" s="11">
        <f>Albuquerque!$B$21*10^6/3600</f>
        <v>0</v>
      </c>
      <c r="L81" s="11">
        <f>Seattle!$B$21*10^6/3600</f>
        <v>0</v>
      </c>
      <c r="M81" s="11">
        <f>Chicago!$B$21*10^6/3600</f>
        <v>0</v>
      </c>
      <c r="N81" s="11">
        <f>Boulder!$B$21*10^6/3600</f>
        <v>0</v>
      </c>
      <c r="O81" s="11">
        <f>Minneapolis!$B$21*10^6/3600</f>
        <v>0</v>
      </c>
      <c r="P81" s="11">
        <f>Helena!$B$21*10^6/3600</f>
        <v>0</v>
      </c>
      <c r="Q81" s="11">
        <f>Duluth!$B$21*10^6/3600</f>
        <v>0</v>
      </c>
      <c r="R81" s="11">
        <f>Fairbanks!$B$21*10^6/3600</f>
        <v>0</v>
      </c>
    </row>
    <row r="82" spans="1:18">
      <c r="A82" s="5"/>
      <c r="B82" s="9" t="s">
        <v>213</v>
      </c>
      <c r="C82" s="11">
        <f>Miami!$B$22*10^6/3600</f>
        <v>0</v>
      </c>
      <c r="D82" s="11">
        <f>Houston!$B$22*10^6/3600</f>
        <v>0</v>
      </c>
      <c r="E82" s="11">
        <f>Phoenix!$B$22*10^6/3600</f>
        <v>0</v>
      </c>
      <c r="F82" s="11">
        <f>Atlanta!$B$22*10^6/3600</f>
        <v>0</v>
      </c>
      <c r="G82" s="11">
        <f>LosAngeles!$B$22*10^6/3600</f>
        <v>0</v>
      </c>
      <c r="H82" s="11">
        <f>LasVegas!$B$22*10^6/3600</f>
        <v>0</v>
      </c>
      <c r="I82" s="11">
        <f>SanFrancisco!$B$22*10^6/3600</f>
        <v>0</v>
      </c>
      <c r="J82" s="11">
        <f>Baltimore!$B$22*10^6/3600</f>
        <v>0</v>
      </c>
      <c r="K82" s="11">
        <f>Albuquerque!$B$22*10^6/3600</f>
        <v>0</v>
      </c>
      <c r="L82" s="11">
        <f>Seattle!$B$22*10^6/3600</f>
        <v>0</v>
      </c>
      <c r="M82" s="11">
        <f>Chicago!$B$22*10^6/3600</f>
        <v>0</v>
      </c>
      <c r="N82" s="11">
        <f>Boulder!$B$22*10^6/3600</f>
        <v>0</v>
      </c>
      <c r="O82" s="11">
        <f>Minneapolis!$B$22*10^6/3600</f>
        <v>0</v>
      </c>
      <c r="P82" s="11">
        <f>Helena!$B$22*10^6/3600</f>
        <v>0</v>
      </c>
      <c r="Q82" s="11">
        <f>Duluth!$B$22*10^6/3600</f>
        <v>0</v>
      </c>
      <c r="R82" s="11">
        <f>Fairbanks!$B$22*10^6/3600</f>
        <v>0</v>
      </c>
    </row>
    <row r="83" spans="1:18">
      <c r="A83" s="5"/>
      <c r="B83" s="9" t="s">
        <v>192</v>
      </c>
      <c r="C83" s="11">
        <f>Miami!$B$23*10^6/3600</f>
        <v>0</v>
      </c>
      <c r="D83" s="11">
        <f>Houston!$B$23*10^6/3600</f>
        <v>0</v>
      </c>
      <c r="E83" s="11">
        <f>Phoenix!$B$23*10^6/3600</f>
        <v>0</v>
      </c>
      <c r="F83" s="11">
        <f>Atlanta!$B$23*10^6/3600</f>
        <v>0</v>
      </c>
      <c r="G83" s="11">
        <f>LosAngeles!$B$23*10^6/3600</f>
        <v>0</v>
      </c>
      <c r="H83" s="11">
        <f>LasVegas!$B$23*10^6/3600</f>
        <v>0</v>
      </c>
      <c r="I83" s="11">
        <f>SanFrancisco!$B$23*10^6/3600</f>
        <v>0</v>
      </c>
      <c r="J83" s="11">
        <f>Baltimore!$B$23*10^6/3600</f>
        <v>0</v>
      </c>
      <c r="K83" s="11">
        <f>Albuquerque!$B$23*10^6/3600</f>
        <v>0</v>
      </c>
      <c r="L83" s="11">
        <f>Seattle!$B$23*10^6/3600</f>
        <v>0</v>
      </c>
      <c r="M83" s="11">
        <f>Chicago!$B$23*10^6/3600</f>
        <v>0</v>
      </c>
      <c r="N83" s="11">
        <f>Boulder!$B$23*10^6/3600</f>
        <v>0</v>
      </c>
      <c r="O83" s="11">
        <f>Minneapolis!$B$23*10^6/3600</f>
        <v>0</v>
      </c>
      <c r="P83" s="11">
        <f>Helena!$B$23*10^6/3600</f>
        <v>0</v>
      </c>
      <c r="Q83" s="11">
        <f>Duluth!$B$23*10^6/3600</f>
        <v>0</v>
      </c>
      <c r="R83" s="11">
        <f>Fairbanks!$B$23*10^6/3600</f>
        <v>0</v>
      </c>
    </row>
    <row r="84" spans="1:18">
      <c r="A84" s="5"/>
      <c r="B84" s="9" t="s">
        <v>214</v>
      </c>
      <c r="C84" s="11">
        <f>Miami!$B$24*10^6/3600</f>
        <v>0</v>
      </c>
      <c r="D84" s="11">
        <f>Houston!$B$24*10^6/3600</f>
        <v>0</v>
      </c>
      <c r="E84" s="11">
        <f>Phoenix!$B$24*10^6/3600</f>
        <v>0</v>
      </c>
      <c r="F84" s="11">
        <f>Atlanta!$B$24*10^6/3600</f>
        <v>0</v>
      </c>
      <c r="G84" s="11">
        <f>LosAngeles!$B$24*10^6/3600</f>
        <v>0</v>
      </c>
      <c r="H84" s="11">
        <f>LasVegas!$B$24*10^6/3600</f>
        <v>0</v>
      </c>
      <c r="I84" s="11">
        <f>SanFrancisco!$B$24*10^6/3600</f>
        <v>0</v>
      </c>
      <c r="J84" s="11">
        <f>Baltimore!$B$24*10^6/3600</f>
        <v>0</v>
      </c>
      <c r="K84" s="11">
        <f>Albuquerque!$B$24*10^6/3600</f>
        <v>0</v>
      </c>
      <c r="L84" s="11">
        <f>Seattle!$B$24*10^6/3600</f>
        <v>0</v>
      </c>
      <c r="M84" s="11">
        <f>Chicago!$B$24*10^6/3600</f>
        <v>0</v>
      </c>
      <c r="N84" s="11">
        <f>Boulder!$B$24*10^6/3600</f>
        <v>0</v>
      </c>
      <c r="O84" s="11">
        <f>Minneapolis!$B$24*10^6/3600</f>
        <v>0</v>
      </c>
      <c r="P84" s="11">
        <f>Helena!$B$24*10^6/3600</f>
        <v>0</v>
      </c>
      <c r="Q84" s="11">
        <f>Duluth!$B$24*10^6/3600</f>
        <v>0</v>
      </c>
      <c r="R84" s="11">
        <f>Fairbanks!$B$24*10^6/3600</f>
        <v>0</v>
      </c>
    </row>
    <row r="85" spans="1:18">
      <c r="A85" s="5"/>
      <c r="B85" s="9" t="s">
        <v>215</v>
      </c>
      <c r="C85" s="11">
        <f>Miami!$B$25*10^6/3600</f>
        <v>21797.222222222223</v>
      </c>
      <c r="D85" s="11">
        <f>Houston!$B$25*10^6/3600</f>
        <v>21100</v>
      </c>
      <c r="E85" s="11">
        <f>Phoenix!$B$25*10^6/3600</f>
        <v>21263.888888888891</v>
      </c>
      <c r="F85" s="11">
        <f>Atlanta!$B$25*10^6/3600</f>
        <v>20494.444444444445</v>
      </c>
      <c r="G85" s="11">
        <f>LosAngeles!$B$25*10^6/3600</f>
        <v>20541.666666666668</v>
      </c>
      <c r="H85" s="11">
        <f>LasVegas!$B$25*10^6/3600</f>
        <v>20794.444444444445</v>
      </c>
      <c r="I85" s="11">
        <f>SanFrancisco!$B$25*10^6/3600</f>
        <v>20025</v>
      </c>
      <c r="J85" s="11">
        <f>Baltimore!$B$25*10^6/3600</f>
        <v>20036.111111111109</v>
      </c>
      <c r="K85" s="11">
        <f>Albuquerque!$B$25*10^6/3600</f>
        <v>20063.888888888891</v>
      </c>
      <c r="L85" s="11">
        <f>Seattle!$B$25*10^6/3600</f>
        <v>19666.666666666668</v>
      </c>
      <c r="M85" s="11">
        <f>Chicago!$B$25*10^6/3600</f>
        <v>19713.888888888891</v>
      </c>
      <c r="N85" s="11">
        <f>Boulder!$B$25*10^6/3600</f>
        <v>19702.777777777777</v>
      </c>
      <c r="O85" s="11">
        <f>Minneapolis!$B$25*10^6/3600</f>
        <v>19558.333333333332</v>
      </c>
      <c r="P85" s="11">
        <f>Helena!$B$25*10^6/3600</f>
        <v>19375</v>
      </c>
      <c r="Q85" s="11">
        <f>Duluth!$B$25*10^6/3600</f>
        <v>19111.111111111109</v>
      </c>
      <c r="R85" s="11">
        <f>Fairbanks!$B$25*10^6/3600</f>
        <v>18755.555555555555</v>
      </c>
    </row>
    <row r="86" spans="1:18">
      <c r="A86" s="5"/>
      <c r="B86" s="9" t="s">
        <v>216</v>
      </c>
      <c r="C86" s="11">
        <f>Miami!$B$26*10^6/3600</f>
        <v>0</v>
      </c>
      <c r="D86" s="11">
        <f>Houston!$B$26*10^6/3600</f>
        <v>0</v>
      </c>
      <c r="E86" s="11">
        <f>Phoenix!$B$26*10^6/3600</f>
        <v>0</v>
      </c>
      <c r="F86" s="11">
        <f>Atlanta!$B$26*10^6/3600</f>
        <v>0</v>
      </c>
      <c r="G86" s="11">
        <f>LosAngeles!$B$26*10^6/3600</f>
        <v>0</v>
      </c>
      <c r="H86" s="11">
        <f>LasVegas!$B$26*10^6/3600</f>
        <v>0</v>
      </c>
      <c r="I86" s="11">
        <f>SanFrancisco!$B$26*10^6/3600</f>
        <v>0</v>
      </c>
      <c r="J86" s="11">
        <f>Baltimore!$B$26*10^6/3600</f>
        <v>0</v>
      </c>
      <c r="K86" s="11">
        <f>Albuquerque!$B$26*10^6/3600</f>
        <v>0</v>
      </c>
      <c r="L86" s="11">
        <f>Seattle!$B$26*10^6/3600</f>
        <v>0</v>
      </c>
      <c r="M86" s="11">
        <f>Chicago!$B$26*10^6/3600</f>
        <v>0</v>
      </c>
      <c r="N86" s="11">
        <f>Boulder!$B$26*10^6/3600</f>
        <v>0</v>
      </c>
      <c r="O86" s="11">
        <f>Minneapolis!$B$26*10^6/3600</f>
        <v>0</v>
      </c>
      <c r="P86" s="11">
        <f>Helena!$B$26*10^6/3600</f>
        <v>0</v>
      </c>
      <c r="Q86" s="11">
        <f>Duluth!$B$26*10^6/3600</f>
        <v>0</v>
      </c>
      <c r="R86" s="11">
        <f>Fairbanks!$B$26*10^6/3600</f>
        <v>0</v>
      </c>
    </row>
    <row r="87" spans="1:18">
      <c r="A87" s="5"/>
      <c r="B87" s="9" t="s">
        <v>217</v>
      </c>
      <c r="C87" s="11">
        <f>Miami!$B$28*10^6/3600</f>
        <v>2109752.777777778</v>
      </c>
      <c r="D87" s="11">
        <f>Houston!$B$28*10^6/3600</f>
        <v>1982011.111111111</v>
      </c>
      <c r="E87" s="11">
        <f>Phoenix!$B$28*10^6/3600</f>
        <v>1950002.7777777778</v>
      </c>
      <c r="F87" s="11">
        <f>Atlanta!$B$28*10^6/3600</f>
        <v>1842027.7777777778</v>
      </c>
      <c r="G87" s="11">
        <f>LosAngeles!$B$28*10^6/3600</f>
        <v>1751883.3333333333</v>
      </c>
      <c r="H87" s="11">
        <f>LasVegas!$B$28*10^6/3600</f>
        <v>1863791.6666666667</v>
      </c>
      <c r="I87" s="11">
        <f>SanFrancisco!$B$28*10^6/3600</f>
        <v>1697541.6666666667</v>
      </c>
      <c r="J87" s="11">
        <f>Baltimore!$B$28*10^6/3600</f>
        <v>1787458.3333333333</v>
      </c>
      <c r="K87" s="11">
        <f>Albuquerque!$B$28*10^6/3600</f>
        <v>1748261.111111111</v>
      </c>
      <c r="L87" s="11">
        <f>Seattle!$B$28*10^6/3600</f>
        <v>1662097.2222222222</v>
      </c>
      <c r="M87" s="11">
        <f>Chicago!$B$28*10^6/3600</f>
        <v>1734930.5555555555</v>
      </c>
      <c r="N87" s="11">
        <f>Boulder!$B$28*10^6/3600</f>
        <v>1708630.5555555555</v>
      </c>
      <c r="O87" s="11">
        <f>Minneapolis!$B$28*10^6/3600</f>
        <v>1723150</v>
      </c>
      <c r="P87" s="11">
        <f>Helena!$B$28*10^6/3600</f>
        <v>1676475</v>
      </c>
      <c r="Q87" s="11">
        <f>Duluth!$B$28*10^6/3600</f>
        <v>1669019.4444444445</v>
      </c>
      <c r="R87" s="11">
        <f>Fairbanks!$B$28*10^6/3600</f>
        <v>1679613.888888889</v>
      </c>
    </row>
    <row r="88" spans="1:18">
      <c r="A88" s="5"/>
      <c r="B88" s="8" t="s">
        <v>295</v>
      </c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</row>
    <row r="89" spans="1:18">
      <c r="A89" s="5"/>
      <c r="B89" s="9" t="s">
        <v>197</v>
      </c>
      <c r="C89" s="11">
        <f>Miami!$C$13*10^3</f>
        <v>160140</v>
      </c>
      <c r="D89" s="11">
        <f>Houston!$C$13*10^3</f>
        <v>772390</v>
      </c>
      <c r="E89" s="11">
        <f>Phoenix!$C$13*10^3</f>
        <v>473610</v>
      </c>
      <c r="F89" s="11">
        <f>Atlanta!$C$13*10^3</f>
        <v>1341910</v>
      </c>
      <c r="G89" s="11">
        <f>LosAngeles!$C$13*10^3</f>
        <v>418970</v>
      </c>
      <c r="H89" s="11">
        <f>LasVegas!$C$13*10^3</f>
        <v>762890</v>
      </c>
      <c r="I89" s="11">
        <f>SanFrancisco!$C$13*10^3</f>
        <v>814690</v>
      </c>
      <c r="J89" s="11">
        <f>Baltimore!$C$13*10^3</f>
        <v>2263010</v>
      </c>
      <c r="K89" s="11">
        <f>Albuquerque!$C$13*10^3</f>
        <v>1550400</v>
      </c>
      <c r="L89" s="11">
        <f>Seattle!$C$13*10^3</f>
        <v>1965010</v>
      </c>
      <c r="M89" s="11">
        <f>Chicago!$C$13*10^3</f>
        <v>3203720</v>
      </c>
      <c r="N89" s="11">
        <f>Boulder!$C$13*10^3</f>
        <v>2341420</v>
      </c>
      <c r="O89" s="11">
        <f>Minneapolis!$C$13*10^3</f>
        <v>4169370</v>
      </c>
      <c r="P89" s="11">
        <f>Helena!$C$13*10^3</f>
        <v>3482220</v>
      </c>
      <c r="Q89" s="11">
        <f>Duluth!$C$13*10^3</f>
        <v>5083060</v>
      </c>
      <c r="R89" s="11">
        <f>Fairbanks!$C$13*10^3</f>
        <v>8136520</v>
      </c>
    </row>
    <row r="90" spans="1:18">
      <c r="A90" s="5"/>
      <c r="B90" s="9" t="s">
        <v>198</v>
      </c>
      <c r="C90" s="11">
        <f>Miami!$C$14*10^3</f>
        <v>0</v>
      </c>
      <c r="D90" s="11">
        <f>Houston!$C$14*10^3</f>
        <v>0</v>
      </c>
      <c r="E90" s="11">
        <f>Phoenix!$C$14*10^3</f>
        <v>0</v>
      </c>
      <c r="F90" s="11">
        <f>Atlanta!$C$14*10^3</f>
        <v>0</v>
      </c>
      <c r="G90" s="11">
        <f>LosAngeles!$C$14*10^3</f>
        <v>0</v>
      </c>
      <c r="H90" s="11">
        <f>LasVegas!$C$14*10^3</f>
        <v>0</v>
      </c>
      <c r="I90" s="11">
        <f>SanFrancisco!$C$14*10^3</f>
        <v>0</v>
      </c>
      <c r="J90" s="11">
        <f>Baltimore!$C$14*10^3</f>
        <v>0</v>
      </c>
      <c r="K90" s="11">
        <f>Albuquerque!$C$14*10^3</f>
        <v>0</v>
      </c>
      <c r="L90" s="11">
        <f>Seattle!$C$14*10^3</f>
        <v>0</v>
      </c>
      <c r="M90" s="11">
        <f>Chicago!$C$14*10^3</f>
        <v>0</v>
      </c>
      <c r="N90" s="11">
        <f>Boulder!$C$14*10^3</f>
        <v>0</v>
      </c>
      <c r="O90" s="11">
        <f>Minneapolis!$C$14*10^3</f>
        <v>0</v>
      </c>
      <c r="P90" s="11">
        <f>Helena!$C$14*10^3</f>
        <v>0</v>
      </c>
      <c r="Q90" s="11">
        <f>Duluth!$C$14*10^3</f>
        <v>0</v>
      </c>
      <c r="R90" s="11">
        <f>Fairbanks!$C$14*10^3</f>
        <v>0</v>
      </c>
    </row>
    <row r="91" spans="1:18">
      <c r="A91" s="5"/>
      <c r="B91" s="9" t="s">
        <v>206</v>
      </c>
      <c r="C91" s="11">
        <f>Miami!$C$15*10^3</f>
        <v>0</v>
      </c>
      <c r="D91" s="11">
        <f>Houston!$C$15*10^3</f>
        <v>0</v>
      </c>
      <c r="E91" s="11">
        <f>Phoenix!$C$15*10^3</f>
        <v>0</v>
      </c>
      <c r="F91" s="11">
        <f>Atlanta!$C$15*10^3</f>
        <v>0</v>
      </c>
      <c r="G91" s="11">
        <f>LosAngeles!$C$15*10^3</f>
        <v>0</v>
      </c>
      <c r="H91" s="11">
        <f>LasVegas!$C$15*10^3</f>
        <v>0</v>
      </c>
      <c r="I91" s="11">
        <f>SanFrancisco!$C$15*10^3</f>
        <v>0</v>
      </c>
      <c r="J91" s="11">
        <f>Baltimore!$C$15*10^3</f>
        <v>0</v>
      </c>
      <c r="K91" s="11">
        <f>Albuquerque!$C$15*10^3</f>
        <v>0</v>
      </c>
      <c r="L91" s="11">
        <f>Seattle!$C$15*10^3</f>
        <v>0</v>
      </c>
      <c r="M91" s="11">
        <f>Chicago!$C$15*10^3</f>
        <v>0</v>
      </c>
      <c r="N91" s="11">
        <f>Boulder!$C$15*10^3</f>
        <v>0</v>
      </c>
      <c r="O91" s="11">
        <f>Minneapolis!$C$15*10^3</f>
        <v>0</v>
      </c>
      <c r="P91" s="11">
        <f>Helena!$C$15*10^3</f>
        <v>0</v>
      </c>
      <c r="Q91" s="11">
        <f>Duluth!$C$15*10^3</f>
        <v>0</v>
      </c>
      <c r="R91" s="11">
        <f>Fairbanks!$C$15*10^3</f>
        <v>0</v>
      </c>
    </row>
    <row r="92" spans="1:18">
      <c r="A92" s="5"/>
      <c r="B92" s="9" t="s">
        <v>207</v>
      </c>
      <c r="C92" s="11">
        <f>Miami!$C$16*10^3</f>
        <v>0</v>
      </c>
      <c r="D92" s="11">
        <f>Houston!$C$16*10^3</f>
        <v>0</v>
      </c>
      <c r="E92" s="11">
        <f>Phoenix!$C$16*10^3</f>
        <v>0</v>
      </c>
      <c r="F92" s="11">
        <f>Atlanta!$C$16*10^3</f>
        <v>0</v>
      </c>
      <c r="G92" s="11">
        <f>LosAngeles!$C$16*10^3</f>
        <v>0</v>
      </c>
      <c r="H92" s="11">
        <f>LasVegas!$C$16*10^3</f>
        <v>0</v>
      </c>
      <c r="I92" s="11">
        <f>SanFrancisco!$C$16*10^3</f>
        <v>0</v>
      </c>
      <c r="J92" s="11">
        <f>Baltimore!$C$16*10^3</f>
        <v>0</v>
      </c>
      <c r="K92" s="11">
        <f>Albuquerque!$C$16*10^3</f>
        <v>0</v>
      </c>
      <c r="L92" s="11">
        <f>Seattle!$C$16*10^3</f>
        <v>0</v>
      </c>
      <c r="M92" s="11">
        <f>Chicago!$C$16*10^3</f>
        <v>0</v>
      </c>
      <c r="N92" s="11">
        <f>Boulder!$C$16*10^3</f>
        <v>0</v>
      </c>
      <c r="O92" s="11">
        <f>Minneapolis!$C$16*10^3</f>
        <v>0</v>
      </c>
      <c r="P92" s="11">
        <f>Helena!$C$16*10^3</f>
        <v>0</v>
      </c>
      <c r="Q92" s="11">
        <f>Duluth!$C$16*10^3</f>
        <v>0</v>
      </c>
      <c r="R92" s="11">
        <f>Fairbanks!$C$16*10^3</f>
        <v>0</v>
      </c>
    </row>
    <row r="93" spans="1:18">
      <c r="A93" s="5"/>
      <c r="B93" s="9" t="s">
        <v>208</v>
      </c>
      <c r="C93" s="11">
        <f>Miami!$C$17*10^3</f>
        <v>1238650</v>
      </c>
      <c r="D93" s="11">
        <f>Houston!$C$17*10^3</f>
        <v>1238650</v>
      </c>
      <c r="E93" s="11">
        <f>Phoenix!$C$17*10^3</f>
        <v>1238650</v>
      </c>
      <c r="F93" s="11">
        <f>Atlanta!$C$17*10^3</f>
        <v>1238650</v>
      </c>
      <c r="G93" s="11">
        <f>LosAngeles!$C$17*10^3</f>
        <v>1238650</v>
      </c>
      <c r="H93" s="11">
        <f>LasVegas!$C$17*10^3</f>
        <v>1238650</v>
      </c>
      <c r="I93" s="11">
        <f>SanFrancisco!$C$17*10^3</f>
        <v>1238650</v>
      </c>
      <c r="J93" s="11">
        <f>Baltimore!$C$17*10^3</f>
        <v>1238650</v>
      </c>
      <c r="K93" s="11">
        <f>Albuquerque!$C$17*10^3</f>
        <v>1238650</v>
      </c>
      <c r="L93" s="11">
        <f>Seattle!$C$17*10^3</f>
        <v>1238650</v>
      </c>
      <c r="M93" s="11">
        <f>Chicago!$C$17*10^3</f>
        <v>1238650</v>
      </c>
      <c r="N93" s="11">
        <f>Boulder!$C$17*10^3</f>
        <v>1238650</v>
      </c>
      <c r="O93" s="11">
        <f>Minneapolis!$C$17*10^3</f>
        <v>1238650</v>
      </c>
      <c r="P93" s="11">
        <f>Helena!$C$17*10^3</f>
        <v>1238650</v>
      </c>
      <c r="Q93" s="11">
        <f>Duluth!$C$17*10^3</f>
        <v>1238650</v>
      </c>
      <c r="R93" s="11">
        <f>Fairbanks!$C$17*10^3</f>
        <v>1238650</v>
      </c>
    </row>
    <row r="94" spans="1:18">
      <c r="A94" s="5"/>
      <c r="B94" s="9" t="s">
        <v>209</v>
      </c>
      <c r="C94" s="11">
        <f>Miami!$C$18*10^3</f>
        <v>0</v>
      </c>
      <c r="D94" s="11">
        <f>Houston!$C$18*10^3</f>
        <v>0</v>
      </c>
      <c r="E94" s="11">
        <f>Phoenix!$C$18*10^3</f>
        <v>0</v>
      </c>
      <c r="F94" s="11">
        <f>Atlanta!$C$18*10^3</f>
        <v>0</v>
      </c>
      <c r="G94" s="11">
        <f>LosAngeles!$C$18*10^3</f>
        <v>0</v>
      </c>
      <c r="H94" s="11">
        <f>LasVegas!$C$18*10^3</f>
        <v>0</v>
      </c>
      <c r="I94" s="11">
        <f>SanFrancisco!$C$18*10^3</f>
        <v>0</v>
      </c>
      <c r="J94" s="11">
        <f>Baltimore!$C$18*10^3</f>
        <v>0</v>
      </c>
      <c r="K94" s="11">
        <f>Albuquerque!$C$18*10^3</f>
        <v>0</v>
      </c>
      <c r="L94" s="11">
        <f>Seattle!$C$18*10^3</f>
        <v>0</v>
      </c>
      <c r="M94" s="11">
        <f>Chicago!$C$18*10^3</f>
        <v>0</v>
      </c>
      <c r="N94" s="11">
        <f>Boulder!$C$18*10^3</f>
        <v>0</v>
      </c>
      <c r="O94" s="11">
        <f>Minneapolis!$C$18*10^3</f>
        <v>0</v>
      </c>
      <c r="P94" s="11">
        <f>Helena!$C$18*10^3</f>
        <v>0</v>
      </c>
      <c r="Q94" s="11">
        <f>Duluth!$C$18*10^3</f>
        <v>0</v>
      </c>
      <c r="R94" s="11">
        <f>Fairbanks!$C$18*10^3</f>
        <v>0</v>
      </c>
    </row>
    <row r="95" spans="1:18">
      <c r="A95" s="5"/>
      <c r="B95" s="9" t="s">
        <v>210</v>
      </c>
      <c r="C95" s="11">
        <f>Miami!$C$19*10^3</f>
        <v>0</v>
      </c>
      <c r="D95" s="11">
        <f>Houston!$C$19*10^3</f>
        <v>0</v>
      </c>
      <c r="E95" s="11">
        <f>Phoenix!$C$19*10^3</f>
        <v>0</v>
      </c>
      <c r="F95" s="11">
        <f>Atlanta!$C$19*10^3</f>
        <v>0</v>
      </c>
      <c r="G95" s="11">
        <f>LosAngeles!$C$19*10^3</f>
        <v>0</v>
      </c>
      <c r="H95" s="11">
        <f>LasVegas!$C$19*10^3</f>
        <v>0</v>
      </c>
      <c r="I95" s="11">
        <f>SanFrancisco!$C$19*10^3</f>
        <v>0</v>
      </c>
      <c r="J95" s="11">
        <f>Baltimore!$C$19*10^3</f>
        <v>0</v>
      </c>
      <c r="K95" s="11">
        <f>Albuquerque!$C$19*10^3</f>
        <v>0</v>
      </c>
      <c r="L95" s="11">
        <f>Seattle!$C$19*10^3</f>
        <v>0</v>
      </c>
      <c r="M95" s="11">
        <f>Chicago!$C$19*10^3</f>
        <v>0</v>
      </c>
      <c r="N95" s="11">
        <f>Boulder!$C$19*10^3</f>
        <v>0</v>
      </c>
      <c r="O95" s="11">
        <f>Minneapolis!$C$19*10^3</f>
        <v>0</v>
      </c>
      <c r="P95" s="11">
        <f>Helena!$C$19*10^3</f>
        <v>0</v>
      </c>
      <c r="Q95" s="11">
        <f>Duluth!$C$19*10^3</f>
        <v>0</v>
      </c>
      <c r="R95" s="11">
        <f>Fairbanks!$C$19*10^3</f>
        <v>0</v>
      </c>
    </row>
    <row r="96" spans="1:18">
      <c r="A96" s="5"/>
      <c r="B96" s="9" t="s">
        <v>211</v>
      </c>
      <c r="C96" s="11">
        <f>Miami!$C$20*10^3</f>
        <v>0</v>
      </c>
      <c r="D96" s="11">
        <f>Houston!$C$20*10^3</f>
        <v>0</v>
      </c>
      <c r="E96" s="11">
        <f>Phoenix!$C$20*10^3</f>
        <v>0</v>
      </c>
      <c r="F96" s="11">
        <f>Atlanta!$C$20*10^3</f>
        <v>0</v>
      </c>
      <c r="G96" s="11">
        <f>LosAngeles!$C$20*10^3</f>
        <v>0</v>
      </c>
      <c r="H96" s="11">
        <f>LasVegas!$C$20*10^3</f>
        <v>0</v>
      </c>
      <c r="I96" s="11">
        <f>SanFrancisco!$C$20*10^3</f>
        <v>0</v>
      </c>
      <c r="J96" s="11">
        <f>Baltimore!$C$20*10^3</f>
        <v>0</v>
      </c>
      <c r="K96" s="11">
        <f>Albuquerque!$C$20*10^3</f>
        <v>0</v>
      </c>
      <c r="L96" s="11">
        <f>Seattle!$C$20*10^3</f>
        <v>0</v>
      </c>
      <c r="M96" s="11">
        <f>Chicago!$C$20*10^3</f>
        <v>0</v>
      </c>
      <c r="N96" s="11">
        <f>Boulder!$C$20*10^3</f>
        <v>0</v>
      </c>
      <c r="O96" s="11">
        <f>Minneapolis!$C$20*10^3</f>
        <v>0</v>
      </c>
      <c r="P96" s="11">
        <f>Helena!$C$20*10^3</f>
        <v>0</v>
      </c>
      <c r="Q96" s="11">
        <f>Duluth!$C$20*10^3</f>
        <v>0</v>
      </c>
      <c r="R96" s="11">
        <f>Fairbanks!$C$20*10^3</f>
        <v>0</v>
      </c>
    </row>
    <row r="97" spans="1:18">
      <c r="A97" s="5"/>
      <c r="B97" s="9" t="s">
        <v>212</v>
      </c>
      <c r="C97" s="11">
        <f>Miami!$C$21*10^3</f>
        <v>0</v>
      </c>
      <c r="D97" s="11">
        <f>Houston!$C$21*10^3</f>
        <v>0</v>
      </c>
      <c r="E97" s="11">
        <f>Phoenix!$C$21*10^3</f>
        <v>0</v>
      </c>
      <c r="F97" s="11">
        <f>Atlanta!$C$21*10^3</f>
        <v>0</v>
      </c>
      <c r="G97" s="11">
        <f>LosAngeles!$C$21*10^3</f>
        <v>0</v>
      </c>
      <c r="H97" s="11">
        <f>LasVegas!$C$21*10^3</f>
        <v>0</v>
      </c>
      <c r="I97" s="11">
        <f>SanFrancisco!$C$21*10^3</f>
        <v>0</v>
      </c>
      <c r="J97" s="11">
        <f>Baltimore!$C$21*10^3</f>
        <v>0</v>
      </c>
      <c r="K97" s="11">
        <f>Albuquerque!$C$21*10^3</f>
        <v>0</v>
      </c>
      <c r="L97" s="11">
        <f>Seattle!$C$21*10^3</f>
        <v>0</v>
      </c>
      <c r="M97" s="11">
        <f>Chicago!$C$21*10^3</f>
        <v>0</v>
      </c>
      <c r="N97" s="11">
        <f>Boulder!$C$21*10^3</f>
        <v>0</v>
      </c>
      <c r="O97" s="11">
        <f>Minneapolis!$C$21*10^3</f>
        <v>0</v>
      </c>
      <c r="P97" s="11">
        <f>Helena!$C$21*10^3</f>
        <v>0</v>
      </c>
      <c r="Q97" s="11">
        <f>Duluth!$C$21*10^3</f>
        <v>0</v>
      </c>
      <c r="R97" s="11">
        <f>Fairbanks!$C$21*10^3</f>
        <v>0</v>
      </c>
    </row>
    <row r="98" spans="1:18">
      <c r="A98" s="5"/>
      <c r="B98" s="9" t="s">
        <v>213</v>
      </c>
      <c r="C98" s="11">
        <f>Miami!$C$22*10^3</f>
        <v>0</v>
      </c>
      <c r="D98" s="11">
        <f>Houston!$C$22*10^3</f>
        <v>0</v>
      </c>
      <c r="E98" s="11">
        <f>Phoenix!$C$22*10^3</f>
        <v>0</v>
      </c>
      <c r="F98" s="11">
        <f>Atlanta!$C$22*10^3</f>
        <v>0</v>
      </c>
      <c r="G98" s="11">
        <f>LosAngeles!$C$22*10^3</f>
        <v>0</v>
      </c>
      <c r="H98" s="11">
        <f>LasVegas!$C$22*10^3</f>
        <v>0</v>
      </c>
      <c r="I98" s="11">
        <f>SanFrancisco!$C$22*10^3</f>
        <v>0</v>
      </c>
      <c r="J98" s="11">
        <f>Baltimore!$C$22*10^3</f>
        <v>0</v>
      </c>
      <c r="K98" s="11">
        <f>Albuquerque!$C$22*10^3</f>
        <v>0</v>
      </c>
      <c r="L98" s="11">
        <f>Seattle!$C$22*10^3</f>
        <v>0</v>
      </c>
      <c r="M98" s="11">
        <f>Chicago!$C$22*10^3</f>
        <v>0</v>
      </c>
      <c r="N98" s="11">
        <f>Boulder!$C$22*10^3</f>
        <v>0</v>
      </c>
      <c r="O98" s="11">
        <f>Minneapolis!$C$22*10^3</f>
        <v>0</v>
      </c>
      <c r="P98" s="11">
        <f>Helena!$C$22*10^3</f>
        <v>0</v>
      </c>
      <c r="Q98" s="11">
        <f>Duluth!$C$22*10^3</f>
        <v>0</v>
      </c>
      <c r="R98" s="11">
        <f>Fairbanks!$C$22*10^3</f>
        <v>0</v>
      </c>
    </row>
    <row r="99" spans="1:18">
      <c r="A99" s="5"/>
      <c r="B99" s="9" t="s">
        <v>192</v>
      </c>
      <c r="C99" s="11">
        <f>Miami!$C$23*10^3</f>
        <v>0</v>
      </c>
      <c r="D99" s="11">
        <f>Houston!$C$23*10^3</f>
        <v>0</v>
      </c>
      <c r="E99" s="11">
        <f>Phoenix!$C$23*10^3</f>
        <v>0</v>
      </c>
      <c r="F99" s="11">
        <f>Atlanta!$C$23*10^3</f>
        <v>0</v>
      </c>
      <c r="G99" s="11">
        <f>LosAngeles!$C$23*10^3</f>
        <v>0</v>
      </c>
      <c r="H99" s="11">
        <f>LasVegas!$C$23*10^3</f>
        <v>0</v>
      </c>
      <c r="I99" s="11">
        <f>SanFrancisco!$C$23*10^3</f>
        <v>0</v>
      </c>
      <c r="J99" s="11">
        <f>Baltimore!$C$23*10^3</f>
        <v>0</v>
      </c>
      <c r="K99" s="11">
        <f>Albuquerque!$C$23*10^3</f>
        <v>0</v>
      </c>
      <c r="L99" s="11">
        <f>Seattle!$C$23*10^3</f>
        <v>0</v>
      </c>
      <c r="M99" s="11">
        <f>Chicago!$C$23*10^3</f>
        <v>0</v>
      </c>
      <c r="N99" s="11">
        <f>Boulder!$C$23*10^3</f>
        <v>0</v>
      </c>
      <c r="O99" s="11">
        <f>Minneapolis!$C$23*10^3</f>
        <v>0</v>
      </c>
      <c r="P99" s="11">
        <f>Helena!$C$23*10^3</f>
        <v>0</v>
      </c>
      <c r="Q99" s="11">
        <f>Duluth!$C$23*10^3</f>
        <v>0</v>
      </c>
      <c r="R99" s="11">
        <f>Fairbanks!$C$23*10^3</f>
        <v>0</v>
      </c>
    </row>
    <row r="100" spans="1:18">
      <c r="A100" s="5"/>
      <c r="B100" s="9" t="s">
        <v>214</v>
      </c>
      <c r="C100" s="11">
        <f>Miami!$C$24*10^3</f>
        <v>3733730</v>
      </c>
      <c r="D100" s="11">
        <f>Houston!$C$24*10^3</f>
        <v>4733760</v>
      </c>
      <c r="E100" s="11">
        <f>Phoenix!$C$24*10^3</f>
        <v>4159319.9999999995</v>
      </c>
      <c r="F100" s="11">
        <f>Atlanta!$C$24*10^3</f>
        <v>5696910</v>
      </c>
      <c r="G100" s="11">
        <f>LosAngeles!$C$24*10^3</f>
        <v>5509670</v>
      </c>
      <c r="H100" s="11">
        <f>LasVegas!$C$24*10^3</f>
        <v>4851590</v>
      </c>
      <c r="I100" s="11">
        <f>SanFrancisco!$C$24*10^3</f>
        <v>6333890</v>
      </c>
      <c r="J100" s="11">
        <f>Baltimore!$C$24*10^3</f>
        <v>6453970</v>
      </c>
      <c r="K100" s="11">
        <f>Albuquerque!$C$24*10^3</f>
        <v>6310440</v>
      </c>
      <c r="L100" s="11">
        <f>Seattle!$C$24*10^3</f>
        <v>6847790</v>
      </c>
      <c r="M100" s="11">
        <f>Chicago!$C$24*10^3</f>
        <v>7118450</v>
      </c>
      <c r="N100" s="11">
        <f>Boulder!$C$24*10^3</f>
        <v>7083790</v>
      </c>
      <c r="O100" s="11">
        <f>Minneapolis!$C$24*10^3</f>
        <v>7692620</v>
      </c>
      <c r="P100" s="11">
        <f>Helena!$C$24*10^3</f>
        <v>7796880</v>
      </c>
      <c r="Q100" s="11">
        <f>Duluth!$C$24*10^3</f>
        <v>8639650</v>
      </c>
      <c r="R100" s="11">
        <f>Fairbanks!$C$24*10^3</f>
        <v>9786010</v>
      </c>
    </row>
    <row r="101" spans="1:18">
      <c r="A101" s="5"/>
      <c r="B101" s="9" t="s">
        <v>215</v>
      </c>
      <c r="C101" s="11">
        <f>Miami!$C$25*10^3</f>
        <v>0</v>
      </c>
      <c r="D101" s="11">
        <f>Houston!$C$25*10^3</f>
        <v>0</v>
      </c>
      <c r="E101" s="11">
        <f>Phoenix!$C$25*10^3</f>
        <v>0</v>
      </c>
      <c r="F101" s="11">
        <f>Atlanta!$C$25*10^3</f>
        <v>0</v>
      </c>
      <c r="G101" s="11">
        <f>LosAngeles!$C$25*10^3</f>
        <v>0</v>
      </c>
      <c r="H101" s="11">
        <f>LasVegas!$C$25*10^3</f>
        <v>0</v>
      </c>
      <c r="I101" s="11">
        <f>SanFrancisco!$C$25*10^3</f>
        <v>0</v>
      </c>
      <c r="J101" s="11">
        <f>Baltimore!$C$25*10^3</f>
        <v>0</v>
      </c>
      <c r="K101" s="11">
        <f>Albuquerque!$C$25*10^3</f>
        <v>0</v>
      </c>
      <c r="L101" s="11">
        <f>Seattle!$C$25*10^3</f>
        <v>0</v>
      </c>
      <c r="M101" s="11">
        <f>Chicago!$C$25*10^3</f>
        <v>0</v>
      </c>
      <c r="N101" s="11">
        <f>Boulder!$C$25*10^3</f>
        <v>0</v>
      </c>
      <c r="O101" s="11">
        <f>Minneapolis!$C$25*10^3</f>
        <v>0</v>
      </c>
      <c r="P101" s="11">
        <f>Helena!$C$25*10^3</f>
        <v>0</v>
      </c>
      <c r="Q101" s="11">
        <f>Duluth!$C$25*10^3</f>
        <v>0</v>
      </c>
      <c r="R101" s="11">
        <f>Fairbanks!$C$25*10^3</f>
        <v>0</v>
      </c>
    </row>
    <row r="102" spans="1:18">
      <c r="A102" s="5"/>
      <c r="B102" s="9" t="s">
        <v>216</v>
      </c>
      <c r="C102" s="11">
        <f>Miami!$C$26*10^3</f>
        <v>0</v>
      </c>
      <c r="D102" s="11">
        <f>Houston!$C$26*10^3</f>
        <v>0</v>
      </c>
      <c r="E102" s="11">
        <f>Phoenix!$C$26*10^3</f>
        <v>0</v>
      </c>
      <c r="F102" s="11">
        <f>Atlanta!$C$26*10^3</f>
        <v>0</v>
      </c>
      <c r="G102" s="11">
        <f>LosAngeles!$C$26*10^3</f>
        <v>0</v>
      </c>
      <c r="H102" s="11">
        <f>LasVegas!$C$26*10^3</f>
        <v>0</v>
      </c>
      <c r="I102" s="11">
        <f>SanFrancisco!$C$26*10^3</f>
        <v>0</v>
      </c>
      <c r="J102" s="11">
        <f>Baltimore!$C$26*10^3</f>
        <v>0</v>
      </c>
      <c r="K102" s="11">
        <f>Albuquerque!$C$26*10^3</f>
        <v>0</v>
      </c>
      <c r="L102" s="11">
        <f>Seattle!$C$26*10^3</f>
        <v>0</v>
      </c>
      <c r="M102" s="11">
        <f>Chicago!$C$26*10^3</f>
        <v>0</v>
      </c>
      <c r="N102" s="11">
        <f>Boulder!$C$26*10^3</f>
        <v>0</v>
      </c>
      <c r="O102" s="11">
        <f>Minneapolis!$C$26*10^3</f>
        <v>0</v>
      </c>
      <c r="P102" s="11">
        <f>Helena!$C$26*10^3</f>
        <v>0</v>
      </c>
      <c r="Q102" s="11">
        <f>Duluth!$C$26*10^3</f>
        <v>0</v>
      </c>
      <c r="R102" s="11">
        <f>Fairbanks!$C$26*10^3</f>
        <v>0</v>
      </c>
    </row>
    <row r="103" spans="1:18">
      <c r="A103" s="5"/>
      <c r="B103" s="9" t="s">
        <v>217</v>
      </c>
      <c r="C103" s="11">
        <f>Miami!$C$28*10^3</f>
        <v>5132520</v>
      </c>
      <c r="D103" s="11">
        <f>Houston!$C$28*10^3</f>
        <v>6744790</v>
      </c>
      <c r="E103" s="11">
        <f>Phoenix!$C$28*10^3</f>
        <v>5871580</v>
      </c>
      <c r="F103" s="11">
        <f>Atlanta!$C$28*10^3</f>
        <v>8277480</v>
      </c>
      <c r="G103" s="11">
        <f>LosAngeles!$C$28*10^3</f>
        <v>7167290</v>
      </c>
      <c r="H103" s="11">
        <f>LasVegas!$C$28*10^3</f>
        <v>6853130</v>
      </c>
      <c r="I103" s="11">
        <f>SanFrancisco!$C$28*10^3</f>
        <v>8387219.9999999991</v>
      </c>
      <c r="J103" s="11">
        <f>Baltimore!$C$28*10^3</f>
        <v>9955620</v>
      </c>
      <c r="K103" s="11">
        <f>Albuquerque!$C$28*10^3</f>
        <v>9099490</v>
      </c>
      <c r="L103" s="11">
        <f>Seattle!$C$28*10^3</f>
        <v>10051440</v>
      </c>
      <c r="M103" s="11">
        <f>Chicago!$C$28*10^3</f>
        <v>11560830</v>
      </c>
      <c r="N103" s="11">
        <f>Boulder!$C$28*10^3</f>
        <v>10663860</v>
      </c>
      <c r="O103" s="11">
        <f>Minneapolis!$C$28*10^3</f>
        <v>13100650</v>
      </c>
      <c r="P103" s="11">
        <f>Helena!$C$28*10^3</f>
        <v>12517750</v>
      </c>
      <c r="Q103" s="11">
        <f>Duluth!$C$28*10^3</f>
        <v>14961360</v>
      </c>
      <c r="R103" s="11">
        <f>Fairbanks!$C$28*10^3</f>
        <v>19161180</v>
      </c>
    </row>
    <row r="104" spans="1:18">
      <c r="A104" s="5"/>
      <c r="B104" s="8" t="s">
        <v>296</v>
      </c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</row>
    <row r="105" spans="1:18">
      <c r="A105" s="5"/>
      <c r="B105" s="9" t="s">
        <v>197</v>
      </c>
      <c r="C105" s="11">
        <f>Miami!$E$13*10^3</f>
        <v>0</v>
      </c>
      <c r="D105" s="11">
        <f>Houston!$E$13*10^3</f>
        <v>0</v>
      </c>
      <c r="E105" s="11">
        <f>Phoenix!$E$13*10^3</f>
        <v>0</v>
      </c>
      <c r="F105" s="11">
        <f>Atlanta!$E$13*10^3</f>
        <v>0</v>
      </c>
      <c r="G105" s="11">
        <f>LosAngeles!$E$13*10^3</f>
        <v>0</v>
      </c>
      <c r="H105" s="11">
        <f>LasVegas!$E$13*10^3</f>
        <v>0</v>
      </c>
      <c r="I105" s="11">
        <f>SanFrancisco!$E$13*10^3</f>
        <v>0</v>
      </c>
      <c r="J105" s="11">
        <f>Baltimore!$E$13*10^3</f>
        <v>0</v>
      </c>
      <c r="K105" s="11">
        <f>Albuquerque!$E$13*10^3</f>
        <v>0</v>
      </c>
      <c r="L105" s="11">
        <f>Seattle!$E$13*10^3</f>
        <v>0</v>
      </c>
      <c r="M105" s="11">
        <f>Chicago!$E$13*10^3</f>
        <v>0</v>
      </c>
      <c r="N105" s="11">
        <f>Boulder!$E$13*10^3</f>
        <v>0</v>
      </c>
      <c r="O105" s="11">
        <f>Minneapolis!$E$13*10^3</f>
        <v>0</v>
      </c>
      <c r="P105" s="11">
        <f>Helena!$E$13*10^3</f>
        <v>0</v>
      </c>
      <c r="Q105" s="11">
        <f>Duluth!$E$13*10^3</f>
        <v>0</v>
      </c>
      <c r="R105" s="11">
        <f>Fairbanks!$E$13*10^3</f>
        <v>0</v>
      </c>
    </row>
    <row r="106" spans="1:18">
      <c r="A106" s="5"/>
      <c r="B106" s="9" t="s">
        <v>198</v>
      </c>
      <c r="C106" s="11">
        <f>Miami!$E$14*10^3</f>
        <v>0</v>
      </c>
      <c r="D106" s="11">
        <f>Houston!$E$14*10^3</f>
        <v>0</v>
      </c>
      <c r="E106" s="11">
        <f>Phoenix!$E$14*10^3</f>
        <v>0</v>
      </c>
      <c r="F106" s="11">
        <f>Atlanta!$E$14*10^3</f>
        <v>0</v>
      </c>
      <c r="G106" s="11">
        <f>LosAngeles!$E$14*10^3</f>
        <v>0</v>
      </c>
      <c r="H106" s="11">
        <f>LasVegas!$E$14*10^3</f>
        <v>0</v>
      </c>
      <c r="I106" s="11">
        <f>SanFrancisco!$E$14*10^3</f>
        <v>0</v>
      </c>
      <c r="J106" s="11">
        <f>Baltimore!$E$14*10^3</f>
        <v>0</v>
      </c>
      <c r="K106" s="11">
        <f>Albuquerque!$E$14*10^3</f>
        <v>0</v>
      </c>
      <c r="L106" s="11">
        <f>Seattle!$E$14*10^3</f>
        <v>0</v>
      </c>
      <c r="M106" s="11">
        <f>Chicago!$E$14*10^3</f>
        <v>0</v>
      </c>
      <c r="N106" s="11">
        <f>Boulder!$E$14*10^3</f>
        <v>0</v>
      </c>
      <c r="O106" s="11">
        <f>Minneapolis!$E$14*10^3</f>
        <v>0</v>
      </c>
      <c r="P106" s="11">
        <f>Helena!$E$14*10^3</f>
        <v>0</v>
      </c>
      <c r="Q106" s="11">
        <f>Duluth!$E$14*10^3</f>
        <v>0</v>
      </c>
      <c r="R106" s="11">
        <f>Fairbanks!$E$14*10^3</f>
        <v>0</v>
      </c>
    </row>
    <row r="107" spans="1:18">
      <c r="A107" s="5"/>
      <c r="B107" s="9" t="s">
        <v>206</v>
      </c>
      <c r="C107" s="11">
        <f>Miami!$E$15*10^3</f>
        <v>0</v>
      </c>
      <c r="D107" s="11">
        <f>Houston!$E$15*10^3</f>
        <v>0</v>
      </c>
      <c r="E107" s="11">
        <f>Phoenix!$E$15*10^3</f>
        <v>0</v>
      </c>
      <c r="F107" s="11">
        <f>Atlanta!$E$15*10^3</f>
        <v>0</v>
      </c>
      <c r="G107" s="11">
        <f>LosAngeles!$E$15*10^3</f>
        <v>0</v>
      </c>
      <c r="H107" s="11">
        <f>LasVegas!$E$15*10^3</f>
        <v>0</v>
      </c>
      <c r="I107" s="11">
        <f>SanFrancisco!$E$15*10^3</f>
        <v>0</v>
      </c>
      <c r="J107" s="11">
        <f>Baltimore!$E$15*10^3</f>
        <v>0</v>
      </c>
      <c r="K107" s="11">
        <f>Albuquerque!$E$15*10^3</f>
        <v>0</v>
      </c>
      <c r="L107" s="11">
        <f>Seattle!$E$15*10^3</f>
        <v>0</v>
      </c>
      <c r="M107" s="11">
        <f>Chicago!$E$15*10^3</f>
        <v>0</v>
      </c>
      <c r="N107" s="11">
        <f>Boulder!$E$15*10^3</f>
        <v>0</v>
      </c>
      <c r="O107" s="11">
        <f>Minneapolis!$E$15*10^3</f>
        <v>0</v>
      </c>
      <c r="P107" s="11">
        <f>Helena!$E$15*10^3</f>
        <v>0</v>
      </c>
      <c r="Q107" s="11">
        <f>Duluth!$E$15*10^3</f>
        <v>0</v>
      </c>
      <c r="R107" s="11">
        <f>Fairbanks!$E$15*10^3</f>
        <v>0</v>
      </c>
    </row>
    <row r="108" spans="1:18">
      <c r="A108" s="5"/>
      <c r="B108" s="9" t="s">
        <v>207</v>
      </c>
      <c r="C108" s="11">
        <f>Miami!$E$16*10^3</f>
        <v>0</v>
      </c>
      <c r="D108" s="11">
        <f>Houston!$E$16*10^3</f>
        <v>0</v>
      </c>
      <c r="E108" s="11">
        <f>Phoenix!$E$16*10^3</f>
        <v>0</v>
      </c>
      <c r="F108" s="11">
        <f>Atlanta!$E$16*10^3</f>
        <v>0</v>
      </c>
      <c r="G108" s="11">
        <f>LosAngeles!$E$16*10^3</f>
        <v>0</v>
      </c>
      <c r="H108" s="11">
        <f>LasVegas!$E$16*10^3</f>
        <v>0</v>
      </c>
      <c r="I108" s="11">
        <f>SanFrancisco!$E$16*10^3</f>
        <v>0</v>
      </c>
      <c r="J108" s="11">
        <f>Baltimore!$E$16*10^3</f>
        <v>0</v>
      </c>
      <c r="K108" s="11">
        <f>Albuquerque!$E$16*10^3</f>
        <v>0</v>
      </c>
      <c r="L108" s="11">
        <f>Seattle!$E$16*10^3</f>
        <v>0</v>
      </c>
      <c r="M108" s="11">
        <f>Chicago!$E$16*10^3</f>
        <v>0</v>
      </c>
      <c r="N108" s="11">
        <f>Boulder!$E$16*10^3</f>
        <v>0</v>
      </c>
      <c r="O108" s="11">
        <f>Minneapolis!$E$16*10^3</f>
        <v>0</v>
      </c>
      <c r="P108" s="11">
        <f>Helena!$E$16*10^3</f>
        <v>0</v>
      </c>
      <c r="Q108" s="11">
        <f>Duluth!$E$16*10^3</f>
        <v>0</v>
      </c>
      <c r="R108" s="11">
        <f>Fairbanks!$E$16*10^3</f>
        <v>0</v>
      </c>
    </row>
    <row r="109" spans="1:18">
      <c r="A109" s="5"/>
      <c r="B109" s="9" t="s">
        <v>208</v>
      </c>
      <c r="C109" s="11">
        <f>Miami!$E$17*10^3</f>
        <v>0</v>
      </c>
      <c r="D109" s="11">
        <f>Houston!$E$17*10^3</f>
        <v>0</v>
      </c>
      <c r="E109" s="11">
        <f>Phoenix!$E$17*10^3</f>
        <v>0</v>
      </c>
      <c r="F109" s="11">
        <f>Atlanta!$E$17*10^3</f>
        <v>0</v>
      </c>
      <c r="G109" s="11">
        <f>LosAngeles!$E$17*10^3</f>
        <v>0</v>
      </c>
      <c r="H109" s="11">
        <f>LasVegas!$E$17*10^3</f>
        <v>0</v>
      </c>
      <c r="I109" s="11">
        <f>SanFrancisco!$E$17*10^3</f>
        <v>0</v>
      </c>
      <c r="J109" s="11">
        <f>Baltimore!$E$17*10^3</f>
        <v>0</v>
      </c>
      <c r="K109" s="11">
        <f>Albuquerque!$E$17*10^3</f>
        <v>0</v>
      </c>
      <c r="L109" s="11">
        <f>Seattle!$E$17*10^3</f>
        <v>0</v>
      </c>
      <c r="M109" s="11">
        <f>Chicago!$E$17*10^3</f>
        <v>0</v>
      </c>
      <c r="N109" s="11">
        <f>Boulder!$E$17*10^3</f>
        <v>0</v>
      </c>
      <c r="O109" s="11">
        <f>Minneapolis!$E$17*10^3</f>
        <v>0</v>
      </c>
      <c r="P109" s="11">
        <f>Helena!$E$17*10^3</f>
        <v>0</v>
      </c>
      <c r="Q109" s="11">
        <f>Duluth!$E$17*10^3</f>
        <v>0</v>
      </c>
      <c r="R109" s="11">
        <f>Fairbanks!$E$17*10^3</f>
        <v>0</v>
      </c>
    </row>
    <row r="110" spans="1:18">
      <c r="A110" s="5"/>
      <c r="B110" s="9" t="s">
        <v>209</v>
      </c>
      <c r="C110" s="11">
        <f>Miami!$E$18*10^3</f>
        <v>0</v>
      </c>
      <c r="D110" s="11">
        <f>Houston!$E$18*10^3</f>
        <v>0</v>
      </c>
      <c r="E110" s="11">
        <f>Phoenix!$E$18*10^3</f>
        <v>0</v>
      </c>
      <c r="F110" s="11">
        <f>Atlanta!$E$18*10^3</f>
        <v>0</v>
      </c>
      <c r="G110" s="11">
        <f>LosAngeles!$E$18*10^3</f>
        <v>0</v>
      </c>
      <c r="H110" s="11">
        <f>LasVegas!$E$18*10^3</f>
        <v>0</v>
      </c>
      <c r="I110" s="11">
        <f>SanFrancisco!$E$18*10^3</f>
        <v>0</v>
      </c>
      <c r="J110" s="11">
        <f>Baltimore!$E$18*10^3</f>
        <v>0</v>
      </c>
      <c r="K110" s="11">
        <f>Albuquerque!$E$18*10^3</f>
        <v>0</v>
      </c>
      <c r="L110" s="11">
        <f>Seattle!$E$18*10^3</f>
        <v>0</v>
      </c>
      <c r="M110" s="11">
        <f>Chicago!$E$18*10^3</f>
        <v>0</v>
      </c>
      <c r="N110" s="11">
        <f>Boulder!$E$18*10^3</f>
        <v>0</v>
      </c>
      <c r="O110" s="11">
        <f>Minneapolis!$E$18*10^3</f>
        <v>0</v>
      </c>
      <c r="P110" s="11">
        <f>Helena!$E$18*10^3</f>
        <v>0</v>
      </c>
      <c r="Q110" s="11">
        <f>Duluth!$E$18*10^3</f>
        <v>0</v>
      </c>
      <c r="R110" s="11">
        <f>Fairbanks!$E$18*10^3</f>
        <v>0</v>
      </c>
    </row>
    <row r="111" spans="1:18">
      <c r="A111" s="5"/>
      <c r="B111" s="9" t="s">
        <v>210</v>
      </c>
      <c r="C111" s="11">
        <f>Miami!$E$19*10^3</f>
        <v>0</v>
      </c>
      <c r="D111" s="11">
        <f>Houston!$E$19*10^3</f>
        <v>0</v>
      </c>
      <c r="E111" s="11">
        <f>Phoenix!$E$19*10^3</f>
        <v>0</v>
      </c>
      <c r="F111" s="11">
        <f>Atlanta!$E$19*10^3</f>
        <v>0</v>
      </c>
      <c r="G111" s="11">
        <f>LosAngeles!$E$19*10^3</f>
        <v>0</v>
      </c>
      <c r="H111" s="11">
        <f>LasVegas!$E$19*10^3</f>
        <v>0</v>
      </c>
      <c r="I111" s="11">
        <f>SanFrancisco!$E$19*10^3</f>
        <v>0</v>
      </c>
      <c r="J111" s="11">
        <f>Baltimore!$E$19*10^3</f>
        <v>0</v>
      </c>
      <c r="K111" s="11">
        <f>Albuquerque!$E$19*10^3</f>
        <v>0</v>
      </c>
      <c r="L111" s="11">
        <f>Seattle!$E$19*10^3</f>
        <v>0</v>
      </c>
      <c r="M111" s="11">
        <f>Chicago!$E$19*10^3</f>
        <v>0</v>
      </c>
      <c r="N111" s="11">
        <f>Boulder!$E$19*10^3</f>
        <v>0</v>
      </c>
      <c r="O111" s="11">
        <f>Minneapolis!$E$19*10^3</f>
        <v>0</v>
      </c>
      <c r="P111" s="11">
        <f>Helena!$E$19*10^3</f>
        <v>0</v>
      </c>
      <c r="Q111" s="11">
        <f>Duluth!$E$19*10^3</f>
        <v>0</v>
      </c>
      <c r="R111" s="11">
        <f>Fairbanks!$E$19*10^3</f>
        <v>0</v>
      </c>
    </row>
    <row r="112" spans="1:18">
      <c r="A112" s="5"/>
      <c r="B112" s="9" t="s">
        <v>211</v>
      </c>
      <c r="C112" s="11">
        <f>Miami!$E$20*10^3</f>
        <v>0</v>
      </c>
      <c r="D112" s="11">
        <f>Houston!$E$20*10^3</f>
        <v>0</v>
      </c>
      <c r="E112" s="11">
        <f>Phoenix!$E$20*10^3</f>
        <v>0</v>
      </c>
      <c r="F112" s="11">
        <f>Atlanta!$E$20*10^3</f>
        <v>0</v>
      </c>
      <c r="G112" s="11">
        <f>LosAngeles!$E$20*10^3</f>
        <v>0</v>
      </c>
      <c r="H112" s="11">
        <f>LasVegas!$E$20*10^3</f>
        <v>0</v>
      </c>
      <c r="I112" s="11">
        <f>SanFrancisco!$E$20*10^3</f>
        <v>0</v>
      </c>
      <c r="J112" s="11">
        <f>Baltimore!$E$20*10^3</f>
        <v>0</v>
      </c>
      <c r="K112" s="11">
        <f>Albuquerque!$E$20*10^3</f>
        <v>0</v>
      </c>
      <c r="L112" s="11">
        <f>Seattle!$E$20*10^3</f>
        <v>0</v>
      </c>
      <c r="M112" s="11">
        <f>Chicago!$E$20*10^3</f>
        <v>0</v>
      </c>
      <c r="N112" s="11">
        <f>Boulder!$E$20*10^3</f>
        <v>0</v>
      </c>
      <c r="O112" s="11">
        <f>Minneapolis!$E$20*10^3</f>
        <v>0</v>
      </c>
      <c r="P112" s="11">
        <f>Helena!$E$20*10^3</f>
        <v>0</v>
      </c>
      <c r="Q112" s="11">
        <f>Duluth!$E$20*10^3</f>
        <v>0</v>
      </c>
      <c r="R112" s="11">
        <f>Fairbanks!$E$20*10^3</f>
        <v>0</v>
      </c>
    </row>
    <row r="113" spans="1:18">
      <c r="A113" s="5"/>
      <c r="B113" s="9" t="s">
        <v>212</v>
      </c>
      <c r="C113" s="11">
        <f>Miami!$E$21*10^3</f>
        <v>0</v>
      </c>
      <c r="D113" s="11">
        <f>Houston!$E$21*10^3</f>
        <v>0</v>
      </c>
      <c r="E113" s="11">
        <f>Phoenix!$E$21*10^3</f>
        <v>0</v>
      </c>
      <c r="F113" s="11">
        <f>Atlanta!$E$21*10^3</f>
        <v>0</v>
      </c>
      <c r="G113" s="11">
        <f>LosAngeles!$E$21*10^3</f>
        <v>0</v>
      </c>
      <c r="H113" s="11">
        <f>LasVegas!$E$21*10^3</f>
        <v>0</v>
      </c>
      <c r="I113" s="11">
        <f>SanFrancisco!$E$21*10^3</f>
        <v>0</v>
      </c>
      <c r="J113" s="11">
        <f>Baltimore!$E$21*10^3</f>
        <v>0</v>
      </c>
      <c r="K113" s="11">
        <f>Albuquerque!$E$21*10^3</f>
        <v>0</v>
      </c>
      <c r="L113" s="11">
        <f>Seattle!$E$21*10^3</f>
        <v>0</v>
      </c>
      <c r="M113" s="11">
        <f>Chicago!$E$21*10^3</f>
        <v>0</v>
      </c>
      <c r="N113" s="11">
        <f>Boulder!$E$21*10^3</f>
        <v>0</v>
      </c>
      <c r="O113" s="11">
        <f>Minneapolis!$E$21*10^3</f>
        <v>0</v>
      </c>
      <c r="P113" s="11">
        <f>Helena!$E$21*10^3</f>
        <v>0</v>
      </c>
      <c r="Q113" s="11">
        <f>Duluth!$E$21*10^3</f>
        <v>0</v>
      </c>
      <c r="R113" s="11">
        <f>Fairbanks!$E$21*10^3</f>
        <v>0</v>
      </c>
    </row>
    <row r="114" spans="1:18">
      <c r="A114" s="5"/>
      <c r="B114" s="9" t="s">
        <v>213</v>
      </c>
      <c r="C114" s="11">
        <f>Miami!$E$22*10^3</f>
        <v>0</v>
      </c>
      <c r="D114" s="11">
        <f>Houston!$E$22*10^3</f>
        <v>0</v>
      </c>
      <c r="E114" s="11">
        <f>Phoenix!$E$22*10^3</f>
        <v>0</v>
      </c>
      <c r="F114" s="11">
        <f>Atlanta!$E$22*10^3</f>
        <v>0</v>
      </c>
      <c r="G114" s="11">
        <f>LosAngeles!$E$22*10^3</f>
        <v>0</v>
      </c>
      <c r="H114" s="11">
        <f>LasVegas!$E$22*10^3</f>
        <v>0</v>
      </c>
      <c r="I114" s="11">
        <f>SanFrancisco!$E$22*10^3</f>
        <v>0</v>
      </c>
      <c r="J114" s="11">
        <f>Baltimore!$E$22*10^3</f>
        <v>0</v>
      </c>
      <c r="K114" s="11">
        <f>Albuquerque!$E$22*10^3</f>
        <v>0</v>
      </c>
      <c r="L114" s="11">
        <f>Seattle!$E$22*10^3</f>
        <v>0</v>
      </c>
      <c r="M114" s="11">
        <f>Chicago!$E$22*10^3</f>
        <v>0</v>
      </c>
      <c r="N114" s="11">
        <f>Boulder!$E$22*10^3</f>
        <v>0</v>
      </c>
      <c r="O114" s="11">
        <f>Minneapolis!$E$22*10^3</f>
        <v>0</v>
      </c>
      <c r="P114" s="11">
        <f>Helena!$E$22*10^3</f>
        <v>0</v>
      </c>
      <c r="Q114" s="11">
        <f>Duluth!$E$22*10^3</f>
        <v>0</v>
      </c>
      <c r="R114" s="11">
        <f>Fairbanks!$E$22*10^3</f>
        <v>0</v>
      </c>
    </row>
    <row r="115" spans="1:18">
      <c r="A115" s="5"/>
      <c r="B115" s="9" t="s">
        <v>192</v>
      </c>
      <c r="C115" s="11">
        <f>Miami!$E$23*10^3</f>
        <v>0</v>
      </c>
      <c r="D115" s="11">
        <f>Houston!$E$23*10^3</f>
        <v>0</v>
      </c>
      <c r="E115" s="11">
        <f>Phoenix!$E$23*10^3</f>
        <v>0</v>
      </c>
      <c r="F115" s="11">
        <f>Atlanta!$E$23*10^3</f>
        <v>0</v>
      </c>
      <c r="G115" s="11">
        <f>LosAngeles!$E$23*10^3</f>
        <v>0</v>
      </c>
      <c r="H115" s="11">
        <f>LasVegas!$E$23*10^3</f>
        <v>0</v>
      </c>
      <c r="I115" s="11">
        <f>SanFrancisco!$E$23*10^3</f>
        <v>0</v>
      </c>
      <c r="J115" s="11">
        <f>Baltimore!$E$23*10^3</f>
        <v>0</v>
      </c>
      <c r="K115" s="11">
        <f>Albuquerque!$E$23*10^3</f>
        <v>0</v>
      </c>
      <c r="L115" s="11">
        <f>Seattle!$E$23*10^3</f>
        <v>0</v>
      </c>
      <c r="M115" s="11">
        <f>Chicago!$E$23*10^3</f>
        <v>0</v>
      </c>
      <c r="N115" s="11">
        <f>Boulder!$E$23*10^3</f>
        <v>0</v>
      </c>
      <c r="O115" s="11">
        <f>Minneapolis!$E$23*10^3</f>
        <v>0</v>
      </c>
      <c r="P115" s="11">
        <f>Helena!$E$23*10^3</f>
        <v>0</v>
      </c>
      <c r="Q115" s="11">
        <f>Duluth!$E$23*10^3</f>
        <v>0</v>
      </c>
      <c r="R115" s="11">
        <f>Fairbanks!$E$23*10^3</f>
        <v>0</v>
      </c>
    </row>
    <row r="116" spans="1:18">
      <c r="A116" s="5"/>
      <c r="B116" s="9" t="s">
        <v>214</v>
      </c>
      <c r="C116" s="11">
        <f>Miami!$E$24*10^3</f>
        <v>0</v>
      </c>
      <c r="D116" s="11">
        <f>Houston!$E$24*10^3</f>
        <v>0</v>
      </c>
      <c r="E116" s="11">
        <f>Phoenix!$E$24*10^3</f>
        <v>0</v>
      </c>
      <c r="F116" s="11">
        <f>Atlanta!$E$24*10^3</f>
        <v>0</v>
      </c>
      <c r="G116" s="11">
        <f>LosAngeles!$E$24*10^3</f>
        <v>0</v>
      </c>
      <c r="H116" s="11">
        <f>LasVegas!$E$24*10^3</f>
        <v>0</v>
      </c>
      <c r="I116" s="11">
        <f>SanFrancisco!$E$24*10^3</f>
        <v>0</v>
      </c>
      <c r="J116" s="11">
        <f>Baltimore!$E$24*10^3</f>
        <v>0</v>
      </c>
      <c r="K116" s="11">
        <f>Albuquerque!$E$24*10^3</f>
        <v>0</v>
      </c>
      <c r="L116" s="11">
        <f>Seattle!$E$24*10^3</f>
        <v>0</v>
      </c>
      <c r="M116" s="11">
        <f>Chicago!$E$24*10^3</f>
        <v>0</v>
      </c>
      <c r="N116" s="11">
        <f>Boulder!$E$24*10^3</f>
        <v>0</v>
      </c>
      <c r="O116" s="11">
        <f>Minneapolis!$E$24*10^3</f>
        <v>0</v>
      </c>
      <c r="P116" s="11">
        <f>Helena!$E$24*10^3</f>
        <v>0</v>
      </c>
      <c r="Q116" s="11">
        <f>Duluth!$E$24*10^3</f>
        <v>0</v>
      </c>
      <c r="R116" s="11">
        <f>Fairbanks!$E$24*10^3</f>
        <v>0</v>
      </c>
    </row>
    <row r="117" spans="1:18">
      <c r="A117" s="5"/>
      <c r="B117" s="9" t="s">
        <v>215</v>
      </c>
      <c r="C117" s="11">
        <f>Miami!$E$25*10^3</f>
        <v>0</v>
      </c>
      <c r="D117" s="11">
        <f>Houston!$E$25*10^3</f>
        <v>0</v>
      </c>
      <c r="E117" s="11">
        <f>Phoenix!$E$25*10^3</f>
        <v>0</v>
      </c>
      <c r="F117" s="11">
        <f>Atlanta!$E$25*10^3</f>
        <v>0</v>
      </c>
      <c r="G117" s="11">
        <f>LosAngeles!$E$25*10^3</f>
        <v>0</v>
      </c>
      <c r="H117" s="11">
        <f>LasVegas!$E$25*10^3</f>
        <v>0</v>
      </c>
      <c r="I117" s="11">
        <f>SanFrancisco!$E$25*10^3</f>
        <v>0</v>
      </c>
      <c r="J117" s="11">
        <f>Baltimore!$E$25*10^3</f>
        <v>0</v>
      </c>
      <c r="K117" s="11">
        <f>Albuquerque!$E$25*10^3</f>
        <v>0</v>
      </c>
      <c r="L117" s="11">
        <f>Seattle!$E$25*10^3</f>
        <v>0</v>
      </c>
      <c r="M117" s="11">
        <f>Chicago!$E$25*10^3</f>
        <v>0</v>
      </c>
      <c r="N117" s="11">
        <f>Boulder!$E$25*10^3</f>
        <v>0</v>
      </c>
      <c r="O117" s="11">
        <f>Minneapolis!$E$25*10^3</f>
        <v>0</v>
      </c>
      <c r="P117" s="11">
        <f>Helena!$E$25*10^3</f>
        <v>0</v>
      </c>
      <c r="Q117" s="11">
        <f>Duluth!$E$25*10^3</f>
        <v>0</v>
      </c>
      <c r="R117" s="11">
        <f>Fairbanks!$E$25*10^3</f>
        <v>0</v>
      </c>
    </row>
    <row r="118" spans="1:18">
      <c r="A118" s="5"/>
      <c r="B118" s="9" t="s">
        <v>216</v>
      </c>
      <c r="C118" s="11">
        <f>Miami!$E$26*10^3</f>
        <v>0</v>
      </c>
      <c r="D118" s="11">
        <f>Houston!$E$26*10^3</f>
        <v>0</v>
      </c>
      <c r="E118" s="11">
        <f>Phoenix!$E$26*10^3</f>
        <v>0</v>
      </c>
      <c r="F118" s="11">
        <f>Atlanta!$E$26*10^3</f>
        <v>0</v>
      </c>
      <c r="G118" s="11">
        <f>LosAngeles!$E$26*10^3</f>
        <v>0</v>
      </c>
      <c r="H118" s="11">
        <f>LasVegas!$E$26*10^3</f>
        <v>0</v>
      </c>
      <c r="I118" s="11">
        <f>SanFrancisco!$E$26*10^3</f>
        <v>0</v>
      </c>
      <c r="J118" s="11">
        <f>Baltimore!$E$26*10^3</f>
        <v>0</v>
      </c>
      <c r="K118" s="11">
        <f>Albuquerque!$E$26*10^3</f>
        <v>0</v>
      </c>
      <c r="L118" s="11">
        <f>Seattle!$E$26*10^3</f>
        <v>0</v>
      </c>
      <c r="M118" s="11">
        <f>Chicago!$E$26*10^3</f>
        <v>0</v>
      </c>
      <c r="N118" s="11">
        <f>Boulder!$E$26*10^3</f>
        <v>0</v>
      </c>
      <c r="O118" s="11">
        <f>Minneapolis!$E$26*10^3</f>
        <v>0</v>
      </c>
      <c r="P118" s="11">
        <f>Helena!$E$26*10^3</f>
        <v>0</v>
      </c>
      <c r="Q118" s="11">
        <f>Duluth!$E$26*10^3</f>
        <v>0</v>
      </c>
      <c r="R118" s="11">
        <f>Fairbanks!$E$26*10^3</f>
        <v>0</v>
      </c>
    </row>
    <row r="119" spans="1:18">
      <c r="A119" s="5"/>
      <c r="B119" s="9" t="s">
        <v>217</v>
      </c>
      <c r="C119" s="11">
        <f>Miami!$E$28*10^3</f>
        <v>0</v>
      </c>
      <c r="D119" s="11">
        <f>Houston!$E$28*10^3</f>
        <v>0</v>
      </c>
      <c r="E119" s="11">
        <f>Phoenix!$E$28*10^3</f>
        <v>0</v>
      </c>
      <c r="F119" s="11">
        <f>Atlanta!$E$28*10^3</f>
        <v>0</v>
      </c>
      <c r="G119" s="11">
        <f>LosAngeles!$E$28*10^3</f>
        <v>0</v>
      </c>
      <c r="H119" s="11">
        <f>LasVegas!$E$28*10^3</f>
        <v>0</v>
      </c>
      <c r="I119" s="11">
        <f>SanFrancisco!$E$28*10^3</f>
        <v>0</v>
      </c>
      <c r="J119" s="11">
        <f>Baltimore!$E$28*10^3</f>
        <v>0</v>
      </c>
      <c r="K119" s="11">
        <f>Albuquerque!$E$28*10^3</f>
        <v>0</v>
      </c>
      <c r="L119" s="11">
        <f>Seattle!$E$28*10^3</f>
        <v>0</v>
      </c>
      <c r="M119" s="11">
        <f>Chicago!$E$28*10^3</f>
        <v>0</v>
      </c>
      <c r="N119" s="11">
        <f>Boulder!$E$28*10^3</f>
        <v>0</v>
      </c>
      <c r="O119" s="11">
        <f>Minneapolis!$E$28*10^3</f>
        <v>0</v>
      </c>
      <c r="P119" s="11">
        <f>Helena!$E$28*10^3</f>
        <v>0</v>
      </c>
      <c r="Q119" s="11">
        <f>Duluth!$E$28*10^3</f>
        <v>0</v>
      </c>
      <c r="R119" s="11">
        <f>Fairbanks!$E$28*10^3</f>
        <v>0</v>
      </c>
    </row>
    <row r="120" spans="1:18">
      <c r="A120" s="5"/>
      <c r="B120" s="8" t="s">
        <v>297</v>
      </c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</row>
    <row r="121" spans="1:18">
      <c r="A121" s="5"/>
      <c r="B121" s="9" t="s">
        <v>197</v>
      </c>
      <c r="C121" s="11">
        <f>Miami!$F$13*10^3</f>
        <v>0</v>
      </c>
      <c r="D121" s="11">
        <f>Houston!$F$13*10^3</f>
        <v>0</v>
      </c>
      <c r="E121" s="11">
        <f>Phoenix!$F$13*10^3</f>
        <v>0</v>
      </c>
      <c r="F121" s="11">
        <f>Atlanta!$F$13*10^3</f>
        <v>0</v>
      </c>
      <c r="G121" s="11">
        <f>LosAngeles!$F$13*10^3</f>
        <v>0</v>
      </c>
      <c r="H121" s="11">
        <f>LasVegas!$F$13*10^3</f>
        <v>0</v>
      </c>
      <c r="I121" s="11">
        <f>SanFrancisco!$F$13*10^3</f>
        <v>0</v>
      </c>
      <c r="J121" s="11">
        <f>Baltimore!$F$13*10^3</f>
        <v>0</v>
      </c>
      <c r="K121" s="11">
        <f>Albuquerque!$F$13*10^3</f>
        <v>0</v>
      </c>
      <c r="L121" s="11">
        <f>Seattle!$F$13*10^3</f>
        <v>0</v>
      </c>
      <c r="M121" s="11">
        <f>Chicago!$F$13*10^3</f>
        <v>0</v>
      </c>
      <c r="N121" s="11">
        <f>Boulder!$F$13*10^3</f>
        <v>0</v>
      </c>
      <c r="O121" s="11">
        <f>Minneapolis!$F$13*10^3</f>
        <v>0</v>
      </c>
      <c r="P121" s="11">
        <f>Helena!$F$13*10^3</f>
        <v>0</v>
      </c>
      <c r="Q121" s="11">
        <f>Duluth!$F$13*10^3</f>
        <v>0</v>
      </c>
      <c r="R121" s="11">
        <f>Fairbanks!$F$13*10^3</f>
        <v>0</v>
      </c>
    </row>
    <row r="122" spans="1:18">
      <c r="A122" s="5"/>
      <c r="B122" s="9" t="s">
        <v>198</v>
      </c>
      <c r="C122" s="11">
        <f>Miami!$F$14*10^3</f>
        <v>0</v>
      </c>
      <c r="D122" s="11">
        <f>Houston!$F$14*10^3</f>
        <v>0</v>
      </c>
      <c r="E122" s="11">
        <f>Phoenix!$F$14*10^3</f>
        <v>0</v>
      </c>
      <c r="F122" s="11">
        <f>Atlanta!$F$14*10^3</f>
        <v>0</v>
      </c>
      <c r="G122" s="11">
        <f>LosAngeles!$F$14*10^3</f>
        <v>0</v>
      </c>
      <c r="H122" s="11">
        <f>LasVegas!$F$14*10^3</f>
        <v>0</v>
      </c>
      <c r="I122" s="11">
        <f>SanFrancisco!$F$14*10^3</f>
        <v>0</v>
      </c>
      <c r="J122" s="11">
        <f>Baltimore!$F$14*10^3</f>
        <v>0</v>
      </c>
      <c r="K122" s="11">
        <f>Albuquerque!$F$14*10^3</f>
        <v>0</v>
      </c>
      <c r="L122" s="11">
        <f>Seattle!$F$14*10^3</f>
        <v>0</v>
      </c>
      <c r="M122" s="11">
        <f>Chicago!$F$14*10^3</f>
        <v>0</v>
      </c>
      <c r="N122" s="11">
        <f>Boulder!$F$14*10^3</f>
        <v>0</v>
      </c>
      <c r="O122" s="11">
        <f>Minneapolis!$F$14*10^3</f>
        <v>0</v>
      </c>
      <c r="P122" s="11">
        <f>Helena!$F$14*10^3</f>
        <v>0</v>
      </c>
      <c r="Q122" s="11">
        <f>Duluth!$F$14*10^3</f>
        <v>0</v>
      </c>
      <c r="R122" s="11">
        <f>Fairbanks!$F$14*10^3</f>
        <v>0</v>
      </c>
    </row>
    <row r="123" spans="1:18">
      <c r="A123" s="5"/>
      <c r="B123" s="9" t="s">
        <v>206</v>
      </c>
      <c r="C123" s="11">
        <f>Miami!$F$15*10^3</f>
        <v>0</v>
      </c>
      <c r="D123" s="11">
        <f>Houston!$F$15*10^3</f>
        <v>0</v>
      </c>
      <c r="E123" s="11">
        <f>Phoenix!$F$15*10^3</f>
        <v>0</v>
      </c>
      <c r="F123" s="11">
        <f>Atlanta!$F$15*10^3</f>
        <v>0</v>
      </c>
      <c r="G123" s="11">
        <f>LosAngeles!$F$15*10^3</f>
        <v>0</v>
      </c>
      <c r="H123" s="11">
        <f>LasVegas!$F$15*10^3</f>
        <v>0</v>
      </c>
      <c r="I123" s="11">
        <f>SanFrancisco!$F$15*10^3</f>
        <v>0</v>
      </c>
      <c r="J123" s="11">
        <f>Baltimore!$F$15*10^3</f>
        <v>0</v>
      </c>
      <c r="K123" s="11">
        <f>Albuquerque!$F$15*10^3</f>
        <v>0</v>
      </c>
      <c r="L123" s="11">
        <f>Seattle!$F$15*10^3</f>
        <v>0</v>
      </c>
      <c r="M123" s="11">
        <f>Chicago!$F$15*10^3</f>
        <v>0</v>
      </c>
      <c r="N123" s="11">
        <f>Boulder!$F$15*10^3</f>
        <v>0</v>
      </c>
      <c r="O123" s="11">
        <f>Minneapolis!$F$15*10^3</f>
        <v>0</v>
      </c>
      <c r="P123" s="11">
        <f>Helena!$F$15*10^3</f>
        <v>0</v>
      </c>
      <c r="Q123" s="11">
        <f>Duluth!$F$15*10^3</f>
        <v>0</v>
      </c>
      <c r="R123" s="11">
        <f>Fairbanks!$F$15*10^3</f>
        <v>0</v>
      </c>
    </row>
    <row r="124" spans="1:18">
      <c r="A124" s="5"/>
      <c r="B124" s="9" t="s">
        <v>207</v>
      </c>
      <c r="C124" s="11">
        <f>Miami!$F$16*10^3</f>
        <v>0</v>
      </c>
      <c r="D124" s="11">
        <f>Houston!$F$16*10^3</f>
        <v>0</v>
      </c>
      <c r="E124" s="11">
        <f>Phoenix!$F$16*10^3</f>
        <v>0</v>
      </c>
      <c r="F124" s="11">
        <f>Atlanta!$F$16*10^3</f>
        <v>0</v>
      </c>
      <c r="G124" s="11">
        <f>LosAngeles!$F$16*10^3</f>
        <v>0</v>
      </c>
      <c r="H124" s="11">
        <f>LasVegas!$F$16*10^3</f>
        <v>0</v>
      </c>
      <c r="I124" s="11">
        <f>SanFrancisco!$F$16*10^3</f>
        <v>0</v>
      </c>
      <c r="J124" s="11">
        <f>Baltimore!$F$16*10^3</f>
        <v>0</v>
      </c>
      <c r="K124" s="11">
        <f>Albuquerque!$F$16*10^3</f>
        <v>0</v>
      </c>
      <c r="L124" s="11">
        <f>Seattle!$F$16*10^3</f>
        <v>0</v>
      </c>
      <c r="M124" s="11">
        <f>Chicago!$F$16*10^3</f>
        <v>0</v>
      </c>
      <c r="N124" s="11">
        <f>Boulder!$F$16*10^3</f>
        <v>0</v>
      </c>
      <c r="O124" s="11">
        <f>Minneapolis!$F$16*10^3</f>
        <v>0</v>
      </c>
      <c r="P124" s="11">
        <f>Helena!$F$16*10^3</f>
        <v>0</v>
      </c>
      <c r="Q124" s="11">
        <f>Duluth!$F$16*10^3</f>
        <v>0</v>
      </c>
      <c r="R124" s="11">
        <f>Fairbanks!$F$16*10^3</f>
        <v>0</v>
      </c>
    </row>
    <row r="125" spans="1:18">
      <c r="A125" s="5"/>
      <c r="B125" s="9" t="s">
        <v>208</v>
      </c>
      <c r="C125" s="11">
        <f>Miami!$F$17*10^3</f>
        <v>0</v>
      </c>
      <c r="D125" s="11">
        <f>Houston!$F$17*10^3</f>
        <v>0</v>
      </c>
      <c r="E125" s="11">
        <f>Phoenix!$F$17*10^3</f>
        <v>0</v>
      </c>
      <c r="F125" s="11">
        <f>Atlanta!$F$17*10^3</f>
        <v>0</v>
      </c>
      <c r="G125" s="11">
        <f>LosAngeles!$F$17*10^3</f>
        <v>0</v>
      </c>
      <c r="H125" s="11">
        <f>LasVegas!$F$17*10^3</f>
        <v>0</v>
      </c>
      <c r="I125" s="11">
        <f>SanFrancisco!$F$17*10^3</f>
        <v>0</v>
      </c>
      <c r="J125" s="11">
        <f>Baltimore!$F$17*10^3</f>
        <v>0</v>
      </c>
      <c r="K125" s="11">
        <f>Albuquerque!$F$17*10^3</f>
        <v>0</v>
      </c>
      <c r="L125" s="11">
        <f>Seattle!$F$17*10^3</f>
        <v>0</v>
      </c>
      <c r="M125" s="11">
        <f>Chicago!$F$17*10^3</f>
        <v>0</v>
      </c>
      <c r="N125" s="11">
        <f>Boulder!$F$17*10^3</f>
        <v>0</v>
      </c>
      <c r="O125" s="11">
        <f>Minneapolis!$F$17*10^3</f>
        <v>0</v>
      </c>
      <c r="P125" s="11">
        <f>Helena!$F$17*10^3</f>
        <v>0</v>
      </c>
      <c r="Q125" s="11">
        <f>Duluth!$F$17*10^3</f>
        <v>0</v>
      </c>
      <c r="R125" s="11">
        <f>Fairbanks!$F$17*10^3</f>
        <v>0</v>
      </c>
    </row>
    <row r="126" spans="1:18">
      <c r="A126" s="5"/>
      <c r="B126" s="9" t="s">
        <v>209</v>
      </c>
      <c r="C126" s="11">
        <f>Miami!$F$18*10^3</f>
        <v>0</v>
      </c>
      <c r="D126" s="11">
        <f>Houston!$F$18*10^3</f>
        <v>0</v>
      </c>
      <c r="E126" s="11">
        <f>Phoenix!$F$18*10^3</f>
        <v>0</v>
      </c>
      <c r="F126" s="11">
        <f>Atlanta!$F$18*10^3</f>
        <v>0</v>
      </c>
      <c r="G126" s="11">
        <f>LosAngeles!$F$18*10^3</f>
        <v>0</v>
      </c>
      <c r="H126" s="11">
        <f>LasVegas!$F$18*10^3</f>
        <v>0</v>
      </c>
      <c r="I126" s="11">
        <f>SanFrancisco!$F$18*10^3</f>
        <v>0</v>
      </c>
      <c r="J126" s="11">
        <f>Baltimore!$F$18*10^3</f>
        <v>0</v>
      </c>
      <c r="K126" s="11">
        <f>Albuquerque!$F$18*10^3</f>
        <v>0</v>
      </c>
      <c r="L126" s="11">
        <f>Seattle!$F$18*10^3</f>
        <v>0</v>
      </c>
      <c r="M126" s="11">
        <f>Chicago!$F$18*10^3</f>
        <v>0</v>
      </c>
      <c r="N126" s="11">
        <f>Boulder!$F$18*10^3</f>
        <v>0</v>
      </c>
      <c r="O126" s="11">
        <f>Minneapolis!$F$18*10^3</f>
        <v>0</v>
      </c>
      <c r="P126" s="11">
        <f>Helena!$F$18*10^3</f>
        <v>0</v>
      </c>
      <c r="Q126" s="11">
        <f>Duluth!$F$18*10^3</f>
        <v>0</v>
      </c>
      <c r="R126" s="11">
        <f>Fairbanks!$F$18*10^3</f>
        <v>0</v>
      </c>
    </row>
    <row r="127" spans="1:18">
      <c r="A127" s="5"/>
      <c r="B127" s="9" t="s">
        <v>210</v>
      </c>
      <c r="C127" s="11">
        <f>Miami!$F$19*10^3</f>
        <v>0</v>
      </c>
      <c r="D127" s="11">
        <f>Houston!$F$19*10^3</f>
        <v>0</v>
      </c>
      <c r="E127" s="11">
        <f>Phoenix!$F$19*10^3</f>
        <v>0</v>
      </c>
      <c r="F127" s="11">
        <f>Atlanta!$F$19*10^3</f>
        <v>0</v>
      </c>
      <c r="G127" s="11">
        <f>LosAngeles!$F$19*10^3</f>
        <v>0</v>
      </c>
      <c r="H127" s="11">
        <f>LasVegas!$F$19*10^3</f>
        <v>0</v>
      </c>
      <c r="I127" s="11">
        <f>SanFrancisco!$F$19*10^3</f>
        <v>0</v>
      </c>
      <c r="J127" s="11">
        <f>Baltimore!$F$19*10^3</f>
        <v>0</v>
      </c>
      <c r="K127" s="11">
        <f>Albuquerque!$F$19*10^3</f>
        <v>0</v>
      </c>
      <c r="L127" s="11">
        <f>Seattle!$F$19*10^3</f>
        <v>0</v>
      </c>
      <c r="M127" s="11">
        <f>Chicago!$F$19*10^3</f>
        <v>0</v>
      </c>
      <c r="N127" s="11">
        <f>Boulder!$F$19*10^3</f>
        <v>0</v>
      </c>
      <c r="O127" s="11">
        <f>Minneapolis!$F$19*10^3</f>
        <v>0</v>
      </c>
      <c r="P127" s="11">
        <f>Helena!$F$19*10^3</f>
        <v>0</v>
      </c>
      <c r="Q127" s="11">
        <f>Duluth!$F$19*10^3</f>
        <v>0</v>
      </c>
      <c r="R127" s="11">
        <f>Fairbanks!$F$19*10^3</f>
        <v>0</v>
      </c>
    </row>
    <row r="128" spans="1:18">
      <c r="A128" s="5"/>
      <c r="B128" s="9" t="s">
        <v>211</v>
      </c>
      <c r="C128" s="11">
        <f>Miami!$F$20*10^3</f>
        <v>0</v>
      </c>
      <c r="D128" s="11">
        <f>Houston!$F$20*10^3</f>
        <v>0</v>
      </c>
      <c r="E128" s="11">
        <f>Phoenix!$F$20*10^3</f>
        <v>0</v>
      </c>
      <c r="F128" s="11">
        <f>Atlanta!$F$20*10^3</f>
        <v>0</v>
      </c>
      <c r="G128" s="11">
        <f>LosAngeles!$F$20*10^3</f>
        <v>0</v>
      </c>
      <c r="H128" s="11">
        <f>LasVegas!$F$20*10^3</f>
        <v>0</v>
      </c>
      <c r="I128" s="11">
        <f>SanFrancisco!$F$20*10^3</f>
        <v>0</v>
      </c>
      <c r="J128" s="11">
        <f>Baltimore!$F$20*10^3</f>
        <v>0</v>
      </c>
      <c r="K128" s="11">
        <f>Albuquerque!$F$20*10^3</f>
        <v>0</v>
      </c>
      <c r="L128" s="11">
        <f>Seattle!$F$20*10^3</f>
        <v>0</v>
      </c>
      <c r="M128" s="11">
        <f>Chicago!$F$20*10^3</f>
        <v>0</v>
      </c>
      <c r="N128" s="11">
        <f>Boulder!$F$20*10^3</f>
        <v>0</v>
      </c>
      <c r="O128" s="11">
        <f>Minneapolis!$F$20*10^3</f>
        <v>0</v>
      </c>
      <c r="P128" s="11">
        <f>Helena!$F$20*10^3</f>
        <v>0</v>
      </c>
      <c r="Q128" s="11">
        <f>Duluth!$F$20*10^3</f>
        <v>0</v>
      </c>
      <c r="R128" s="11">
        <f>Fairbanks!$F$20*10^3</f>
        <v>0</v>
      </c>
    </row>
    <row r="129" spans="1:18">
      <c r="A129" s="5"/>
      <c r="B129" s="9" t="s">
        <v>212</v>
      </c>
      <c r="C129" s="11">
        <f>Miami!$F$21*10^3</f>
        <v>0</v>
      </c>
      <c r="D129" s="11">
        <f>Houston!$F$21*10^3</f>
        <v>0</v>
      </c>
      <c r="E129" s="11">
        <f>Phoenix!$F$21*10^3</f>
        <v>0</v>
      </c>
      <c r="F129" s="11">
        <f>Atlanta!$F$21*10^3</f>
        <v>0</v>
      </c>
      <c r="G129" s="11">
        <f>LosAngeles!$F$21*10^3</f>
        <v>0</v>
      </c>
      <c r="H129" s="11">
        <f>LasVegas!$F$21*10^3</f>
        <v>0</v>
      </c>
      <c r="I129" s="11">
        <f>SanFrancisco!$F$21*10^3</f>
        <v>0</v>
      </c>
      <c r="J129" s="11">
        <f>Baltimore!$F$21*10^3</f>
        <v>0</v>
      </c>
      <c r="K129" s="11">
        <f>Albuquerque!$F$21*10^3</f>
        <v>0</v>
      </c>
      <c r="L129" s="11">
        <f>Seattle!$F$21*10^3</f>
        <v>0</v>
      </c>
      <c r="M129" s="11">
        <f>Chicago!$F$21*10^3</f>
        <v>0</v>
      </c>
      <c r="N129" s="11">
        <f>Boulder!$F$21*10^3</f>
        <v>0</v>
      </c>
      <c r="O129" s="11">
        <f>Minneapolis!$F$21*10^3</f>
        <v>0</v>
      </c>
      <c r="P129" s="11">
        <f>Helena!$F$21*10^3</f>
        <v>0</v>
      </c>
      <c r="Q129" s="11">
        <f>Duluth!$F$21*10^3</f>
        <v>0</v>
      </c>
      <c r="R129" s="11">
        <f>Fairbanks!$F$21*10^3</f>
        <v>0</v>
      </c>
    </row>
    <row r="130" spans="1:18">
      <c r="A130" s="5"/>
      <c r="B130" s="9" t="s">
        <v>213</v>
      </c>
      <c r="C130" s="11">
        <f>Miami!$F$22*10^3</f>
        <v>0</v>
      </c>
      <c r="D130" s="11">
        <f>Houston!$F$22*10^3</f>
        <v>0</v>
      </c>
      <c r="E130" s="11">
        <f>Phoenix!$F$22*10^3</f>
        <v>0</v>
      </c>
      <c r="F130" s="11">
        <f>Atlanta!$F$22*10^3</f>
        <v>0</v>
      </c>
      <c r="G130" s="11">
        <f>LosAngeles!$F$22*10^3</f>
        <v>0</v>
      </c>
      <c r="H130" s="11">
        <f>LasVegas!$F$22*10^3</f>
        <v>0</v>
      </c>
      <c r="I130" s="11">
        <f>SanFrancisco!$F$22*10^3</f>
        <v>0</v>
      </c>
      <c r="J130" s="11">
        <f>Baltimore!$F$22*10^3</f>
        <v>0</v>
      </c>
      <c r="K130" s="11">
        <f>Albuquerque!$F$22*10^3</f>
        <v>0</v>
      </c>
      <c r="L130" s="11">
        <f>Seattle!$F$22*10^3</f>
        <v>0</v>
      </c>
      <c r="M130" s="11">
        <f>Chicago!$F$22*10^3</f>
        <v>0</v>
      </c>
      <c r="N130" s="11">
        <f>Boulder!$F$22*10^3</f>
        <v>0</v>
      </c>
      <c r="O130" s="11">
        <f>Minneapolis!$F$22*10^3</f>
        <v>0</v>
      </c>
      <c r="P130" s="11">
        <f>Helena!$F$22*10^3</f>
        <v>0</v>
      </c>
      <c r="Q130" s="11">
        <f>Duluth!$F$22*10^3</f>
        <v>0</v>
      </c>
      <c r="R130" s="11">
        <f>Fairbanks!$F$22*10^3</f>
        <v>0</v>
      </c>
    </row>
    <row r="131" spans="1:18">
      <c r="A131" s="5"/>
      <c r="B131" s="9" t="s">
        <v>192</v>
      </c>
      <c r="C131" s="11">
        <f>Miami!$F$23*10^3</f>
        <v>0</v>
      </c>
      <c r="D131" s="11">
        <f>Houston!$F$23*10^3</f>
        <v>0</v>
      </c>
      <c r="E131" s="11">
        <f>Phoenix!$F$23*10^3</f>
        <v>0</v>
      </c>
      <c r="F131" s="11">
        <f>Atlanta!$F$23*10^3</f>
        <v>0</v>
      </c>
      <c r="G131" s="11">
        <f>LosAngeles!$F$23*10^3</f>
        <v>0</v>
      </c>
      <c r="H131" s="11">
        <f>LasVegas!$F$23*10^3</f>
        <v>0</v>
      </c>
      <c r="I131" s="11">
        <f>SanFrancisco!$F$23*10^3</f>
        <v>0</v>
      </c>
      <c r="J131" s="11">
        <f>Baltimore!$F$23*10^3</f>
        <v>0</v>
      </c>
      <c r="K131" s="11">
        <f>Albuquerque!$F$23*10^3</f>
        <v>0</v>
      </c>
      <c r="L131" s="11">
        <f>Seattle!$F$23*10^3</f>
        <v>0</v>
      </c>
      <c r="M131" s="11">
        <f>Chicago!$F$23*10^3</f>
        <v>0</v>
      </c>
      <c r="N131" s="11">
        <f>Boulder!$F$23*10^3</f>
        <v>0</v>
      </c>
      <c r="O131" s="11">
        <f>Minneapolis!$F$23*10^3</f>
        <v>0</v>
      </c>
      <c r="P131" s="11">
        <f>Helena!$F$23*10^3</f>
        <v>0</v>
      </c>
      <c r="Q131" s="11">
        <f>Duluth!$F$23*10^3</f>
        <v>0</v>
      </c>
      <c r="R131" s="11">
        <f>Fairbanks!$F$23*10^3</f>
        <v>0</v>
      </c>
    </row>
    <row r="132" spans="1:18">
      <c r="A132" s="5"/>
      <c r="B132" s="9" t="s">
        <v>214</v>
      </c>
      <c r="C132" s="11">
        <f>Miami!$F$24*10^3</f>
        <v>0</v>
      </c>
      <c r="D132" s="11">
        <f>Houston!$F$24*10^3</f>
        <v>0</v>
      </c>
      <c r="E132" s="11">
        <f>Phoenix!$F$24*10^3</f>
        <v>0</v>
      </c>
      <c r="F132" s="11">
        <f>Atlanta!$F$24*10^3</f>
        <v>0</v>
      </c>
      <c r="G132" s="11">
        <f>LosAngeles!$F$24*10^3</f>
        <v>0</v>
      </c>
      <c r="H132" s="11">
        <f>LasVegas!$F$24*10^3</f>
        <v>0</v>
      </c>
      <c r="I132" s="11">
        <f>SanFrancisco!$F$24*10^3</f>
        <v>0</v>
      </c>
      <c r="J132" s="11">
        <f>Baltimore!$F$24*10^3</f>
        <v>0</v>
      </c>
      <c r="K132" s="11">
        <f>Albuquerque!$F$24*10^3</f>
        <v>0</v>
      </c>
      <c r="L132" s="11">
        <f>Seattle!$F$24*10^3</f>
        <v>0</v>
      </c>
      <c r="M132" s="11">
        <f>Chicago!$F$24*10^3</f>
        <v>0</v>
      </c>
      <c r="N132" s="11">
        <f>Boulder!$F$24*10^3</f>
        <v>0</v>
      </c>
      <c r="O132" s="11">
        <f>Minneapolis!$F$24*10^3</f>
        <v>0</v>
      </c>
      <c r="P132" s="11">
        <f>Helena!$F$24*10^3</f>
        <v>0</v>
      </c>
      <c r="Q132" s="11">
        <f>Duluth!$F$24*10^3</f>
        <v>0</v>
      </c>
      <c r="R132" s="11">
        <f>Fairbanks!$F$24*10^3</f>
        <v>0</v>
      </c>
    </row>
    <row r="133" spans="1:18">
      <c r="A133" s="5"/>
      <c r="B133" s="9" t="s">
        <v>215</v>
      </c>
      <c r="C133" s="11">
        <f>Miami!$F$25*10^3</f>
        <v>0</v>
      </c>
      <c r="D133" s="11">
        <f>Houston!$F$25*10^3</f>
        <v>0</v>
      </c>
      <c r="E133" s="11">
        <f>Phoenix!$F$25*10^3</f>
        <v>0</v>
      </c>
      <c r="F133" s="11">
        <f>Atlanta!$F$25*10^3</f>
        <v>0</v>
      </c>
      <c r="G133" s="11">
        <f>LosAngeles!$F$25*10^3</f>
        <v>0</v>
      </c>
      <c r="H133" s="11">
        <f>LasVegas!$F$25*10^3</f>
        <v>0</v>
      </c>
      <c r="I133" s="11">
        <f>SanFrancisco!$F$25*10^3</f>
        <v>0</v>
      </c>
      <c r="J133" s="11">
        <f>Baltimore!$F$25*10^3</f>
        <v>0</v>
      </c>
      <c r="K133" s="11">
        <f>Albuquerque!$F$25*10^3</f>
        <v>0</v>
      </c>
      <c r="L133" s="11">
        <f>Seattle!$F$25*10^3</f>
        <v>0</v>
      </c>
      <c r="M133" s="11">
        <f>Chicago!$F$25*10^3</f>
        <v>0</v>
      </c>
      <c r="N133" s="11">
        <f>Boulder!$F$25*10^3</f>
        <v>0</v>
      </c>
      <c r="O133" s="11">
        <f>Minneapolis!$F$25*10^3</f>
        <v>0</v>
      </c>
      <c r="P133" s="11">
        <f>Helena!$F$25*10^3</f>
        <v>0</v>
      </c>
      <c r="Q133" s="11">
        <f>Duluth!$F$25*10^3</f>
        <v>0</v>
      </c>
      <c r="R133" s="11">
        <f>Fairbanks!$F$25*10^3</f>
        <v>0</v>
      </c>
    </row>
    <row r="134" spans="1:18">
      <c r="A134" s="5"/>
      <c r="B134" s="9" t="s">
        <v>216</v>
      </c>
      <c r="C134" s="11">
        <f>Miami!$F$26*10^3</f>
        <v>0</v>
      </c>
      <c r="D134" s="11">
        <f>Houston!$F$26*10^3</f>
        <v>0</v>
      </c>
      <c r="E134" s="11">
        <f>Phoenix!$F$26*10^3</f>
        <v>0</v>
      </c>
      <c r="F134" s="11">
        <f>Atlanta!$F$26*10^3</f>
        <v>0</v>
      </c>
      <c r="G134" s="11">
        <f>LosAngeles!$F$26*10^3</f>
        <v>0</v>
      </c>
      <c r="H134" s="11">
        <f>LasVegas!$F$26*10^3</f>
        <v>0</v>
      </c>
      <c r="I134" s="11">
        <f>SanFrancisco!$F$26*10^3</f>
        <v>0</v>
      </c>
      <c r="J134" s="11">
        <f>Baltimore!$F$26*10^3</f>
        <v>0</v>
      </c>
      <c r="K134" s="11">
        <f>Albuquerque!$F$26*10^3</f>
        <v>0</v>
      </c>
      <c r="L134" s="11">
        <f>Seattle!$F$26*10^3</f>
        <v>0</v>
      </c>
      <c r="M134" s="11">
        <f>Chicago!$F$26*10^3</f>
        <v>0</v>
      </c>
      <c r="N134" s="11">
        <f>Boulder!$F$26*10^3</f>
        <v>0</v>
      </c>
      <c r="O134" s="11">
        <f>Minneapolis!$F$26*10^3</f>
        <v>0</v>
      </c>
      <c r="P134" s="11">
        <f>Helena!$F$26*10^3</f>
        <v>0</v>
      </c>
      <c r="Q134" s="11">
        <f>Duluth!$F$26*10^3</f>
        <v>0</v>
      </c>
      <c r="R134" s="11">
        <f>Fairbanks!$F$26*10^3</f>
        <v>0</v>
      </c>
    </row>
    <row r="135" spans="1:18">
      <c r="A135" s="5"/>
      <c r="B135" s="9" t="s">
        <v>217</v>
      </c>
      <c r="C135" s="11">
        <f>Miami!$F$28*10^3</f>
        <v>0</v>
      </c>
      <c r="D135" s="11">
        <f>Houston!$F$28*10^3</f>
        <v>0</v>
      </c>
      <c r="E135" s="11">
        <f>Phoenix!$F$28*10^3</f>
        <v>0</v>
      </c>
      <c r="F135" s="11">
        <f>Atlanta!$F$28*10^3</f>
        <v>0</v>
      </c>
      <c r="G135" s="11">
        <f>LosAngeles!$F$28*10^3</f>
        <v>0</v>
      </c>
      <c r="H135" s="11">
        <f>LasVegas!$F$28*10^3</f>
        <v>0</v>
      </c>
      <c r="I135" s="11">
        <f>SanFrancisco!$F$28*10^3</f>
        <v>0</v>
      </c>
      <c r="J135" s="11">
        <f>Baltimore!$F$28*10^3</f>
        <v>0</v>
      </c>
      <c r="K135" s="11">
        <f>Albuquerque!$F$28*10^3</f>
        <v>0</v>
      </c>
      <c r="L135" s="11">
        <f>Seattle!$F$28*10^3</f>
        <v>0</v>
      </c>
      <c r="M135" s="11">
        <f>Chicago!$F$28*10^3</f>
        <v>0</v>
      </c>
      <c r="N135" s="11">
        <f>Boulder!$F$28*10^3</f>
        <v>0</v>
      </c>
      <c r="O135" s="11">
        <f>Minneapolis!$F$28*10^3</f>
        <v>0</v>
      </c>
      <c r="P135" s="11">
        <f>Helena!$F$28*10^3</f>
        <v>0</v>
      </c>
      <c r="Q135" s="11">
        <f>Duluth!$F$28*10^3</f>
        <v>0</v>
      </c>
      <c r="R135" s="11">
        <f>Fairbanks!$F$28*10^3</f>
        <v>0</v>
      </c>
    </row>
    <row r="136" spans="1:18">
      <c r="A136" s="5"/>
      <c r="B136" s="8" t="s">
        <v>298</v>
      </c>
      <c r="C136" s="70">
        <f>Miami!$B$2*10^3</f>
        <v>12727630</v>
      </c>
      <c r="D136" s="70">
        <f>Houston!$B$2*10^3</f>
        <v>13880030</v>
      </c>
      <c r="E136" s="70">
        <f>Phoenix!$B$2*10^3</f>
        <v>12891590</v>
      </c>
      <c r="F136" s="70">
        <f>Atlanta!$B$2*10^3</f>
        <v>14908780</v>
      </c>
      <c r="G136" s="70">
        <f>LosAngeles!$B$2*10^3</f>
        <v>13474070</v>
      </c>
      <c r="H136" s="70">
        <f>LasVegas!$B$2*10^3</f>
        <v>13562780</v>
      </c>
      <c r="I136" s="70">
        <f>SanFrancisco!$B$2*10^3</f>
        <v>14498370</v>
      </c>
      <c r="J136" s="70">
        <f>Baltimore!$B$2*10^3</f>
        <v>16390470.000000002</v>
      </c>
      <c r="K136" s="70">
        <f>Albuquerque!$B$2*10^3</f>
        <v>15393230</v>
      </c>
      <c r="L136" s="70">
        <f>Seattle!$B$2*10^3</f>
        <v>16035000</v>
      </c>
      <c r="M136" s="70">
        <f>Chicago!$B$2*10^3</f>
        <v>17806580</v>
      </c>
      <c r="N136" s="70">
        <f>Boulder!$B$2*10^3</f>
        <v>16814930</v>
      </c>
      <c r="O136" s="70">
        <f>Minneapolis!$B$2*10^3</f>
        <v>19303990</v>
      </c>
      <c r="P136" s="70">
        <f>Helena!$B$2*10^3</f>
        <v>18553060</v>
      </c>
      <c r="Q136" s="70">
        <f>Duluth!$B$2*10^3</f>
        <v>20969830</v>
      </c>
      <c r="R136" s="70">
        <f>Fairbanks!$B$2*10^3</f>
        <v>25207790</v>
      </c>
    </row>
    <row r="137" spans="1:18">
      <c r="A137" s="8" t="s">
        <v>218</v>
      </c>
      <c r="B137" s="2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</row>
    <row r="138" spans="1:18">
      <c r="A138" s="5"/>
      <c r="B138" s="8" t="s">
        <v>332</v>
      </c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</row>
    <row r="139" spans="1:18">
      <c r="A139" s="5"/>
      <c r="B139" s="9" t="s">
        <v>299</v>
      </c>
      <c r="C139" s="71">
        <f>(Miami!$B$13*10^3)/Miami!$B$8</f>
        <v>8.8142303986940833E-4</v>
      </c>
      <c r="D139" s="71">
        <f>(Houston!$B$13*10^3)/Houston!$B$8</f>
        <v>5.2885382392164493E-3</v>
      </c>
      <c r="E139" s="71">
        <f>(Phoenix!$B$13*10^3)/Phoenix!$B$8</f>
        <v>6.2581035830727993E-2</v>
      </c>
      <c r="F139" s="71">
        <f>(Atlanta!$B$13*10^3)/Atlanta!$B$8</f>
        <v>0</v>
      </c>
      <c r="G139" s="71">
        <f>(LosAngeles!$B$13*10^3)/LosAngeles!$B$8</f>
        <v>0</v>
      </c>
      <c r="H139" s="71">
        <f>(LasVegas!$B$13*10^3)/LasVegas!$B$8</f>
        <v>4.8478267192817455E-2</v>
      </c>
      <c r="I139" s="71">
        <f>(SanFrancisco!$B$13*10^3)/SanFrancisco!$B$8</f>
        <v>0</v>
      </c>
      <c r="J139" s="71">
        <f>(Baltimore!$B$13*10^3)/Baltimore!$B$8</f>
        <v>1.0577076478432899E-2</v>
      </c>
      <c r="K139" s="71">
        <f>(Albuquerque!$B$13*10^3)/Albuquerque!$B$8</f>
        <v>8.8142303986940833E-4</v>
      </c>
      <c r="L139" s="71">
        <f>(Seattle!$B$13*10^3)/Seattle!$B$8</f>
        <v>0</v>
      </c>
      <c r="M139" s="71">
        <f>(Chicago!$B$13*10^3)/Chicago!$B$8</f>
        <v>5.9055343671250357E-2</v>
      </c>
      <c r="N139" s="71">
        <f>(Boulder!$B$13*10^3)/Boulder!$B$8</f>
        <v>4.5833998073209231E-2</v>
      </c>
      <c r="O139" s="71">
        <f>(Minneapolis!$B$13*10^3)/Minneapolis!$B$8</f>
        <v>0.28646248795755769</v>
      </c>
      <c r="P139" s="71">
        <f>(Helena!$B$13*10^3)/Helena!$B$8</f>
        <v>0.20889726044904977</v>
      </c>
      <c r="Q139" s="71">
        <f>(Duluth!$B$13*10^3)/Duluth!$B$8</f>
        <v>0.44864432729352882</v>
      </c>
      <c r="R139" s="71">
        <f>(Fairbanks!$B$13*10^3)/Fairbanks!$B$8</f>
        <v>0.97573530513543494</v>
      </c>
    </row>
    <row r="140" spans="1:18">
      <c r="A140" s="5"/>
      <c r="B140" s="9" t="s">
        <v>300</v>
      </c>
      <c r="C140" s="71">
        <f>(Miami!$B$14*10^3)/Miami!$B$8</f>
        <v>164.52466177594403</v>
      </c>
      <c r="D140" s="71">
        <f>(Houston!$B$14*10^3)/Houston!$B$8</f>
        <v>126.05583462388356</v>
      </c>
      <c r="E140" s="71">
        <f>(Phoenix!$B$14*10^3)/Phoenix!$B$8</f>
        <v>115.071540701031</v>
      </c>
      <c r="F140" s="71">
        <f>(Atlanta!$B$14*10^3)/Atlanta!$B$8</f>
        <v>82.888141246279289</v>
      </c>
      <c r="G140" s="71">
        <f>(LosAngeles!$B$14*10^3)/LosAngeles!$B$8</f>
        <v>57.376232780299134</v>
      </c>
      <c r="H140" s="71">
        <f>(LasVegas!$B$14*10^3)/LasVegas!$B$8</f>
        <v>88.977893028737029</v>
      </c>
      <c r="I140" s="71">
        <f>(SanFrancisco!$B$14*10^3)/SanFrancisco!$B$8</f>
        <v>37.048854634830839</v>
      </c>
      <c r="J140" s="71">
        <f>(Baltimore!$B$14*10^3)/Baltimore!$B$8</f>
        <v>67.450898126006464</v>
      </c>
      <c r="K140" s="71">
        <f>(Albuquerque!$B$14*10^3)/Albuquerque!$B$8</f>
        <v>53.224730262514221</v>
      </c>
      <c r="L140" s="71">
        <f>(Seattle!$B$14*10^3)/Seattle!$B$8</f>
        <v>29.913735127087978</v>
      </c>
      <c r="M140" s="71">
        <f>(Chicago!$B$14*10^3)/Chicago!$B$8</f>
        <v>51.298820920399564</v>
      </c>
      <c r="N140" s="71">
        <f>(Boulder!$B$14*10^3)/Boulder!$B$8</f>
        <v>41.813827588364859</v>
      </c>
      <c r="O140" s="71">
        <f>(Minneapolis!$B$14*10^3)/Minneapolis!$B$8</f>
        <v>47.164946863412041</v>
      </c>
      <c r="P140" s="71">
        <f>(Helena!$B$14*10^3)/Helena!$B$8</f>
        <v>32.320901448971334</v>
      </c>
      <c r="Q140" s="71">
        <f>(Duluth!$B$14*10^3)/Duluth!$B$8</f>
        <v>29.722466327436319</v>
      </c>
      <c r="R140" s="71">
        <f>(Fairbanks!$B$14*10^3)/Fairbanks!$B$8</f>
        <v>26.945983751847681</v>
      </c>
    </row>
    <row r="141" spans="1:18">
      <c r="A141" s="5"/>
      <c r="B141" s="9" t="s">
        <v>301</v>
      </c>
      <c r="C141" s="71">
        <f>(Miami!$B$15*10^3)/Miami!$B$8</f>
        <v>128.10249892246031</v>
      </c>
      <c r="D141" s="71">
        <f>(Houston!$B$15*10^3)/Houston!$B$8</f>
        <v>128.10249892246031</v>
      </c>
      <c r="E141" s="71">
        <f>(Phoenix!$B$15*10^3)/Phoenix!$B$8</f>
        <v>128.10249892246031</v>
      </c>
      <c r="F141" s="71">
        <f>(Atlanta!$B$15*10^3)/Atlanta!$B$8</f>
        <v>128.10249892246031</v>
      </c>
      <c r="G141" s="71">
        <f>(LosAngeles!$B$15*10^3)/LosAngeles!$B$8</f>
        <v>128.10249892246031</v>
      </c>
      <c r="H141" s="71">
        <f>(LasVegas!$B$15*10^3)/LasVegas!$B$8</f>
        <v>128.10249892246031</v>
      </c>
      <c r="I141" s="71">
        <f>(SanFrancisco!$B$15*10^3)/SanFrancisco!$B$8</f>
        <v>128.10249892246031</v>
      </c>
      <c r="J141" s="71">
        <f>(Baltimore!$B$15*10^3)/Baltimore!$B$8</f>
        <v>128.10249892246031</v>
      </c>
      <c r="K141" s="71">
        <f>(Albuquerque!$B$15*10^3)/Albuquerque!$B$8</f>
        <v>128.10249892246031</v>
      </c>
      <c r="L141" s="71">
        <f>(Seattle!$B$15*10^3)/Seattle!$B$8</f>
        <v>128.10249892246031</v>
      </c>
      <c r="M141" s="71">
        <f>(Chicago!$B$15*10^3)/Chicago!$B$8</f>
        <v>128.10249892246031</v>
      </c>
      <c r="N141" s="71">
        <f>(Boulder!$B$15*10^3)/Boulder!$B$8</f>
        <v>128.10249892246031</v>
      </c>
      <c r="O141" s="71">
        <f>(Minneapolis!$B$15*10^3)/Minneapolis!$B$8</f>
        <v>128.10249892246031</v>
      </c>
      <c r="P141" s="71">
        <f>(Helena!$B$15*10^3)/Helena!$B$8</f>
        <v>128.10249892246031</v>
      </c>
      <c r="Q141" s="71">
        <f>(Duluth!$B$15*10^3)/Duluth!$B$8</f>
        <v>128.10249892246031</v>
      </c>
      <c r="R141" s="71">
        <f>(Fairbanks!$B$15*10^3)/Fairbanks!$B$8</f>
        <v>128.10249892246031</v>
      </c>
    </row>
    <row r="142" spans="1:18">
      <c r="A142" s="5"/>
      <c r="B142" s="9" t="s">
        <v>302</v>
      </c>
      <c r="C142" s="71">
        <f>(Miami!$B$16*10^3)/Miami!$B$8</f>
        <v>4.8152140668065773</v>
      </c>
      <c r="D142" s="71">
        <f>(Houston!$B$16*10^3)/Houston!$B$8</f>
        <v>4.8134512207268383</v>
      </c>
      <c r="E142" s="71">
        <f>(Phoenix!$B$16*10^3)/Phoenix!$B$8</f>
        <v>4.8125697976869697</v>
      </c>
      <c r="F142" s="71">
        <f>(Atlanta!$B$16*10^3)/Atlanta!$B$8</f>
        <v>4.8116883746471002</v>
      </c>
      <c r="G142" s="71">
        <f>(LosAngeles!$B$16*10^3)/LosAngeles!$B$8</f>
        <v>4.8081626824876222</v>
      </c>
      <c r="H142" s="71">
        <f>(LasVegas!$B$16*10^3)/LasVegas!$B$8</f>
        <v>4.8072812594477528</v>
      </c>
      <c r="I142" s="71">
        <f>(SanFrancisco!$B$16*10^3)/SanFrancisco!$B$8</f>
        <v>4.8099255285673612</v>
      </c>
      <c r="J142" s="71">
        <f>(Baltimore!$B$16*10^3)/Baltimore!$B$8</f>
        <v>4.8072812594477528</v>
      </c>
      <c r="K142" s="71">
        <f>(Albuquerque!$B$16*10^3)/Albuquerque!$B$8</f>
        <v>4.8090441055274917</v>
      </c>
      <c r="L142" s="71">
        <f>(Seattle!$B$16*10^3)/Seattle!$B$8</f>
        <v>4.7993484520889282</v>
      </c>
      <c r="M142" s="71">
        <f>(Chicago!$B$16*10^3)/Chicago!$B$8</f>
        <v>4.8072812594477528</v>
      </c>
      <c r="N142" s="71">
        <f>(Boulder!$B$16*10^3)/Boulder!$B$8</f>
        <v>4.8046369903281443</v>
      </c>
      <c r="O142" s="71">
        <f>(Minneapolis!$B$16*10^3)/Minneapolis!$B$8</f>
        <v>4.8046369903281443</v>
      </c>
      <c r="P142" s="71">
        <f>(Helena!$B$16*10^3)/Helena!$B$8</f>
        <v>4.8037555672882748</v>
      </c>
      <c r="Q142" s="71">
        <f>(Duluth!$B$16*10^3)/Duluth!$B$8</f>
        <v>4.8011112981686672</v>
      </c>
      <c r="R142" s="71">
        <f>(Fairbanks!$B$16*10^3)/Fairbanks!$B$8</f>
        <v>4.7711429148131073</v>
      </c>
    </row>
    <row r="143" spans="1:18">
      <c r="A143" s="5"/>
      <c r="B143" s="9" t="s">
        <v>303</v>
      </c>
      <c r="C143" s="71">
        <f>(Miami!$B$17*10^3)/Miami!$B$8</f>
        <v>172.06964299722614</v>
      </c>
      <c r="D143" s="71">
        <f>(Houston!$B$17*10^3)/Houston!$B$8</f>
        <v>172.06964299722614</v>
      </c>
      <c r="E143" s="71">
        <f>(Phoenix!$B$17*10^3)/Phoenix!$B$8</f>
        <v>172.06964299722614</v>
      </c>
      <c r="F143" s="71">
        <f>(Atlanta!$B$17*10^3)/Atlanta!$B$8</f>
        <v>172.06964299722614</v>
      </c>
      <c r="G143" s="71">
        <f>(LosAngeles!$B$17*10^3)/LosAngeles!$B$8</f>
        <v>172.06964299722614</v>
      </c>
      <c r="H143" s="71">
        <f>(LasVegas!$B$17*10^3)/LasVegas!$B$8</f>
        <v>172.06964299722614</v>
      </c>
      <c r="I143" s="71">
        <f>(SanFrancisco!$B$17*10^3)/SanFrancisco!$B$8</f>
        <v>172.06964299722614</v>
      </c>
      <c r="J143" s="71">
        <f>(Baltimore!$B$17*10^3)/Baltimore!$B$8</f>
        <v>172.06964299722614</v>
      </c>
      <c r="K143" s="71">
        <f>(Albuquerque!$B$17*10^3)/Albuquerque!$B$8</f>
        <v>172.06964299722614</v>
      </c>
      <c r="L143" s="71">
        <f>(Seattle!$B$17*10^3)/Seattle!$B$8</f>
        <v>172.06964299722614</v>
      </c>
      <c r="M143" s="71">
        <f>(Chicago!$B$17*10^3)/Chicago!$B$8</f>
        <v>172.06964299722614</v>
      </c>
      <c r="N143" s="71">
        <f>(Boulder!$B$17*10^3)/Boulder!$B$8</f>
        <v>172.06964299722614</v>
      </c>
      <c r="O143" s="71">
        <f>(Minneapolis!$B$17*10^3)/Minneapolis!$B$8</f>
        <v>172.06964299722614</v>
      </c>
      <c r="P143" s="71">
        <f>(Helena!$B$17*10^3)/Helena!$B$8</f>
        <v>172.06964299722614</v>
      </c>
      <c r="Q143" s="71">
        <f>(Duluth!$B$17*10^3)/Duluth!$B$8</f>
        <v>172.06964299722614</v>
      </c>
      <c r="R143" s="71">
        <f>(Fairbanks!$B$17*10^3)/Fairbanks!$B$8</f>
        <v>172.06964299722614</v>
      </c>
    </row>
    <row r="144" spans="1:18">
      <c r="A144" s="5"/>
      <c r="B144" s="9" t="s">
        <v>304</v>
      </c>
      <c r="C144" s="71">
        <f>(Miami!$B$18*10^3)/Miami!$B$8</f>
        <v>83.518358719785908</v>
      </c>
      <c r="D144" s="71">
        <f>(Houston!$B$18*10^3)/Houston!$B$8</f>
        <v>83.518358719785908</v>
      </c>
      <c r="E144" s="71">
        <f>(Phoenix!$B$18*10^3)/Phoenix!$B$8</f>
        <v>83.518358719785908</v>
      </c>
      <c r="F144" s="71">
        <f>(Atlanta!$B$18*10^3)/Atlanta!$B$8</f>
        <v>83.518358719785908</v>
      </c>
      <c r="G144" s="71">
        <f>(LosAngeles!$B$18*10^3)/LosAngeles!$B$8</f>
        <v>83.518358719785908</v>
      </c>
      <c r="H144" s="71">
        <f>(LasVegas!$B$18*10^3)/LasVegas!$B$8</f>
        <v>83.518358719785908</v>
      </c>
      <c r="I144" s="71">
        <f>(SanFrancisco!$B$18*10^3)/SanFrancisco!$B$8</f>
        <v>83.518358719785908</v>
      </c>
      <c r="J144" s="71">
        <f>(Baltimore!$B$18*10^3)/Baltimore!$B$8</f>
        <v>83.518358719785908</v>
      </c>
      <c r="K144" s="71">
        <f>(Albuquerque!$B$18*10^3)/Albuquerque!$B$8</f>
        <v>83.518358719785908</v>
      </c>
      <c r="L144" s="71">
        <f>(Seattle!$B$18*10^3)/Seattle!$B$8</f>
        <v>83.518358719785908</v>
      </c>
      <c r="M144" s="71">
        <f>(Chicago!$B$18*10^3)/Chicago!$B$8</f>
        <v>83.518358719785908</v>
      </c>
      <c r="N144" s="71">
        <f>(Boulder!$B$18*10^3)/Boulder!$B$8</f>
        <v>83.518358719785908</v>
      </c>
      <c r="O144" s="71">
        <f>(Minneapolis!$B$18*10^3)/Minneapolis!$B$8</f>
        <v>83.518358719785908</v>
      </c>
      <c r="P144" s="71">
        <f>(Helena!$B$18*10^3)/Helena!$B$8</f>
        <v>83.518358719785908</v>
      </c>
      <c r="Q144" s="71">
        <f>(Duluth!$B$18*10^3)/Duluth!$B$8</f>
        <v>83.518358719785908</v>
      </c>
      <c r="R144" s="71">
        <f>(Fairbanks!$B$18*10^3)/Fairbanks!$B$8</f>
        <v>83.518358719785908</v>
      </c>
    </row>
    <row r="145" spans="1:18">
      <c r="A145" s="5"/>
      <c r="B145" s="9" t="s">
        <v>305</v>
      </c>
      <c r="C145" s="71">
        <f>(Miami!$B$19*10^3)/Miami!$B$8</f>
        <v>98.609202585390051</v>
      </c>
      <c r="D145" s="71">
        <f>(Houston!$B$19*10^3)/Houston!$B$8</f>
        <v>98.052143224192591</v>
      </c>
      <c r="E145" s="71">
        <f>(Phoenix!$B$19*10^3)/Phoenix!$B$8</f>
        <v>100.11819882964647</v>
      </c>
      <c r="F145" s="71">
        <f>(Atlanta!$B$19*10^3)/Atlanta!$B$8</f>
        <v>99.070186835241756</v>
      </c>
      <c r="G145" s="71">
        <f>(LosAngeles!$B$19*10^3)/LosAngeles!$B$8</f>
        <v>97.47481113307812</v>
      </c>
      <c r="H145" s="71">
        <f>(LasVegas!$B$19*10^3)/LasVegas!$B$8</f>
        <v>100.30682336017853</v>
      </c>
      <c r="I145" s="71">
        <f>(SanFrancisco!$B$19*10^3)/SanFrancisco!$B$8</f>
        <v>101.62278795870355</v>
      </c>
      <c r="J145" s="71">
        <f>(Baltimore!$B$19*10^3)/Baltimore!$B$8</f>
        <v>98.039803301634421</v>
      </c>
      <c r="K145" s="71">
        <f>(Albuquerque!$B$19*10^3)/Albuquerque!$B$8</f>
        <v>100.863882721376</v>
      </c>
      <c r="L145" s="71">
        <f>(Seattle!$B$19*10^3)/Seattle!$B$8</f>
        <v>97.882028577497792</v>
      </c>
      <c r="M145" s="71">
        <f>(Chicago!$B$19*10^3)/Chicago!$B$8</f>
        <v>98.1614396811364</v>
      </c>
      <c r="N145" s="71">
        <f>(Boulder!$B$19*10^3)/Boulder!$B$8</f>
        <v>100.16050713556021</v>
      </c>
      <c r="O145" s="71">
        <f>(Minneapolis!$B$19*10^3)/Minneapolis!$B$8</f>
        <v>98.334198596950799</v>
      </c>
      <c r="P145" s="71">
        <f>(Helena!$B$19*10^3)/Helena!$B$8</f>
        <v>99.532052508133319</v>
      </c>
      <c r="Q145" s="71">
        <f>(Duluth!$B$19*10^3)/Duluth!$B$8</f>
        <v>99.395431936953571</v>
      </c>
      <c r="R145" s="71">
        <f>(Fairbanks!$B$19*10^3)/Fairbanks!$B$8</f>
        <v>104.64078044721641</v>
      </c>
    </row>
    <row r="146" spans="1:18">
      <c r="A146" s="5"/>
      <c r="B146" s="9" t="s">
        <v>306</v>
      </c>
      <c r="C146" s="71">
        <f>(Miami!$B$20*10^3)/Miami!$B$8</f>
        <v>10.893507349746017</v>
      </c>
      <c r="D146" s="71">
        <f>(Houston!$B$20*10^3)/Houston!$B$8</f>
        <v>9.6039854424170734</v>
      </c>
      <c r="E146" s="71">
        <f>(Phoenix!$B$20*10^3)/Phoenix!$B$8</f>
        <v>8.257171037496617</v>
      </c>
      <c r="F146" s="71">
        <f>(Atlanta!$B$20*10^3)/Atlanta!$B$8</f>
        <v>7.5335227217638323</v>
      </c>
      <c r="G146" s="71">
        <f>(LosAngeles!$B$20*10^3)/LosAngeles!$B$8</f>
        <v>6.0271707466270144</v>
      </c>
      <c r="H146" s="71">
        <f>(LasVegas!$B$20*10^3)/LasVegas!$B$8</f>
        <v>6.9747005144866279</v>
      </c>
      <c r="I146" s="71">
        <f>(SanFrancisco!$B$20*10^3)/SanFrancisco!$B$8</f>
        <v>5.1245935538007394</v>
      </c>
      <c r="J146" s="71">
        <f>(Baltimore!$B$20*10^3)/Baltimore!$B$8</f>
        <v>6.8275028668284365</v>
      </c>
      <c r="K146" s="71">
        <f>(Albuquerque!$B$20*10^3)/Albuquerque!$B$8</f>
        <v>5.7891865258622737</v>
      </c>
      <c r="L146" s="71">
        <f>(Seattle!$B$20*10^3)/Seattle!$B$8</f>
        <v>4.8786765256771751</v>
      </c>
      <c r="M146" s="71">
        <f>(Chicago!$B$20*10^3)/Chicago!$B$8</f>
        <v>6.2422379683551492</v>
      </c>
      <c r="N146" s="71">
        <f>(Boulder!$B$20*10^3)/Boulder!$B$8</f>
        <v>5.4022418113596036</v>
      </c>
      <c r="O146" s="71">
        <f>(Minneapolis!$B$20*10^3)/Minneapolis!$B$8</f>
        <v>6.2907162355479667</v>
      </c>
      <c r="P146" s="71">
        <f>(Helena!$B$20*10^3)/Helena!$B$8</f>
        <v>5.2612141249804978</v>
      </c>
      <c r="Q146" s="71">
        <f>(Duluth!$B$20*10^3)/Duluth!$B$8</f>
        <v>5.4798070388681115</v>
      </c>
      <c r="R146" s="71">
        <f>(Fairbanks!$B$20*10^3)/Fairbanks!$B$8</f>
        <v>5.9857438637531519</v>
      </c>
    </row>
    <row r="147" spans="1:18">
      <c r="A147" s="5"/>
      <c r="B147" s="9" t="s">
        <v>307</v>
      </c>
      <c r="C147" s="71">
        <f>(Miami!$B$21*10^3)/Miami!$B$8</f>
        <v>0</v>
      </c>
      <c r="D147" s="71">
        <f>(Houston!$B$21*10^3)/Houston!$B$8</f>
        <v>0</v>
      </c>
      <c r="E147" s="71">
        <f>(Phoenix!$B$21*10^3)/Phoenix!$B$8</f>
        <v>0</v>
      </c>
      <c r="F147" s="71">
        <f>(Atlanta!$B$21*10^3)/Atlanta!$B$8</f>
        <v>0</v>
      </c>
      <c r="G147" s="71">
        <f>(LosAngeles!$B$21*10^3)/LosAngeles!$B$8</f>
        <v>0</v>
      </c>
      <c r="H147" s="71">
        <f>(LasVegas!$B$21*10^3)/LasVegas!$B$8</f>
        <v>0</v>
      </c>
      <c r="I147" s="71">
        <f>(SanFrancisco!$B$21*10^3)/SanFrancisco!$B$8</f>
        <v>0</v>
      </c>
      <c r="J147" s="71">
        <f>(Baltimore!$B$21*10^3)/Baltimore!$B$8</f>
        <v>0</v>
      </c>
      <c r="K147" s="71">
        <f>(Albuquerque!$B$21*10^3)/Albuquerque!$B$8</f>
        <v>0</v>
      </c>
      <c r="L147" s="71">
        <f>(Seattle!$B$21*10^3)/Seattle!$B$8</f>
        <v>0</v>
      </c>
      <c r="M147" s="71">
        <f>(Chicago!$B$21*10^3)/Chicago!$B$8</f>
        <v>0</v>
      </c>
      <c r="N147" s="71">
        <f>(Boulder!$B$21*10^3)/Boulder!$B$8</f>
        <v>0</v>
      </c>
      <c r="O147" s="71">
        <f>(Minneapolis!$B$21*10^3)/Minneapolis!$B$8</f>
        <v>0</v>
      </c>
      <c r="P147" s="71">
        <f>(Helena!$B$21*10^3)/Helena!$B$8</f>
        <v>0</v>
      </c>
      <c r="Q147" s="71">
        <f>(Duluth!$B$21*10^3)/Duluth!$B$8</f>
        <v>0</v>
      </c>
      <c r="R147" s="71">
        <f>(Fairbanks!$B$21*10^3)/Fairbanks!$B$8</f>
        <v>0</v>
      </c>
    </row>
    <row r="148" spans="1:18">
      <c r="A148" s="5"/>
      <c r="B148" s="9" t="s">
        <v>308</v>
      </c>
      <c r="C148" s="71">
        <f>(Miami!$B$22*10^3)/Miami!$B$8</f>
        <v>0</v>
      </c>
      <c r="D148" s="71">
        <f>(Houston!$B$22*10^3)/Houston!$B$8</f>
        <v>0</v>
      </c>
      <c r="E148" s="71">
        <f>(Phoenix!$B$22*10^3)/Phoenix!$B$8</f>
        <v>0</v>
      </c>
      <c r="F148" s="71">
        <f>(Atlanta!$B$22*10^3)/Atlanta!$B$8</f>
        <v>0</v>
      </c>
      <c r="G148" s="71">
        <f>(LosAngeles!$B$22*10^3)/LosAngeles!$B$8</f>
        <v>0</v>
      </c>
      <c r="H148" s="71">
        <f>(LasVegas!$B$22*10^3)/LasVegas!$B$8</f>
        <v>0</v>
      </c>
      <c r="I148" s="71">
        <f>(SanFrancisco!$B$22*10^3)/SanFrancisco!$B$8</f>
        <v>0</v>
      </c>
      <c r="J148" s="71">
        <f>(Baltimore!$B$22*10^3)/Baltimore!$B$8</f>
        <v>0</v>
      </c>
      <c r="K148" s="71">
        <f>(Albuquerque!$B$22*10^3)/Albuquerque!$B$8</f>
        <v>0</v>
      </c>
      <c r="L148" s="71">
        <f>(Seattle!$B$22*10^3)/Seattle!$B$8</f>
        <v>0</v>
      </c>
      <c r="M148" s="71">
        <f>(Chicago!$B$22*10^3)/Chicago!$B$8</f>
        <v>0</v>
      </c>
      <c r="N148" s="71">
        <f>(Boulder!$B$22*10^3)/Boulder!$B$8</f>
        <v>0</v>
      </c>
      <c r="O148" s="71">
        <f>(Minneapolis!$B$22*10^3)/Minneapolis!$B$8</f>
        <v>0</v>
      </c>
      <c r="P148" s="71">
        <f>(Helena!$B$22*10^3)/Helena!$B$8</f>
        <v>0</v>
      </c>
      <c r="Q148" s="71">
        <f>(Duluth!$B$22*10^3)/Duluth!$B$8</f>
        <v>0</v>
      </c>
      <c r="R148" s="71">
        <f>(Fairbanks!$B$22*10^3)/Fairbanks!$B$8</f>
        <v>0</v>
      </c>
    </row>
    <row r="149" spans="1:18">
      <c r="A149" s="5"/>
      <c r="B149" s="9" t="s">
        <v>309</v>
      </c>
      <c r="C149" s="71">
        <f>(Miami!$B$23*10^3)/Miami!$B$8</f>
        <v>0</v>
      </c>
      <c r="D149" s="71">
        <f>(Houston!$B$23*10^3)/Houston!$B$8</f>
        <v>0</v>
      </c>
      <c r="E149" s="71">
        <f>(Phoenix!$B$23*10^3)/Phoenix!$B$8</f>
        <v>0</v>
      </c>
      <c r="F149" s="71">
        <f>(Atlanta!$B$23*10^3)/Atlanta!$B$8</f>
        <v>0</v>
      </c>
      <c r="G149" s="71">
        <f>(LosAngeles!$B$23*10^3)/LosAngeles!$B$8</f>
        <v>0</v>
      </c>
      <c r="H149" s="71">
        <f>(LasVegas!$B$23*10^3)/LasVegas!$B$8</f>
        <v>0</v>
      </c>
      <c r="I149" s="71">
        <f>(SanFrancisco!$B$23*10^3)/SanFrancisco!$B$8</f>
        <v>0</v>
      </c>
      <c r="J149" s="71">
        <f>(Baltimore!$B$23*10^3)/Baltimore!$B$8</f>
        <v>0</v>
      </c>
      <c r="K149" s="71">
        <f>(Albuquerque!$B$23*10^3)/Albuquerque!$B$8</f>
        <v>0</v>
      </c>
      <c r="L149" s="71">
        <f>(Seattle!$B$23*10^3)/Seattle!$B$8</f>
        <v>0</v>
      </c>
      <c r="M149" s="71">
        <f>(Chicago!$B$23*10^3)/Chicago!$B$8</f>
        <v>0</v>
      </c>
      <c r="N149" s="71">
        <f>(Boulder!$B$23*10^3)/Boulder!$B$8</f>
        <v>0</v>
      </c>
      <c r="O149" s="71">
        <f>(Minneapolis!$B$23*10^3)/Minneapolis!$B$8</f>
        <v>0</v>
      </c>
      <c r="P149" s="71">
        <f>(Helena!$B$23*10^3)/Helena!$B$8</f>
        <v>0</v>
      </c>
      <c r="Q149" s="71">
        <f>(Duluth!$B$23*10^3)/Duluth!$B$8</f>
        <v>0</v>
      </c>
      <c r="R149" s="71">
        <f>(Fairbanks!$B$23*10^3)/Fairbanks!$B$8</f>
        <v>0</v>
      </c>
    </row>
    <row r="150" spans="1:18">
      <c r="A150" s="5"/>
      <c r="B150" s="9" t="s">
        <v>310</v>
      </c>
      <c r="C150" s="71">
        <f>(Miami!$B$24*10^3)/Miami!$B$8</f>
        <v>0</v>
      </c>
      <c r="D150" s="71">
        <f>(Houston!$B$24*10^3)/Houston!$B$8</f>
        <v>0</v>
      </c>
      <c r="E150" s="71">
        <f>(Phoenix!$B$24*10^3)/Phoenix!$B$8</f>
        <v>0</v>
      </c>
      <c r="F150" s="71">
        <f>(Atlanta!$B$24*10^3)/Atlanta!$B$8</f>
        <v>0</v>
      </c>
      <c r="G150" s="71">
        <f>(LosAngeles!$B$24*10^3)/LosAngeles!$B$8</f>
        <v>0</v>
      </c>
      <c r="H150" s="71">
        <f>(LasVegas!$B$24*10^3)/LasVegas!$B$8</f>
        <v>0</v>
      </c>
      <c r="I150" s="71">
        <f>(SanFrancisco!$B$24*10^3)/SanFrancisco!$B$8</f>
        <v>0</v>
      </c>
      <c r="J150" s="71">
        <f>(Baltimore!$B$24*10^3)/Baltimore!$B$8</f>
        <v>0</v>
      </c>
      <c r="K150" s="71">
        <f>(Albuquerque!$B$24*10^3)/Albuquerque!$B$8</f>
        <v>0</v>
      </c>
      <c r="L150" s="71">
        <f>(Seattle!$B$24*10^3)/Seattle!$B$8</f>
        <v>0</v>
      </c>
      <c r="M150" s="71">
        <f>(Chicago!$B$24*10^3)/Chicago!$B$8</f>
        <v>0</v>
      </c>
      <c r="N150" s="71">
        <f>(Boulder!$B$24*10^3)/Boulder!$B$8</f>
        <v>0</v>
      </c>
      <c r="O150" s="71">
        <f>(Minneapolis!$B$24*10^3)/Minneapolis!$B$8</f>
        <v>0</v>
      </c>
      <c r="P150" s="71">
        <f>(Helena!$B$24*10^3)/Helena!$B$8</f>
        <v>0</v>
      </c>
      <c r="Q150" s="71">
        <f>(Duluth!$B$24*10^3)/Duluth!$B$8</f>
        <v>0</v>
      </c>
      <c r="R150" s="71">
        <f>(Fairbanks!$B$24*10^3)/Fairbanks!$B$8</f>
        <v>0</v>
      </c>
    </row>
    <row r="151" spans="1:18">
      <c r="A151" s="5"/>
      <c r="B151" s="9" t="s">
        <v>311</v>
      </c>
      <c r="C151" s="71">
        <f>(Miami!$B$25*10^3)/Miami!$B$8</f>
        <v>6.9165265938552469</v>
      </c>
      <c r="D151" s="71">
        <f>(Houston!$B$25*10^3)/Houston!$B$8</f>
        <v>6.6952894108480256</v>
      </c>
      <c r="E151" s="71">
        <f>(Phoenix!$B$25*10^3)/Phoenix!$B$8</f>
        <v>6.7472933702003202</v>
      </c>
      <c r="F151" s="71">
        <f>(Atlanta!$B$25*10^3)/Atlanta!$B$8</f>
        <v>6.5031391881564948</v>
      </c>
      <c r="G151" s="71">
        <f>(LosAngeles!$B$25*10^3)/LosAngeles!$B$8</f>
        <v>6.5181233798342744</v>
      </c>
      <c r="H151" s="71">
        <f>(LasVegas!$B$25*10^3)/LasVegas!$B$8</f>
        <v>6.5983328764623908</v>
      </c>
      <c r="I151" s="71">
        <f>(SanFrancisco!$B$25*10^3)/SanFrancisco!$B$8</f>
        <v>6.3541786944185645</v>
      </c>
      <c r="J151" s="71">
        <f>(Baltimore!$B$25*10^3)/Baltimore!$B$8</f>
        <v>6.3577043865780416</v>
      </c>
      <c r="K151" s="71">
        <f>(Albuquerque!$B$25*10^3)/Albuquerque!$B$8</f>
        <v>6.3665186169767365</v>
      </c>
      <c r="L151" s="71">
        <f>(Seattle!$B$25*10^3)/Seattle!$B$8</f>
        <v>6.2404751222754111</v>
      </c>
      <c r="M151" s="71">
        <f>(Chicago!$B$25*10^3)/Chicago!$B$8</f>
        <v>6.2554593139531907</v>
      </c>
      <c r="N151" s="71">
        <f>(Boulder!$B$25*10^3)/Boulder!$B$8</f>
        <v>6.2519336217937127</v>
      </c>
      <c r="O151" s="71">
        <f>(Minneapolis!$B$25*10^3)/Minneapolis!$B$8</f>
        <v>6.2060996237205037</v>
      </c>
      <c r="P151" s="71">
        <f>(Helena!$B$25*10^3)/Helena!$B$8</f>
        <v>6.1479257030891228</v>
      </c>
      <c r="Q151" s="71">
        <f>(Duluth!$B$25*10^3)/Duluth!$B$8</f>
        <v>6.0641905143015293</v>
      </c>
      <c r="R151" s="71">
        <f>(Fairbanks!$B$25*10^3)/Fairbanks!$B$8</f>
        <v>5.9513683651982445</v>
      </c>
    </row>
    <row r="152" spans="1:18">
      <c r="A152" s="5"/>
      <c r="B152" s="9" t="s">
        <v>312</v>
      </c>
      <c r="C152" s="71">
        <f>(Miami!$B$26*10^3)/Miami!$B$8</f>
        <v>0</v>
      </c>
      <c r="D152" s="71">
        <f>(Houston!$B$26*10^3)/Houston!$B$8</f>
        <v>0</v>
      </c>
      <c r="E152" s="71">
        <f>(Phoenix!$B$26*10^3)/Phoenix!$B$8</f>
        <v>0</v>
      </c>
      <c r="F152" s="71">
        <f>(Atlanta!$B$26*10^3)/Atlanta!$B$8</f>
        <v>0</v>
      </c>
      <c r="G152" s="71">
        <f>(LosAngeles!$B$26*10^3)/LosAngeles!$B$8</f>
        <v>0</v>
      </c>
      <c r="H152" s="71">
        <f>(LasVegas!$B$26*10^3)/LasVegas!$B$8</f>
        <v>0</v>
      </c>
      <c r="I152" s="71">
        <f>(SanFrancisco!$B$26*10^3)/SanFrancisco!$B$8</f>
        <v>0</v>
      </c>
      <c r="J152" s="71">
        <f>(Baltimore!$B$26*10^3)/Baltimore!$B$8</f>
        <v>0</v>
      </c>
      <c r="K152" s="71">
        <f>(Albuquerque!$B$26*10^3)/Albuquerque!$B$8</f>
        <v>0</v>
      </c>
      <c r="L152" s="71">
        <f>(Seattle!$B$26*10^3)/Seattle!$B$8</f>
        <v>0</v>
      </c>
      <c r="M152" s="71">
        <f>(Chicago!$B$26*10^3)/Chicago!$B$8</f>
        <v>0</v>
      </c>
      <c r="N152" s="71">
        <f>(Boulder!$B$26*10^3)/Boulder!$B$8</f>
        <v>0</v>
      </c>
      <c r="O152" s="71">
        <f>(Minneapolis!$B$26*10^3)/Minneapolis!$B$8</f>
        <v>0</v>
      </c>
      <c r="P152" s="71">
        <f>(Helena!$B$26*10^3)/Helena!$B$8</f>
        <v>0</v>
      </c>
      <c r="Q152" s="71">
        <f>(Duluth!$B$26*10^3)/Duluth!$B$8</f>
        <v>0</v>
      </c>
      <c r="R152" s="71">
        <f>(Fairbanks!$B$26*10^3)/Fairbanks!$B$8</f>
        <v>0</v>
      </c>
    </row>
    <row r="153" spans="1:18">
      <c r="A153" s="5"/>
      <c r="B153" s="9" t="s">
        <v>217</v>
      </c>
      <c r="C153" s="71">
        <f>(Miami!$B$28*10^3)/Miami!$B$8</f>
        <v>669.45049443425421</v>
      </c>
      <c r="D153" s="71">
        <f>(Houston!$B$28*10^3)/Houston!$B$8</f>
        <v>628.9164930997797</v>
      </c>
      <c r="E153" s="71">
        <f>(Phoenix!$B$28*10^3)/Phoenix!$B$8</f>
        <v>618.75985541136447</v>
      </c>
      <c r="F153" s="71">
        <f>(Atlanta!$B$28*10^3)/Atlanta!$B$8</f>
        <v>584.49806042860075</v>
      </c>
      <c r="G153" s="71">
        <f>(LosAngeles!$B$28*10^3)/LosAngeles!$B$8</f>
        <v>555.89411993875865</v>
      </c>
      <c r="H153" s="71">
        <f>(LasVegas!$B$28*10^3)/LasVegas!$B$8</f>
        <v>591.40400994597758</v>
      </c>
      <c r="I153" s="71">
        <f>(SanFrancisco!$B$28*10^3)/SanFrancisco!$B$8</f>
        <v>538.65084100979345</v>
      </c>
      <c r="J153" s="71">
        <f>(Baltimore!$B$28*10^3)/Baltimore!$B$8</f>
        <v>567.18250481036614</v>
      </c>
      <c r="K153" s="71">
        <f>(Albuquerque!$B$28*10^3)/Albuquerque!$B$8</f>
        <v>554.74474429476902</v>
      </c>
      <c r="L153" s="71">
        <f>(Seattle!$B$28*10^3)/Seattle!$B$8</f>
        <v>527.40388302105976</v>
      </c>
      <c r="M153" s="71">
        <f>(Chicago!$B$28*10^3)/Chicago!$B$8</f>
        <v>550.51479512643573</v>
      </c>
      <c r="N153" s="71">
        <f>(Boulder!$B$28*10^3)/Boulder!$B$8</f>
        <v>542.16948178495215</v>
      </c>
      <c r="O153" s="71">
        <f>(Minneapolis!$B$28*10^3)/Minneapolis!$B$8</f>
        <v>546.77668001434949</v>
      </c>
      <c r="P153" s="71">
        <f>(Helena!$B$28*10^3)/Helena!$B$8</f>
        <v>531.96612867542387</v>
      </c>
      <c r="Q153" s="71">
        <f>(Duluth!$B$28*10^3)/Duluth!$B$8</f>
        <v>529.60038923641434</v>
      </c>
      <c r="R153" s="71">
        <f>(Fairbanks!$B$28*10^3)/Fairbanks!$B$8</f>
        <v>532.96213671047633</v>
      </c>
    </row>
    <row r="154" spans="1:18">
      <c r="A154" s="5"/>
      <c r="B154" s="8" t="s">
        <v>333</v>
      </c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</row>
    <row r="155" spans="1:18">
      <c r="A155" s="5"/>
      <c r="B155" s="9" t="s">
        <v>313</v>
      </c>
      <c r="C155" s="71">
        <f>(Miami!$C$13*10^3)/Miami!$B$8</f>
        <v>14.115108560468704</v>
      </c>
      <c r="D155" s="71">
        <f>(Houston!$C$13*10^3)/Houston!$B$8</f>
        <v>68.080234176473226</v>
      </c>
      <c r="E155" s="71">
        <f>(Phoenix!$C$13*10^3)/Phoenix!$B$8</f>
        <v>41.745076591255049</v>
      </c>
      <c r="F155" s="71">
        <f>(Atlanta!$C$13*10^3)/Atlanta!$B$8</f>
        <v>118.27903914311577</v>
      </c>
      <c r="G155" s="71">
        <f>(LosAngeles!$C$13*10^3)/LosAngeles!$B$8</f>
        <v>36.928981101408603</v>
      </c>
      <c r="H155" s="71">
        <f>(LasVegas!$C$13*10^3)/LasVegas!$B$8</f>
        <v>67.242882288597286</v>
      </c>
      <c r="I155" s="71">
        <f>(SanFrancisco!$C$13*10^3)/SanFrancisco!$B$8</f>
        <v>71.80865363512082</v>
      </c>
      <c r="J155" s="71">
        <f>(Baltimore!$C$13*10^3)/Baltimore!$B$8</f>
        <v>199.46691534548697</v>
      </c>
      <c r="K155" s="71">
        <f>(Albuquerque!$C$13*10^3)/Albuquerque!$B$8</f>
        <v>136.65582810135305</v>
      </c>
      <c r="L155" s="71">
        <f>(Seattle!$C$13*10^3)/Seattle!$B$8</f>
        <v>173.2005087573786</v>
      </c>
      <c r="M155" s="71">
        <f>(Chicago!$C$13*10^3)/Chicago!$B$8</f>
        <v>282.38326212904207</v>
      </c>
      <c r="N155" s="71">
        <f>(Boulder!$C$13*10^3)/Boulder!$B$8</f>
        <v>206.37815340110299</v>
      </c>
      <c r="O155" s="71">
        <f>(Minneapolis!$C$13*10^3)/Minneapolis!$B$8</f>
        <v>367.4978779740315</v>
      </c>
      <c r="P155" s="71">
        <f>(Helena!$C$13*10^3)/Helena!$B$8</f>
        <v>306.9308937894051</v>
      </c>
      <c r="Q155" s="71">
        <f>(Duluth!$C$13*10^3)/Duluth!$B$8</f>
        <v>448.03261970385944</v>
      </c>
      <c r="R155" s="71">
        <f>(Fairbanks!$C$13*10^3)/Fairbanks!$B$8</f>
        <v>717.17161923582375</v>
      </c>
    </row>
    <row r="156" spans="1:18">
      <c r="A156" s="5"/>
      <c r="B156" s="9" t="s">
        <v>314</v>
      </c>
      <c r="C156" s="71">
        <f>(Miami!$C$14*10^3)/Miami!$B$8</f>
        <v>0</v>
      </c>
      <c r="D156" s="71">
        <f>(Houston!$C$14*10^3)/Houston!$B$8</f>
        <v>0</v>
      </c>
      <c r="E156" s="71">
        <f>(Phoenix!$C$14*10^3)/Phoenix!$B$8</f>
        <v>0</v>
      </c>
      <c r="F156" s="71">
        <f>(Atlanta!$C$14*10^3)/Atlanta!$B$8</f>
        <v>0</v>
      </c>
      <c r="G156" s="71">
        <f>(LosAngeles!$C$14*10^3)/LosAngeles!$B$8</f>
        <v>0</v>
      </c>
      <c r="H156" s="71">
        <f>(LasVegas!$C$14*10^3)/LasVegas!$B$8</f>
        <v>0</v>
      </c>
      <c r="I156" s="71">
        <f>(SanFrancisco!$C$14*10^3)/SanFrancisco!$B$8</f>
        <v>0</v>
      </c>
      <c r="J156" s="71">
        <f>(Baltimore!$C$14*10^3)/Baltimore!$B$8</f>
        <v>0</v>
      </c>
      <c r="K156" s="71">
        <f>(Albuquerque!$C$14*10^3)/Albuquerque!$B$8</f>
        <v>0</v>
      </c>
      <c r="L156" s="71">
        <f>(Seattle!$C$14*10^3)/Seattle!$B$8</f>
        <v>0</v>
      </c>
      <c r="M156" s="71">
        <f>(Chicago!$C$14*10^3)/Chicago!$B$8</f>
        <v>0</v>
      </c>
      <c r="N156" s="71">
        <f>(Boulder!$C$14*10^3)/Boulder!$B$8</f>
        <v>0</v>
      </c>
      <c r="O156" s="71">
        <f>(Minneapolis!$C$14*10^3)/Minneapolis!$B$8</f>
        <v>0</v>
      </c>
      <c r="P156" s="71">
        <f>(Helena!$C$14*10^3)/Helena!$B$8</f>
        <v>0</v>
      </c>
      <c r="Q156" s="71">
        <f>(Duluth!$C$14*10^3)/Duluth!$B$8</f>
        <v>0</v>
      </c>
      <c r="R156" s="71">
        <f>(Fairbanks!$C$14*10^3)/Fairbanks!$B$8</f>
        <v>0</v>
      </c>
    </row>
    <row r="157" spans="1:18">
      <c r="A157" s="5"/>
      <c r="B157" s="9" t="s">
        <v>315</v>
      </c>
      <c r="C157" s="71">
        <f>(Miami!$C$15*10^3)/Miami!$B$8</f>
        <v>0</v>
      </c>
      <c r="D157" s="71">
        <f>(Houston!$C$15*10^3)/Houston!$B$8</f>
        <v>0</v>
      </c>
      <c r="E157" s="71">
        <f>(Phoenix!$C$15*10^3)/Phoenix!$B$8</f>
        <v>0</v>
      </c>
      <c r="F157" s="71">
        <f>(Atlanta!$C$15*10^3)/Atlanta!$B$8</f>
        <v>0</v>
      </c>
      <c r="G157" s="71">
        <f>(LosAngeles!$C$15*10^3)/LosAngeles!$B$8</f>
        <v>0</v>
      </c>
      <c r="H157" s="71">
        <f>(LasVegas!$C$15*10^3)/LasVegas!$B$8</f>
        <v>0</v>
      </c>
      <c r="I157" s="71">
        <f>(SanFrancisco!$C$15*10^3)/SanFrancisco!$B$8</f>
        <v>0</v>
      </c>
      <c r="J157" s="71">
        <f>(Baltimore!$C$15*10^3)/Baltimore!$B$8</f>
        <v>0</v>
      </c>
      <c r="K157" s="71">
        <f>(Albuquerque!$C$15*10^3)/Albuquerque!$B$8</f>
        <v>0</v>
      </c>
      <c r="L157" s="71">
        <f>(Seattle!$C$15*10^3)/Seattle!$B$8</f>
        <v>0</v>
      </c>
      <c r="M157" s="71">
        <f>(Chicago!$C$15*10^3)/Chicago!$B$8</f>
        <v>0</v>
      </c>
      <c r="N157" s="71">
        <f>(Boulder!$C$15*10^3)/Boulder!$B$8</f>
        <v>0</v>
      </c>
      <c r="O157" s="71">
        <f>(Minneapolis!$C$15*10^3)/Minneapolis!$B$8</f>
        <v>0</v>
      </c>
      <c r="P157" s="71">
        <f>(Helena!$C$15*10^3)/Helena!$B$8</f>
        <v>0</v>
      </c>
      <c r="Q157" s="71">
        <f>(Duluth!$C$15*10^3)/Duluth!$B$8</f>
        <v>0</v>
      </c>
      <c r="R157" s="71">
        <f>(Fairbanks!$C$15*10^3)/Fairbanks!$B$8</f>
        <v>0</v>
      </c>
    </row>
    <row r="158" spans="1:18">
      <c r="A158" s="5"/>
      <c r="B158" s="9" t="s">
        <v>316</v>
      </c>
      <c r="C158" s="71">
        <f>(Miami!$C$16*10^3)/Miami!$B$8</f>
        <v>0</v>
      </c>
      <c r="D158" s="71">
        <f>(Houston!$C$16*10^3)/Houston!$B$8</f>
        <v>0</v>
      </c>
      <c r="E158" s="71">
        <f>(Phoenix!$C$16*10^3)/Phoenix!$B$8</f>
        <v>0</v>
      </c>
      <c r="F158" s="71">
        <f>(Atlanta!$C$16*10^3)/Atlanta!$B$8</f>
        <v>0</v>
      </c>
      <c r="G158" s="71">
        <f>(LosAngeles!$C$16*10^3)/LosAngeles!$B$8</f>
        <v>0</v>
      </c>
      <c r="H158" s="71">
        <f>(LasVegas!$C$16*10^3)/LasVegas!$B$8</f>
        <v>0</v>
      </c>
      <c r="I158" s="71">
        <f>(SanFrancisco!$C$16*10^3)/SanFrancisco!$B$8</f>
        <v>0</v>
      </c>
      <c r="J158" s="71">
        <f>(Baltimore!$C$16*10^3)/Baltimore!$B$8</f>
        <v>0</v>
      </c>
      <c r="K158" s="71">
        <f>(Albuquerque!$C$16*10^3)/Albuquerque!$B$8</f>
        <v>0</v>
      </c>
      <c r="L158" s="71">
        <f>(Seattle!$C$16*10^3)/Seattle!$B$8</f>
        <v>0</v>
      </c>
      <c r="M158" s="71">
        <f>(Chicago!$C$16*10^3)/Chicago!$B$8</f>
        <v>0</v>
      </c>
      <c r="N158" s="71">
        <f>(Boulder!$C$16*10^3)/Boulder!$B$8</f>
        <v>0</v>
      </c>
      <c r="O158" s="71">
        <f>(Minneapolis!$C$16*10^3)/Minneapolis!$B$8</f>
        <v>0</v>
      </c>
      <c r="P158" s="71">
        <f>(Helena!$C$16*10^3)/Helena!$B$8</f>
        <v>0</v>
      </c>
      <c r="Q158" s="71">
        <f>(Duluth!$C$16*10^3)/Duluth!$B$8</f>
        <v>0</v>
      </c>
      <c r="R158" s="71">
        <f>(Fairbanks!$C$16*10^3)/Fairbanks!$B$8</f>
        <v>0</v>
      </c>
    </row>
    <row r="159" spans="1:18">
      <c r="A159" s="5"/>
      <c r="B159" s="9" t="s">
        <v>317</v>
      </c>
      <c r="C159" s="71">
        <f>(Miami!$C$17*10^3)/Miami!$B$8</f>
        <v>109.17746483342425</v>
      </c>
      <c r="D159" s="71">
        <f>(Houston!$C$17*10^3)/Houston!$B$8</f>
        <v>109.17746483342425</v>
      </c>
      <c r="E159" s="71">
        <f>(Phoenix!$C$17*10^3)/Phoenix!$B$8</f>
        <v>109.17746483342425</v>
      </c>
      <c r="F159" s="71">
        <f>(Atlanta!$C$17*10^3)/Atlanta!$B$8</f>
        <v>109.17746483342425</v>
      </c>
      <c r="G159" s="71">
        <f>(LosAngeles!$C$17*10^3)/LosAngeles!$B$8</f>
        <v>109.17746483342425</v>
      </c>
      <c r="H159" s="71">
        <f>(LasVegas!$C$17*10^3)/LasVegas!$B$8</f>
        <v>109.17746483342425</v>
      </c>
      <c r="I159" s="71">
        <f>(SanFrancisco!$C$17*10^3)/SanFrancisco!$B$8</f>
        <v>109.17746483342425</v>
      </c>
      <c r="J159" s="71">
        <f>(Baltimore!$C$17*10^3)/Baltimore!$B$8</f>
        <v>109.17746483342425</v>
      </c>
      <c r="K159" s="71">
        <f>(Albuquerque!$C$17*10^3)/Albuquerque!$B$8</f>
        <v>109.17746483342425</v>
      </c>
      <c r="L159" s="71">
        <f>(Seattle!$C$17*10^3)/Seattle!$B$8</f>
        <v>109.17746483342425</v>
      </c>
      <c r="M159" s="71">
        <f>(Chicago!$C$17*10^3)/Chicago!$B$8</f>
        <v>109.17746483342425</v>
      </c>
      <c r="N159" s="71">
        <f>(Boulder!$C$17*10^3)/Boulder!$B$8</f>
        <v>109.17746483342425</v>
      </c>
      <c r="O159" s="71">
        <f>(Minneapolis!$C$17*10^3)/Minneapolis!$B$8</f>
        <v>109.17746483342425</v>
      </c>
      <c r="P159" s="71">
        <f>(Helena!$C$17*10^3)/Helena!$B$8</f>
        <v>109.17746483342425</v>
      </c>
      <c r="Q159" s="71">
        <f>(Duluth!$C$17*10^3)/Duluth!$B$8</f>
        <v>109.17746483342425</v>
      </c>
      <c r="R159" s="71">
        <f>(Fairbanks!$C$17*10^3)/Fairbanks!$B$8</f>
        <v>109.17746483342425</v>
      </c>
    </row>
    <row r="160" spans="1:18">
      <c r="A160" s="5"/>
      <c r="B160" s="9" t="s">
        <v>318</v>
      </c>
      <c r="C160" s="71">
        <f>(Miami!$C$18*10^3)/Miami!$B$8</f>
        <v>0</v>
      </c>
      <c r="D160" s="71">
        <f>(Houston!$C$18*10^3)/Houston!$B$8</f>
        <v>0</v>
      </c>
      <c r="E160" s="71">
        <f>(Phoenix!$C$18*10^3)/Phoenix!$B$8</f>
        <v>0</v>
      </c>
      <c r="F160" s="71">
        <f>(Atlanta!$C$18*10^3)/Atlanta!$B$8</f>
        <v>0</v>
      </c>
      <c r="G160" s="71">
        <f>(LosAngeles!$C$18*10^3)/LosAngeles!$B$8</f>
        <v>0</v>
      </c>
      <c r="H160" s="71">
        <f>(LasVegas!$C$18*10^3)/LasVegas!$B$8</f>
        <v>0</v>
      </c>
      <c r="I160" s="71">
        <f>(SanFrancisco!$C$18*10^3)/SanFrancisco!$B$8</f>
        <v>0</v>
      </c>
      <c r="J160" s="71">
        <f>(Baltimore!$C$18*10^3)/Baltimore!$B$8</f>
        <v>0</v>
      </c>
      <c r="K160" s="71">
        <f>(Albuquerque!$C$18*10^3)/Albuquerque!$B$8</f>
        <v>0</v>
      </c>
      <c r="L160" s="71">
        <f>(Seattle!$C$18*10^3)/Seattle!$B$8</f>
        <v>0</v>
      </c>
      <c r="M160" s="71">
        <f>(Chicago!$C$18*10^3)/Chicago!$B$8</f>
        <v>0</v>
      </c>
      <c r="N160" s="71">
        <f>(Boulder!$C$18*10^3)/Boulder!$B$8</f>
        <v>0</v>
      </c>
      <c r="O160" s="71">
        <f>(Minneapolis!$C$18*10^3)/Minneapolis!$B$8</f>
        <v>0</v>
      </c>
      <c r="P160" s="71">
        <f>(Helena!$C$18*10^3)/Helena!$B$8</f>
        <v>0</v>
      </c>
      <c r="Q160" s="71">
        <f>(Duluth!$C$18*10^3)/Duluth!$B$8</f>
        <v>0</v>
      </c>
      <c r="R160" s="71">
        <f>(Fairbanks!$C$18*10^3)/Fairbanks!$B$8</f>
        <v>0</v>
      </c>
    </row>
    <row r="161" spans="1:18">
      <c r="A161" s="5"/>
      <c r="B161" s="9" t="s">
        <v>319</v>
      </c>
      <c r="C161" s="71">
        <f>(Miami!$C$19*10^3)/Miami!$B$8</f>
        <v>0</v>
      </c>
      <c r="D161" s="71">
        <f>(Houston!$C$19*10^3)/Houston!$B$8</f>
        <v>0</v>
      </c>
      <c r="E161" s="71">
        <f>(Phoenix!$C$19*10^3)/Phoenix!$B$8</f>
        <v>0</v>
      </c>
      <c r="F161" s="71">
        <f>(Atlanta!$C$19*10^3)/Atlanta!$B$8</f>
        <v>0</v>
      </c>
      <c r="G161" s="71">
        <f>(LosAngeles!$C$19*10^3)/LosAngeles!$B$8</f>
        <v>0</v>
      </c>
      <c r="H161" s="71">
        <f>(LasVegas!$C$19*10^3)/LasVegas!$B$8</f>
        <v>0</v>
      </c>
      <c r="I161" s="71">
        <f>(SanFrancisco!$C$19*10^3)/SanFrancisco!$B$8</f>
        <v>0</v>
      </c>
      <c r="J161" s="71">
        <f>(Baltimore!$C$19*10^3)/Baltimore!$B$8</f>
        <v>0</v>
      </c>
      <c r="K161" s="71">
        <f>(Albuquerque!$C$19*10^3)/Albuquerque!$B$8</f>
        <v>0</v>
      </c>
      <c r="L161" s="71">
        <f>(Seattle!$C$19*10^3)/Seattle!$B$8</f>
        <v>0</v>
      </c>
      <c r="M161" s="71">
        <f>(Chicago!$C$19*10^3)/Chicago!$B$8</f>
        <v>0</v>
      </c>
      <c r="N161" s="71">
        <f>(Boulder!$C$19*10^3)/Boulder!$B$8</f>
        <v>0</v>
      </c>
      <c r="O161" s="71">
        <f>(Minneapolis!$C$19*10^3)/Minneapolis!$B$8</f>
        <v>0</v>
      </c>
      <c r="P161" s="71">
        <f>(Helena!$C$19*10^3)/Helena!$B$8</f>
        <v>0</v>
      </c>
      <c r="Q161" s="71">
        <f>(Duluth!$C$19*10^3)/Duluth!$B$8</f>
        <v>0</v>
      </c>
      <c r="R161" s="71">
        <f>(Fairbanks!$C$19*10^3)/Fairbanks!$B$8</f>
        <v>0</v>
      </c>
    </row>
    <row r="162" spans="1:18">
      <c r="A162" s="5"/>
      <c r="B162" s="9" t="s">
        <v>320</v>
      </c>
      <c r="C162" s="71">
        <f>(Miami!$C$20*10^3)/Miami!$B$8</f>
        <v>0</v>
      </c>
      <c r="D162" s="71">
        <f>(Houston!$C$20*10^3)/Houston!$B$8</f>
        <v>0</v>
      </c>
      <c r="E162" s="71">
        <f>(Phoenix!$C$20*10^3)/Phoenix!$B$8</f>
        <v>0</v>
      </c>
      <c r="F162" s="71">
        <f>(Atlanta!$C$20*10^3)/Atlanta!$B$8</f>
        <v>0</v>
      </c>
      <c r="G162" s="71">
        <f>(LosAngeles!$C$20*10^3)/LosAngeles!$B$8</f>
        <v>0</v>
      </c>
      <c r="H162" s="71">
        <f>(LasVegas!$C$20*10^3)/LasVegas!$B$8</f>
        <v>0</v>
      </c>
      <c r="I162" s="71">
        <f>(SanFrancisco!$C$20*10^3)/SanFrancisco!$B$8</f>
        <v>0</v>
      </c>
      <c r="J162" s="71">
        <f>(Baltimore!$C$20*10^3)/Baltimore!$B$8</f>
        <v>0</v>
      </c>
      <c r="K162" s="71">
        <f>(Albuquerque!$C$20*10^3)/Albuquerque!$B$8</f>
        <v>0</v>
      </c>
      <c r="L162" s="71">
        <f>(Seattle!$C$20*10^3)/Seattle!$B$8</f>
        <v>0</v>
      </c>
      <c r="M162" s="71">
        <f>(Chicago!$C$20*10^3)/Chicago!$B$8</f>
        <v>0</v>
      </c>
      <c r="N162" s="71">
        <f>(Boulder!$C$20*10^3)/Boulder!$B$8</f>
        <v>0</v>
      </c>
      <c r="O162" s="71">
        <f>(Minneapolis!$C$20*10^3)/Minneapolis!$B$8</f>
        <v>0</v>
      </c>
      <c r="P162" s="71">
        <f>(Helena!$C$20*10^3)/Helena!$B$8</f>
        <v>0</v>
      </c>
      <c r="Q162" s="71">
        <f>(Duluth!$C$20*10^3)/Duluth!$B$8</f>
        <v>0</v>
      </c>
      <c r="R162" s="71">
        <f>(Fairbanks!$C$20*10^3)/Fairbanks!$B$8</f>
        <v>0</v>
      </c>
    </row>
    <row r="163" spans="1:18">
      <c r="A163" s="5"/>
      <c r="B163" s="9" t="s">
        <v>321</v>
      </c>
      <c r="C163" s="71">
        <f>(Miami!$C$21*10^3)/Miami!$B$8</f>
        <v>0</v>
      </c>
      <c r="D163" s="71">
        <f>(Houston!$C$21*10^3)/Houston!$B$8</f>
        <v>0</v>
      </c>
      <c r="E163" s="71">
        <f>(Phoenix!$C$21*10^3)/Phoenix!$B$8</f>
        <v>0</v>
      </c>
      <c r="F163" s="71">
        <f>(Atlanta!$C$21*10^3)/Atlanta!$B$8</f>
        <v>0</v>
      </c>
      <c r="G163" s="71">
        <f>(LosAngeles!$C$21*10^3)/LosAngeles!$B$8</f>
        <v>0</v>
      </c>
      <c r="H163" s="71">
        <f>(LasVegas!$C$21*10^3)/LasVegas!$B$8</f>
        <v>0</v>
      </c>
      <c r="I163" s="71">
        <f>(SanFrancisco!$C$21*10^3)/SanFrancisco!$B$8</f>
        <v>0</v>
      </c>
      <c r="J163" s="71">
        <f>(Baltimore!$C$21*10^3)/Baltimore!$B$8</f>
        <v>0</v>
      </c>
      <c r="K163" s="71">
        <f>(Albuquerque!$C$21*10^3)/Albuquerque!$B$8</f>
        <v>0</v>
      </c>
      <c r="L163" s="71">
        <f>(Seattle!$C$21*10^3)/Seattle!$B$8</f>
        <v>0</v>
      </c>
      <c r="M163" s="71">
        <f>(Chicago!$C$21*10^3)/Chicago!$B$8</f>
        <v>0</v>
      </c>
      <c r="N163" s="71">
        <f>(Boulder!$C$21*10^3)/Boulder!$B$8</f>
        <v>0</v>
      </c>
      <c r="O163" s="71">
        <f>(Minneapolis!$C$21*10^3)/Minneapolis!$B$8</f>
        <v>0</v>
      </c>
      <c r="P163" s="71">
        <f>(Helena!$C$21*10^3)/Helena!$B$8</f>
        <v>0</v>
      </c>
      <c r="Q163" s="71">
        <f>(Duluth!$C$21*10^3)/Duluth!$B$8</f>
        <v>0</v>
      </c>
      <c r="R163" s="71">
        <f>(Fairbanks!$C$21*10^3)/Fairbanks!$B$8</f>
        <v>0</v>
      </c>
    </row>
    <row r="164" spans="1:18">
      <c r="A164" s="5"/>
      <c r="B164" s="9" t="s">
        <v>322</v>
      </c>
      <c r="C164" s="71">
        <f>(Miami!$C$22*10^3)/Miami!$B$8</f>
        <v>0</v>
      </c>
      <c r="D164" s="71">
        <f>(Houston!$C$22*10^3)/Houston!$B$8</f>
        <v>0</v>
      </c>
      <c r="E164" s="71">
        <f>(Phoenix!$C$22*10^3)/Phoenix!$B$8</f>
        <v>0</v>
      </c>
      <c r="F164" s="71">
        <f>(Atlanta!$C$22*10^3)/Atlanta!$B$8</f>
        <v>0</v>
      </c>
      <c r="G164" s="71">
        <f>(LosAngeles!$C$22*10^3)/LosAngeles!$B$8</f>
        <v>0</v>
      </c>
      <c r="H164" s="71">
        <f>(LasVegas!$C$22*10^3)/LasVegas!$B$8</f>
        <v>0</v>
      </c>
      <c r="I164" s="71">
        <f>(SanFrancisco!$C$22*10^3)/SanFrancisco!$B$8</f>
        <v>0</v>
      </c>
      <c r="J164" s="71">
        <f>(Baltimore!$C$22*10^3)/Baltimore!$B$8</f>
        <v>0</v>
      </c>
      <c r="K164" s="71">
        <f>(Albuquerque!$C$22*10^3)/Albuquerque!$B$8</f>
        <v>0</v>
      </c>
      <c r="L164" s="71">
        <f>(Seattle!$C$22*10^3)/Seattle!$B$8</f>
        <v>0</v>
      </c>
      <c r="M164" s="71">
        <f>(Chicago!$C$22*10^3)/Chicago!$B$8</f>
        <v>0</v>
      </c>
      <c r="N164" s="71">
        <f>(Boulder!$C$22*10^3)/Boulder!$B$8</f>
        <v>0</v>
      </c>
      <c r="O164" s="71">
        <f>(Minneapolis!$C$22*10^3)/Minneapolis!$B$8</f>
        <v>0</v>
      </c>
      <c r="P164" s="71">
        <f>(Helena!$C$22*10^3)/Helena!$B$8</f>
        <v>0</v>
      </c>
      <c r="Q164" s="71">
        <f>(Duluth!$C$22*10^3)/Duluth!$B$8</f>
        <v>0</v>
      </c>
      <c r="R164" s="71">
        <f>(Fairbanks!$C$22*10^3)/Fairbanks!$B$8</f>
        <v>0</v>
      </c>
    </row>
    <row r="165" spans="1:18">
      <c r="A165" s="5"/>
      <c r="B165" s="9" t="s">
        <v>323</v>
      </c>
      <c r="C165" s="71">
        <f>(Miami!$C$23*10^3)/Miami!$B$8</f>
        <v>0</v>
      </c>
      <c r="D165" s="71">
        <f>(Houston!$C$23*10^3)/Houston!$B$8</f>
        <v>0</v>
      </c>
      <c r="E165" s="71">
        <f>(Phoenix!$C$23*10^3)/Phoenix!$B$8</f>
        <v>0</v>
      </c>
      <c r="F165" s="71">
        <f>(Atlanta!$C$23*10^3)/Atlanta!$B$8</f>
        <v>0</v>
      </c>
      <c r="G165" s="71">
        <f>(LosAngeles!$C$23*10^3)/LosAngeles!$B$8</f>
        <v>0</v>
      </c>
      <c r="H165" s="71">
        <f>(LasVegas!$C$23*10^3)/LasVegas!$B$8</f>
        <v>0</v>
      </c>
      <c r="I165" s="71">
        <f>(SanFrancisco!$C$23*10^3)/SanFrancisco!$B$8</f>
        <v>0</v>
      </c>
      <c r="J165" s="71">
        <f>(Baltimore!$C$23*10^3)/Baltimore!$B$8</f>
        <v>0</v>
      </c>
      <c r="K165" s="71">
        <f>(Albuquerque!$C$23*10^3)/Albuquerque!$B$8</f>
        <v>0</v>
      </c>
      <c r="L165" s="71">
        <f>(Seattle!$C$23*10^3)/Seattle!$B$8</f>
        <v>0</v>
      </c>
      <c r="M165" s="71">
        <f>(Chicago!$C$23*10^3)/Chicago!$B$8</f>
        <v>0</v>
      </c>
      <c r="N165" s="71">
        <f>(Boulder!$C$23*10^3)/Boulder!$B$8</f>
        <v>0</v>
      </c>
      <c r="O165" s="71">
        <f>(Minneapolis!$C$23*10^3)/Minneapolis!$B$8</f>
        <v>0</v>
      </c>
      <c r="P165" s="71">
        <f>(Helena!$C$23*10^3)/Helena!$B$8</f>
        <v>0</v>
      </c>
      <c r="Q165" s="71">
        <f>(Duluth!$C$23*10^3)/Duluth!$B$8</f>
        <v>0</v>
      </c>
      <c r="R165" s="71">
        <f>(Fairbanks!$C$23*10^3)/Fairbanks!$B$8</f>
        <v>0</v>
      </c>
    </row>
    <row r="166" spans="1:18">
      <c r="A166" s="5"/>
      <c r="B166" s="9" t="s">
        <v>324</v>
      </c>
      <c r="C166" s="71">
        <f>(Miami!$C$24*10^3)/Miami!$B$8</f>
        <v>329.09956466516059</v>
      </c>
      <c r="D166" s="71">
        <f>(Houston!$C$24*10^3)/Houston!$B$8</f>
        <v>417.24451292122103</v>
      </c>
      <c r="E166" s="71">
        <f>(Phoenix!$C$24*10^3)/Phoenix!$B$8</f>
        <v>366.61204781896271</v>
      </c>
      <c r="F166" s="71">
        <f>(Atlanta!$C$24*10^3)/Atlanta!$B$8</f>
        <v>502.13877300624307</v>
      </c>
      <c r="G166" s="71">
        <f>(LosAngeles!$C$24*10^3)/LosAngeles!$B$8</f>
        <v>485.63500800772829</v>
      </c>
      <c r="H166" s="71">
        <f>(LasVegas!$C$24*10^3)/LasVegas!$B$8</f>
        <v>427.63032060000228</v>
      </c>
      <c r="I166" s="71">
        <f>(SanFrancisco!$C$24*10^3)/SanFrancisco!$B$8</f>
        <v>558.2836577998446</v>
      </c>
      <c r="J166" s="71">
        <f>(Baltimore!$C$24*10^3)/Baltimore!$B$8</f>
        <v>568.86778566259648</v>
      </c>
      <c r="K166" s="71">
        <f>(Albuquerque!$C$24*10^3)/Albuquerque!$B$8</f>
        <v>556.21672077135088</v>
      </c>
      <c r="L166" s="71">
        <f>(Seattle!$C$24*10^3)/Seattle!$B$8</f>
        <v>603.57998781873357</v>
      </c>
      <c r="M166" s="71">
        <f>(Chicago!$C$24*10^3)/Chicago!$B$8</f>
        <v>627.43658381583896</v>
      </c>
      <c r="N166" s="71">
        <f>(Boulder!$C$24*10^3)/Boulder!$B$8</f>
        <v>624.38157155965155</v>
      </c>
      <c r="O166" s="71">
        <f>(Minneapolis!$C$24*10^3)/Minneapolis!$B$8</f>
        <v>678.0452504960208</v>
      </c>
      <c r="P166" s="71">
        <f>(Helena!$C$24*10^3)/Helena!$B$8</f>
        <v>687.23496710969926</v>
      </c>
      <c r="Q166" s="71">
        <f>(Duluth!$C$24*10^3)/Duluth!$B$8</f>
        <v>761.51865664077332</v>
      </c>
      <c r="R166" s="71">
        <f>(Fairbanks!$C$24*10^3)/Fairbanks!$B$8</f>
        <v>862.5614682392428</v>
      </c>
    </row>
    <row r="167" spans="1:18">
      <c r="A167" s="5"/>
      <c r="B167" s="9" t="s">
        <v>325</v>
      </c>
      <c r="C167" s="71">
        <f>(Miami!$C$25*10^3)/Miami!$B$8</f>
        <v>0</v>
      </c>
      <c r="D167" s="71">
        <f>(Houston!$C$25*10^3)/Houston!$B$8</f>
        <v>0</v>
      </c>
      <c r="E167" s="71">
        <f>(Phoenix!$C$25*10^3)/Phoenix!$B$8</f>
        <v>0</v>
      </c>
      <c r="F167" s="71">
        <f>(Atlanta!$C$25*10^3)/Atlanta!$B$8</f>
        <v>0</v>
      </c>
      <c r="G167" s="71">
        <f>(LosAngeles!$C$25*10^3)/LosAngeles!$B$8</f>
        <v>0</v>
      </c>
      <c r="H167" s="71">
        <f>(LasVegas!$C$25*10^3)/LasVegas!$B$8</f>
        <v>0</v>
      </c>
      <c r="I167" s="71">
        <f>(SanFrancisco!$C$25*10^3)/SanFrancisco!$B$8</f>
        <v>0</v>
      </c>
      <c r="J167" s="71">
        <f>(Baltimore!$C$25*10^3)/Baltimore!$B$8</f>
        <v>0</v>
      </c>
      <c r="K167" s="71">
        <f>(Albuquerque!$C$25*10^3)/Albuquerque!$B$8</f>
        <v>0</v>
      </c>
      <c r="L167" s="71">
        <f>(Seattle!$C$25*10^3)/Seattle!$B$8</f>
        <v>0</v>
      </c>
      <c r="M167" s="71">
        <f>(Chicago!$C$25*10^3)/Chicago!$B$8</f>
        <v>0</v>
      </c>
      <c r="N167" s="71">
        <f>(Boulder!$C$25*10^3)/Boulder!$B$8</f>
        <v>0</v>
      </c>
      <c r="O167" s="71">
        <f>(Minneapolis!$C$25*10^3)/Minneapolis!$B$8</f>
        <v>0</v>
      </c>
      <c r="P167" s="71">
        <f>(Helena!$C$25*10^3)/Helena!$B$8</f>
        <v>0</v>
      </c>
      <c r="Q167" s="71">
        <f>(Duluth!$C$25*10^3)/Duluth!$B$8</f>
        <v>0</v>
      </c>
      <c r="R167" s="71">
        <f>(Fairbanks!$C$25*10^3)/Fairbanks!$B$8</f>
        <v>0</v>
      </c>
    </row>
    <row r="168" spans="1:18">
      <c r="A168" s="5"/>
      <c r="B168" s="9" t="s">
        <v>326</v>
      </c>
      <c r="C168" s="71">
        <f>(Miami!$C$26*10^3)/Miami!$B$8</f>
        <v>0</v>
      </c>
      <c r="D168" s="71">
        <f>(Houston!$C$26*10^3)/Houston!$B$8</f>
        <v>0</v>
      </c>
      <c r="E168" s="71">
        <f>(Phoenix!$C$26*10^3)/Phoenix!$B$8</f>
        <v>0</v>
      </c>
      <c r="F168" s="71">
        <f>(Atlanta!$C$26*10^3)/Atlanta!$B$8</f>
        <v>0</v>
      </c>
      <c r="G168" s="71">
        <f>(LosAngeles!$C$26*10^3)/LosAngeles!$B$8</f>
        <v>0</v>
      </c>
      <c r="H168" s="71">
        <f>(LasVegas!$C$26*10^3)/LasVegas!$B$8</f>
        <v>0</v>
      </c>
      <c r="I168" s="71">
        <f>(SanFrancisco!$C$26*10^3)/SanFrancisco!$B$8</f>
        <v>0</v>
      </c>
      <c r="J168" s="71">
        <f>(Baltimore!$C$26*10^3)/Baltimore!$B$8</f>
        <v>0</v>
      </c>
      <c r="K168" s="71">
        <f>(Albuquerque!$C$26*10^3)/Albuquerque!$B$8</f>
        <v>0</v>
      </c>
      <c r="L168" s="71">
        <f>(Seattle!$C$26*10^3)/Seattle!$B$8</f>
        <v>0</v>
      </c>
      <c r="M168" s="71">
        <f>(Chicago!$C$26*10^3)/Chicago!$B$8</f>
        <v>0</v>
      </c>
      <c r="N168" s="71">
        <f>(Boulder!$C$26*10^3)/Boulder!$B$8</f>
        <v>0</v>
      </c>
      <c r="O168" s="71">
        <f>(Minneapolis!$C$26*10^3)/Minneapolis!$B$8</f>
        <v>0</v>
      </c>
      <c r="P168" s="71">
        <f>(Helena!$C$26*10^3)/Helena!$B$8</f>
        <v>0</v>
      </c>
      <c r="Q168" s="71">
        <f>(Duluth!$C$26*10^3)/Duluth!$B$8</f>
        <v>0</v>
      </c>
      <c r="R168" s="71">
        <f>(Fairbanks!$C$26*10^3)/Fairbanks!$B$8</f>
        <v>0</v>
      </c>
    </row>
    <row r="169" spans="1:18">
      <c r="A169" s="5"/>
      <c r="B169" s="9" t="s">
        <v>217</v>
      </c>
      <c r="C169" s="71">
        <f>(Miami!$C$28*10^3)/Miami!$B$8</f>
        <v>452.39213805905354</v>
      </c>
      <c r="D169" s="71">
        <f>(Houston!$C$28*10^3)/Houston!$B$8</f>
        <v>594.50133050807858</v>
      </c>
      <c r="E169" s="71">
        <f>(Phoenix!$C$28*10^3)/Phoenix!$B$8</f>
        <v>517.53458924364202</v>
      </c>
      <c r="F169" s="71">
        <f>(Atlanta!$C$28*10^3)/Atlanta!$B$8</f>
        <v>729.59615840582296</v>
      </c>
      <c r="G169" s="71">
        <f>(LosAngeles!$C$28*10^3)/LosAngeles!$B$8</f>
        <v>631.74145394256118</v>
      </c>
      <c r="H169" s="71">
        <f>(LasVegas!$C$28*10^3)/LasVegas!$B$8</f>
        <v>604.05066772202383</v>
      </c>
      <c r="I169" s="71">
        <f>(SanFrancisco!$C$28*10^3)/SanFrancisco!$B$8</f>
        <v>739.26889484534979</v>
      </c>
      <c r="J169" s="71">
        <f>(Baltimore!$C$28*10^3)/Baltimore!$B$8</f>
        <v>877.51128441846788</v>
      </c>
      <c r="K169" s="71">
        <f>(Albuquerque!$C$28*10^3)/Albuquerque!$B$8</f>
        <v>802.0500137061282</v>
      </c>
      <c r="L169" s="71">
        <f>(Seattle!$C$28*10^3)/Seattle!$B$8</f>
        <v>885.95707998649652</v>
      </c>
      <c r="M169" s="71">
        <f>(Chicago!$C$28*10^3)/Chicago!$B$8</f>
        <v>1018.9981922013452</v>
      </c>
      <c r="N169" s="71">
        <f>(Boulder!$C$28*10^3)/Boulder!$B$8</f>
        <v>939.93718979417883</v>
      </c>
      <c r="O169" s="71">
        <f>(Minneapolis!$C$28*10^3)/Minneapolis!$B$8</f>
        <v>1154.7214747265164</v>
      </c>
      <c r="P169" s="71">
        <f>(Helena!$C$28*10^3)/Helena!$B$8</f>
        <v>1103.3433257325285</v>
      </c>
      <c r="Q169" s="71">
        <f>(Duluth!$C$28*10^3)/Duluth!$B$8</f>
        <v>1318.7287411780571</v>
      </c>
      <c r="R169" s="71">
        <f>(Fairbanks!$C$28*10^3)/Fairbanks!$B$8</f>
        <v>1688.9105523084909</v>
      </c>
    </row>
    <row r="170" spans="1:18">
      <c r="A170" s="5"/>
      <c r="B170" s="8" t="s">
        <v>334</v>
      </c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</row>
    <row r="171" spans="1:18">
      <c r="A171" s="5"/>
      <c r="B171" s="9" t="s">
        <v>197</v>
      </c>
      <c r="C171" s="71">
        <f>(Miami!$E$13*10^3)/Miami!$B$8</f>
        <v>0</v>
      </c>
      <c r="D171" s="71">
        <f>(Houston!$E$13*10^3)/Houston!$B$8</f>
        <v>0</v>
      </c>
      <c r="E171" s="71">
        <f>(Phoenix!$E$13*10^3)/Phoenix!$B$8</f>
        <v>0</v>
      </c>
      <c r="F171" s="71">
        <f>(Atlanta!$E$13*10^3)/Atlanta!$B$8</f>
        <v>0</v>
      </c>
      <c r="G171" s="71">
        <f>(LosAngeles!$E$13*10^3)/LosAngeles!$B$8</f>
        <v>0</v>
      </c>
      <c r="H171" s="71">
        <f>(LasVegas!$E$13*10^3)/LasVegas!$B$8</f>
        <v>0</v>
      </c>
      <c r="I171" s="71">
        <f>(SanFrancisco!$E$13*10^3)/SanFrancisco!$B$8</f>
        <v>0</v>
      </c>
      <c r="J171" s="71">
        <f>(Baltimore!$E$13*10^3)/Baltimore!$B$8</f>
        <v>0</v>
      </c>
      <c r="K171" s="71">
        <f>(Albuquerque!$E$13*10^3)/Albuquerque!$B$8</f>
        <v>0</v>
      </c>
      <c r="L171" s="71">
        <f>(Seattle!$E$13*10^3)/Seattle!$B$8</f>
        <v>0</v>
      </c>
      <c r="M171" s="71">
        <f>(Chicago!$E$13*10^3)/Chicago!$B$8</f>
        <v>0</v>
      </c>
      <c r="N171" s="71">
        <f>(Boulder!$E$13*10^3)/Boulder!$B$8</f>
        <v>0</v>
      </c>
      <c r="O171" s="71">
        <f>(Minneapolis!$E$13*10^3)/Minneapolis!$B$8</f>
        <v>0</v>
      </c>
      <c r="P171" s="71">
        <f>(Helena!$E$13*10^3)/Helena!$B$8</f>
        <v>0</v>
      </c>
      <c r="Q171" s="71">
        <f>(Duluth!$E$13*10^3)/Duluth!$B$8</f>
        <v>0</v>
      </c>
      <c r="R171" s="71">
        <f>(Fairbanks!$E$13*10^3)/Fairbanks!$B$8</f>
        <v>0</v>
      </c>
    </row>
    <row r="172" spans="1:18">
      <c r="A172" s="5"/>
      <c r="B172" s="9" t="s">
        <v>198</v>
      </c>
      <c r="C172" s="71">
        <f>(Miami!$E$14*10^3)/Miami!$B$8</f>
        <v>0</v>
      </c>
      <c r="D172" s="71">
        <f>(Houston!$E$14*10^3)/Houston!$B$8</f>
        <v>0</v>
      </c>
      <c r="E172" s="71">
        <f>(Phoenix!$E$14*10^3)/Phoenix!$B$8</f>
        <v>0</v>
      </c>
      <c r="F172" s="71">
        <f>(Atlanta!$E$14*10^3)/Atlanta!$B$8</f>
        <v>0</v>
      </c>
      <c r="G172" s="71">
        <f>(LosAngeles!$E$14*10^3)/LosAngeles!$B$8</f>
        <v>0</v>
      </c>
      <c r="H172" s="71">
        <f>(LasVegas!$E$14*10^3)/LasVegas!$B$8</f>
        <v>0</v>
      </c>
      <c r="I172" s="71">
        <f>(SanFrancisco!$E$14*10^3)/SanFrancisco!$B$8</f>
        <v>0</v>
      </c>
      <c r="J172" s="71">
        <f>(Baltimore!$E$14*10^3)/Baltimore!$B$8</f>
        <v>0</v>
      </c>
      <c r="K172" s="71">
        <f>(Albuquerque!$E$14*10^3)/Albuquerque!$B$8</f>
        <v>0</v>
      </c>
      <c r="L172" s="71">
        <f>(Seattle!$E$14*10^3)/Seattle!$B$8</f>
        <v>0</v>
      </c>
      <c r="M172" s="71">
        <f>(Chicago!$E$14*10^3)/Chicago!$B$8</f>
        <v>0</v>
      </c>
      <c r="N172" s="71">
        <f>(Boulder!$E$14*10^3)/Boulder!$B$8</f>
        <v>0</v>
      </c>
      <c r="O172" s="71">
        <f>(Minneapolis!$E$14*10^3)/Minneapolis!$B$8</f>
        <v>0</v>
      </c>
      <c r="P172" s="71">
        <f>(Helena!$E$14*10^3)/Helena!$B$8</f>
        <v>0</v>
      </c>
      <c r="Q172" s="71">
        <f>(Duluth!$E$14*10^3)/Duluth!$B$8</f>
        <v>0</v>
      </c>
      <c r="R172" s="71">
        <f>(Fairbanks!$E$14*10^3)/Fairbanks!$B$8</f>
        <v>0</v>
      </c>
    </row>
    <row r="173" spans="1:18">
      <c r="A173" s="5"/>
      <c r="B173" s="9" t="s">
        <v>206</v>
      </c>
      <c r="C173" s="71">
        <f>(Miami!$E$15*10^3)/Miami!$B$8</f>
        <v>0</v>
      </c>
      <c r="D173" s="71">
        <f>(Houston!$E$15*10^3)/Houston!$B$8</f>
        <v>0</v>
      </c>
      <c r="E173" s="71">
        <f>(Phoenix!$E$15*10^3)/Phoenix!$B$8</f>
        <v>0</v>
      </c>
      <c r="F173" s="71">
        <f>(Atlanta!$E$15*10^3)/Atlanta!$B$8</f>
        <v>0</v>
      </c>
      <c r="G173" s="71">
        <f>(LosAngeles!$E$15*10^3)/LosAngeles!$B$8</f>
        <v>0</v>
      </c>
      <c r="H173" s="71">
        <f>(LasVegas!$E$15*10^3)/LasVegas!$B$8</f>
        <v>0</v>
      </c>
      <c r="I173" s="71">
        <f>(SanFrancisco!$E$15*10^3)/SanFrancisco!$B$8</f>
        <v>0</v>
      </c>
      <c r="J173" s="71">
        <f>(Baltimore!$E$15*10^3)/Baltimore!$B$8</f>
        <v>0</v>
      </c>
      <c r="K173" s="71">
        <f>(Albuquerque!$E$15*10^3)/Albuquerque!$B$8</f>
        <v>0</v>
      </c>
      <c r="L173" s="71">
        <f>(Seattle!$E$15*10^3)/Seattle!$B$8</f>
        <v>0</v>
      </c>
      <c r="M173" s="71">
        <f>(Chicago!$E$15*10^3)/Chicago!$B$8</f>
        <v>0</v>
      </c>
      <c r="N173" s="71">
        <f>(Boulder!$E$15*10^3)/Boulder!$B$8</f>
        <v>0</v>
      </c>
      <c r="O173" s="71">
        <f>(Minneapolis!$E$15*10^3)/Minneapolis!$B$8</f>
        <v>0</v>
      </c>
      <c r="P173" s="71">
        <f>(Helena!$E$15*10^3)/Helena!$B$8</f>
        <v>0</v>
      </c>
      <c r="Q173" s="71">
        <f>(Duluth!$E$15*10^3)/Duluth!$B$8</f>
        <v>0</v>
      </c>
      <c r="R173" s="71">
        <f>(Fairbanks!$E$15*10^3)/Fairbanks!$B$8</f>
        <v>0</v>
      </c>
    </row>
    <row r="174" spans="1:18">
      <c r="A174" s="5"/>
      <c r="B174" s="9" t="s">
        <v>207</v>
      </c>
      <c r="C174" s="71">
        <f>(Miami!$E$16*10^3)/Miami!$B$8</f>
        <v>0</v>
      </c>
      <c r="D174" s="71">
        <f>(Houston!$E$16*10^3)/Houston!$B$8</f>
        <v>0</v>
      </c>
      <c r="E174" s="71">
        <f>(Phoenix!$E$16*10^3)/Phoenix!$B$8</f>
        <v>0</v>
      </c>
      <c r="F174" s="71">
        <f>(Atlanta!$E$16*10^3)/Atlanta!$B$8</f>
        <v>0</v>
      </c>
      <c r="G174" s="71">
        <f>(LosAngeles!$E$16*10^3)/LosAngeles!$B$8</f>
        <v>0</v>
      </c>
      <c r="H174" s="71">
        <f>(LasVegas!$E$16*10^3)/LasVegas!$B$8</f>
        <v>0</v>
      </c>
      <c r="I174" s="71">
        <f>(SanFrancisco!$E$16*10^3)/SanFrancisco!$B$8</f>
        <v>0</v>
      </c>
      <c r="J174" s="71">
        <f>(Baltimore!$E$16*10^3)/Baltimore!$B$8</f>
        <v>0</v>
      </c>
      <c r="K174" s="71">
        <f>(Albuquerque!$E$16*10^3)/Albuquerque!$B$8</f>
        <v>0</v>
      </c>
      <c r="L174" s="71">
        <f>(Seattle!$E$16*10^3)/Seattle!$B$8</f>
        <v>0</v>
      </c>
      <c r="M174" s="71">
        <f>(Chicago!$E$16*10^3)/Chicago!$B$8</f>
        <v>0</v>
      </c>
      <c r="N174" s="71">
        <f>(Boulder!$E$16*10^3)/Boulder!$B$8</f>
        <v>0</v>
      </c>
      <c r="O174" s="71">
        <f>(Minneapolis!$E$16*10^3)/Minneapolis!$B$8</f>
        <v>0</v>
      </c>
      <c r="P174" s="71">
        <f>(Helena!$E$16*10^3)/Helena!$B$8</f>
        <v>0</v>
      </c>
      <c r="Q174" s="71">
        <f>(Duluth!$E$16*10^3)/Duluth!$B$8</f>
        <v>0</v>
      </c>
      <c r="R174" s="71">
        <f>(Fairbanks!$E$16*10^3)/Fairbanks!$B$8</f>
        <v>0</v>
      </c>
    </row>
    <row r="175" spans="1:18">
      <c r="A175" s="5"/>
      <c r="B175" s="9" t="s">
        <v>208</v>
      </c>
      <c r="C175" s="71">
        <f>(Miami!$E$17*10^3)/Miami!$B$8</f>
        <v>0</v>
      </c>
      <c r="D175" s="71">
        <f>(Houston!$E$17*10^3)/Houston!$B$8</f>
        <v>0</v>
      </c>
      <c r="E175" s="71">
        <f>(Phoenix!$E$17*10^3)/Phoenix!$B$8</f>
        <v>0</v>
      </c>
      <c r="F175" s="71">
        <f>(Atlanta!$E$17*10^3)/Atlanta!$B$8</f>
        <v>0</v>
      </c>
      <c r="G175" s="71">
        <f>(LosAngeles!$E$17*10^3)/LosAngeles!$B$8</f>
        <v>0</v>
      </c>
      <c r="H175" s="71">
        <f>(LasVegas!$E$17*10^3)/LasVegas!$B$8</f>
        <v>0</v>
      </c>
      <c r="I175" s="71">
        <f>(SanFrancisco!$E$17*10^3)/SanFrancisco!$B$8</f>
        <v>0</v>
      </c>
      <c r="J175" s="71">
        <f>(Baltimore!$E$17*10^3)/Baltimore!$B$8</f>
        <v>0</v>
      </c>
      <c r="K175" s="71">
        <f>(Albuquerque!$E$17*10^3)/Albuquerque!$B$8</f>
        <v>0</v>
      </c>
      <c r="L175" s="71">
        <f>(Seattle!$E$17*10^3)/Seattle!$B$8</f>
        <v>0</v>
      </c>
      <c r="M175" s="71">
        <f>(Chicago!$E$17*10^3)/Chicago!$B$8</f>
        <v>0</v>
      </c>
      <c r="N175" s="71">
        <f>(Boulder!$E$17*10^3)/Boulder!$B$8</f>
        <v>0</v>
      </c>
      <c r="O175" s="71">
        <f>(Minneapolis!$E$17*10^3)/Minneapolis!$B$8</f>
        <v>0</v>
      </c>
      <c r="P175" s="71">
        <f>(Helena!$E$17*10^3)/Helena!$B$8</f>
        <v>0</v>
      </c>
      <c r="Q175" s="71">
        <f>(Duluth!$E$17*10^3)/Duluth!$B$8</f>
        <v>0</v>
      </c>
      <c r="R175" s="71">
        <f>(Fairbanks!$E$17*10^3)/Fairbanks!$B$8</f>
        <v>0</v>
      </c>
    </row>
    <row r="176" spans="1:18">
      <c r="A176" s="5"/>
      <c r="B176" s="9" t="s">
        <v>209</v>
      </c>
      <c r="C176" s="71">
        <f>(Miami!$E$18*10^3)/Miami!$B$8</f>
        <v>0</v>
      </c>
      <c r="D176" s="71">
        <f>(Houston!$E$18*10^3)/Houston!$B$8</f>
        <v>0</v>
      </c>
      <c r="E176" s="71">
        <f>(Phoenix!$E$18*10^3)/Phoenix!$B$8</f>
        <v>0</v>
      </c>
      <c r="F176" s="71">
        <f>(Atlanta!$E$18*10^3)/Atlanta!$B$8</f>
        <v>0</v>
      </c>
      <c r="G176" s="71">
        <f>(LosAngeles!$E$18*10^3)/LosAngeles!$B$8</f>
        <v>0</v>
      </c>
      <c r="H176" s="71">
        <f>(LasVegas!$E$18*10^3)/LasVegas!$B$8</f>
        <v>0</v>
      </c>
      <c r="I176" s="71">
        <f>(SanFrancisco!$E$18*10^3)/SanFrancisco!$B$8</f>
        <v>0</v>
      </c>
      <c r="J176" s="71">
        <f>(Baltimore!$E$18*10^3)/Baltimore!$B$8</f>
        <v>0</v>
      </c>
      <c r="K176" s="71">
        <f>(Albuquerque!$E$18*10^3)/Albuquerque!$B$8</f>
        <v>0</v>
      </c>
      <c r="L176" s="71">
        <f>(Seattle!$E$18*10^3)/Seattle!$B$8</f>
        <v>0</v>
      </c>
      <c r="M176" s="71">
        <f>(Chicago!$E$18*10^3)/Chicago!$B$8</f>
        <v>0</v>
      </c>
      <c r="N176" s="71">
        <f>(Boulder!$E$18*10^3)/Boulder!$B$8</f>
        <v>0</v>
      </c>
      <c r="O176" s="71">
        <f>(Minneapolis!$E$18*10^3)/Minneapolis!$B$8</f>
        <v>0</v>
      </c>
      <c r="P176" s="71">
        <f>(Helena!$E$18*10^3)/Helena!$B$8</f>
        <v>0</v>
      </c>
      <c r="Q176" s="71">
        <f>(Duluth!$E$18*10^3)/Duluth!$B$8</f>
        <v>0</v>
      </c>
      <c r="R176" s="71">
        <f>(Fairbanks!$E$18*10^3)/Fairbanks!$B$8</f>
        <v>0</v>
      </c>
    </row>
    <row r="177" spans="1:18">
      <c r="A177" s="5"/>
      <c r="B177" s="9" t="s">
        <v>210</v>
      </c>
      <c r="C177" s="71">
        <f>(Miami!$E$19*10^3)/Miami!$B$8</f>
        <v>0</v>
      </c>
      <c r="D177" s="71">
        <f>(Houston!$E$19*10^3)/Houston!$B$8</f>
        <v>0</v>
      </c>
      <c r="E177" s="71">
        <f>(Phoenix!$E$19*10^3)/Phoenix!$B$8</f>
        <v>0</v>
      </c>
      <c r="F177" s="71">
        <f>(Atlanta!$E$19*10^3)/Atlanta!$B$8</f>
        <v>0</v>
      </c>
      <c r="G177" s="71">
        <f>(LosAngeles!$E$19*10^3)/LosAngeles!$B$8</f>
        <v>0</v>
      </c>
      <c r="H177" s="71">
        <f>(LasVegas!$E$19*10^3)/LasVegas!$B$8</f>
        <v>0</v>
      </c>
      <c r="I177" s="71">
        <f>(SanFrancisco!$E$19*10^3)/SanFrancisco!$B$8</f>
        <v>0</v>
      </c>
      <c r="J177" s="71">
        <f>(Baltimore!$E$19*10^3)/Baltimore!$B$8</f>
        <v>0</v>
      </c>
      <c r="K177" s="71">
        <f>(Albuquerque!$E$19*10^3)/Albuquerque!$B$8</f>
        <v>0</v>
      </c>
      <c r="L177" s="71">
        <f>(Seattle!$E$19*10^3)/Seattle!$B$8</f>
        <v>0</v>
      </c>
      <c r="M177" s="71">
        <f>(Chicago!$E$19*10^3)/Chicago!$B$8</f>
        <v>0</v>
      </c>
      <c r="N177" s="71">
        <f>(Boulder!$E$19*10^3)/Boulder!$B$8</f>
        <v>0</v>
      </c>
      <c r="O177" s="71">
        <f>(Minneapolis!$E$19*10^3)/Minneapolis!$B$8</f>
        <v>0</v>
      </c>
      <c r="P177" s="71">
        <f>(Helena!$E$19*10^3)/Helena!$B$8</f>
        <v>0</v>
      </c>
      <c r="Q177" s="71">
        <f>(Duluth!$E$19*10^3)/Duluth!$B$8</f>
        <v>0</v>
      </c>
      <c r="R177" s="71">
        <f>(Fairbanks!$E$19*10^3)/Fairbanks!$B$8</f>
        <v>0</v>
      </c>
    </row>
    <row r="178" spans="1:18">
      <c r="A178" s="5"/>
      <c r="B178" s="9" t="s">
        <v>211</v>
      </c>
      <c r="C178" s="71">
        <f>(Miami!$E$20*10^3)/Miami!$B$8</f>
        <v>0</v>
      </c>
      <c r="D178" s="71">
        <f>(Houston!$E$20*10^3)/Houston!$B$8</f>
        <v>0</v>
      </c>
      <c r="E178" s="71">
        <f>(Phoenix!$E$20*10^3)/Phoenix!$B$8</f>
        <v>0</v>
      </c>
      <c r="F178" s="71">
        <f>(Atlanta!$E$20*10^3)/Atlanta!$B$8</f>
        <v>0</v>
      </c>
      <c r="G178" s="71">
        <f>(LosAngeles!$E$20*10^3)/LosAngeles!$B$8</f>
        <v>0</v>
      </c>
      <c r="H178" s="71">
        <f>(LasVegas!$E$20*10^3)/LasVegas!$B$8</f>
        <v>0</v>
      </c>
      <c r="I178" s="71">
        <f>(SanFrancisco!$E$20*10^3)/SanFrancisco!$B$8</f>
        <v>0</v>
      </c>
      <c r="J178" s="71">
        <f>(Baltimore!$E$20*10^3)/Baltimore!$B$8</f>
        <v>0</v>
      </c>
      <c r="K178" s="71">
        <f>(Albuquerque!$E$20*10^3)/Albuquerque!$B$8</f>
        <v>0</v>
      </c>
      <c r="L178" s="71">
        <f>(Seattle!$E$20*10^3)/Seattle!$B$8</f>
        <v>0</v>
      </c>
      <c r="M178" s="71">
        <f>(Chicago!$E$20*10^3)/Chicago!$B$8</f>
        <v>0</v>
      </c>
      <c r="N178" s="71">
        <f>(Boulder!$E$20*10^3)/Boulder!$B$8</f>
        <v>0</v>
      </c>
      <c r="O178" s="71">
        <f>(Minneapolis!$E$20*10^3)/Minneapolis!$B$8</f>
        <v>0</v>
      </c>
      <c r="P178" s="71">
        <f>(Helena!$E$20*10^3)/Helena!$B$8</f>
        <v>0</v>
      </c>
      <c r="Q178" s="71">
        <f>(Duluth!$E$20*10^3)/Duluth!$B$8</f>
        <v>0</v>
      </c>
      <c r="R178" s="71">
        <f>(Fairbanks!$E$20*10^3)/Fairbanks!$B$8</f>
        <v>0</v>
      </c>
    </row>
    <row r="179" spans="1:18">
      <c r="A179" s="5"/>
      <c r="B179" s="9" t="s">
        <v>212</v>
      </c>
      <c r="C179" s="71">
        <f>(Miami!$E$21*10^3)/Miami!$B$8</f>
        <v>0</v>
      </c>
      <c r="D179" s="71">
        <f>(Houston!$E$21*10^3)/Houston!$B$8</f>
        <v>0</v>
      </c>
      <c r="E179" s="71">
        <f>(Phoenix!$E$21*10^3)/Phoenix!$B$8</f>
        <v>0</v>
      </c>
      <c r="F179" s="71">
        <f>(Atlanta!$E$21*10^3)/Atlanta!$B$8</f>
        <v>0</v>
      </c>
      <c r="G179" s="71">
        <f>(LosAngeles!$E$21*10^3)/LosAngeles!$B$8</f>
        <v>0</v>
      </c>
      <c r="H179" s="71">
        <f>(LasVegas!$E$21*10^3)/LasVegas!$B$8</f>
        <v>0</v>
      </c>
      <c r="I179" s="71">
        <f>(SanFrancisco!$E$21*10^3)/SanFrancisco!$B$8</f>
        <v>0</v>
      </c>
      <c r="J179" s="71">
        <f>(Baltimore!$E$21*10^3)/Baltimore!$B$8</f>
        <v>0</v>
      </c>
      <c r="K179" s="71">
        <f>(Albuquerque!$E$21*10^3)/Albuquerque!$B$8</f>
        <v>0</v>
      </c>
      <c r="L179" s="71">
        <f>(Seattle!$E$21*10^3)/Seattle!$B$8</f>
        <v>0</v>
      </c>
      <c r="M179" s="71">
        <f>(Chicago!$E$21*10^3)/Chicago!$B$8</f>
        <v>0</v>
      </c>
      <c r="N179" s="71">
        <f>(Boulder!$E$21*10^3)/Boulder!$B$8</f>
        <v>0</v>
      </c>
      <c r="O179" s="71">
        <f>(Minneapolis!$E$21*10^3)/Minneapolis!$B$8</f>
        <v>0</v>
      </c>
      <c r="P179" s="71">
        <f>(Helena!$E$21*10^3)/Helena!$B$8</f>
        <v>0</v>
      </c>
      <c r="Q179" s="71">
        <f>(Duluth!$E$21*10^3)/Duluth!$B$8</f>
        <v>0</v>
      </c>
      <c r="R179" s="71">
        <f>(Fairbanks!$E$21*10^3)/Fairbanks!$B$8</f>
        <v>0</v>
      </c>
    </row>
    <row r="180" spans="1:18">
      <c r="A180" s="5"/>
      <c r="B180" s="9" t="s">
        <v>213</v>
      </c>
      <c r="C180" s="71">
        <f>(Miami!$E$22*10^3)/Miami!$B$8</f>
        <v>0</v>
      </c>
      <c r="D180" s="71">
        <f>(Houston!$E$22*10^3)/Houston!$B$8</f>
        <v>0</v>
      </c>
      <c r="E180" s="71">
        <f>(Phoenix!$E$22*10^3)/Phoenix!$B$8</f>
        <v>0</v>
      </c>
      <c r="F180" s="71">
        <f>(Atlanta!$E$22*10^3)/Atlanta!$B$8</f>
        <v>0</v>
      </c>
      <c r="G180" s="71">
        <f>(LosAngeles!$E$22*10^3)/LosAngeles!$B$8</f>
        <v>0</v>
      </c>
      <c r="H180" s="71">
        <f>(LasVegas!$E$22*10^3)/LasVegas!$B$8</f>
        <v>0</v>
      </c>
      <c r="I180" s="71">
        <f>(SanFrancisco!$E$22*10^3)/SanFrancisco!$B$8</f>
        <v>0</v>
      </c>
      <c r="J180" s="71">
        <f>(Baltimore!$E$22*10^3)/Baltimore!$B$8</f>
        <v>0</v>
      </c>
      <c r="K180" s="71">
        <f>(Albuquerque!$E$22*10^3)/Albuquerque!$B$8</f>
        <v>0</v>
      </c>
      <c r="L180" s="71">
        <f>(Seattle!$E$22*10^3)/Seattle!$B$8</f>
        <v>0</v>
      </c>
      <c r="M180" s="71">
        <f>(Chicago!$E$22*10^3)/Chicago!$B$8</f>
        <v>0</v>
      </c>
      <c r="N180" s="71">
        <f>(Boulder!$E$22*10^3)/Boulder!$B$8</f>
        <v>0</v>
      </c>
      <c r="O180" s="71">
        <f>(Minneapolis!$E$22*10^3)/Minneapolis!$B$8</f>
        <v>0</v>
      </c>
      <c r="P180" s="71">
        <f>(Helena!$E$22*10^3)/Helena!$B$8</f>
        <v>0</v>
      </c>
      <c r="Q180" s="71">
        <f>(Duluth!$E$22*10^3)/Duluth!$B$8</f>
        <v>0</v>
      </c>
      <c r="R180" s="71">
        <f>(Fairbanks!$E$22*10^3)/Fairbanks!$B$8</f>
        <v>0</v>
      </c>
    </row>
    <row r="181" spans="1:18">
      <c r="A181" s="5"/>
      <c r="B181" s="9" t="s">
        <v>192</v>
      </c>
      <c r="C181" s="71">
        <f>(Miami!$E$23*10^3)/Miami!$B$8</f>
        <v>0</v>
      </c>
      <c r="D181" s="71">
        <f>(Houston!$E$23*10^3)/Houston!$B$8</f>
        <v>0</v>
      </c>
      <c r="E181" s="71">
        <f>(Phoenix!$E$23*10^3)/Phoenix!$B$8</f>
        <v>0</v>
      </c>
      <c r="F181" s="71">
        <f>(Atlanta!$E$23*10^3)/Atlanta!$B$8</f>
        <v>0</v>
      </c>
      <c r="G181" s="71">
        <f>(LosAngeles!$E$23*10^3)/LosAngeles!$B$8</f>
        <v>0</v>
      </c>
      <c r="H181" s="71">
        <f>(LasVegas!$E$23*10^3)/LasVegas!$B$8</f>
        <v>0</v>
      </c>
      <c r="I181" s="71">
        <f>(SanFrancisco!$E$23*10^3)/SanFrancisco!$B$8</f>
        <v>0</v>
      </c>
      <c r="J181" s="71">
        <f>(Baltimore!$E$23*10^3)/Baltimore!$B$8</f>
        <v>0</v>
      </c>
      <c r="K181" s="71">
        <f>(Albuquerque!$E$23*10^3)/Albuquerque!$B$8</f>
        <v>0</v>
      </c>
      <c r="L181" s="71">
        <f>(Seattle!$E$23*10^3)/Seattle!$B$8</f>
        <v>0</v>
      </c>
      <c r="M181" s="71">
        <f>(Chicago!$E$23*10^3)/Chicago!$B$8</f>
        <v>0</v>
      </c>
      <c r="N181" s="71">
        <f>(Boulder!$E$23*10^3)/Boulder!$B$8</f>
        <v>0</v>
      </c>
      <c r="O181" s="71">
        <f>(Minneapolis!$E$23*10^3)/Minneapolis!$B$8</f>
        <v>0</v>
      </c>
      <c r="P181" s="71">
        <f>(Helena!$E$23*10^3)/Helena!$B$8</f>
        <v>0</v>
      </c>
      <c r="Q181" s="71">
        <f>(Duluth!$E$23*10^3)/Duluth!$B$8</f>
        <v>0</v>
      </c>
      <c r="R181" s="71">
        <f>(Fairbanks!$E$23*10^3)/Fairbanks!$B$8</f>
        <v>0</v>
      </c>
    </row>
    <row r="182" spans="1:18">
      <c r="A182" s="5"/>
      <c r="B182" s="9" t="s">
        <v>214</v>
      </c>
      <c r="C182" s="71">
        <f>(Miami!$E$24*10^3)/Miami!$B$8</f>
        <v>0</v>
      </c>
      <c r="D182" s="71">
        <f>(Houston!$E$24*10^3)/Houston!$B$8</f>
        <v>0</v>
      </c>
      <c r="E182" s="71">
        <f>(Phoenix!$E$24*10^3)/Phoenix!$B$8</f>
        <v>0</v>
      </c>
      <c r="F182" s="71">
        <f>(Atlanta!$E$24*10^3)/Atlanta!$B$8</f>
        <v>0</v>
      </c>
      <c r="G182" s="71">
        <f>(LosAngeles!$E$24*10^3)/LosAngeles!$B$8</f>
        <v>0</v>
      </c>
      <c r="H182" s="71">
        <f>(LasVegas!$E$24*10^3)/LasVegas!$B$8</f>
        <v>0</v>
      </c>
      <c r="I182" s="71">
        <f>(SanFrancisco!$E$24*10^3)/SanFrancisco!$B$8</f>
        <v>0</v>
      </c>
      <c r="J182" s="71">
        <f>(Baltimore!$E$24*10^3)/Baltimore!$B$8</f>
        <v>0</v>
      </c>
      <c r="K182" s="71">
        <f>(Albuquerque!$E$24*10^3)/Albuquerque!$B$8</f>
        <v>0</v>
      </c>
      <c r="L182" s="71">
        <f>(Seattle!$E$24*10^3)/Seattle!$B$8</f>
        <v>0</v>
      </c>
      <c r="M182" s="71">
        <f>(Chicago!$E$24*10^3)/Chicago!$B$8</f>
        <v>0</v>
      </c>
      <c r="N182" s="71">
        <f>(Boulder!$E$24*10^3)/Boulder!$B$8</f>
        <v>0</v>
      </c>
      <c r="O182" s="71">
        <f>(Minneapolis!$E$24*10^3)/Minneapolis!$B$8</f>
        <v>0</v>
      </c>
      <c r="P182" s="71">
        <f>(Helena!$E$24*10^3)/Helena!$B$8</f>
        <v>0</v>
      </c>
      <c r="Q182" s="71">
        <f>(Duluth!$E$24*10^3)/Duluth!$B$8</f>
        <v>0</v>
      </c>
      <c r="R182" s="71">
        <f>(Fairbanks!$E$24*10^3)/Fairbanks!$B$8</f>
        <v>0</v>
      </c>
    </row>
    <row r="183" spans="1:18">
      <c r="A183" s="5"/>
      <c r="B183" s="9" t="s">
        <v>215</v>
      </c>
      <c r="C183" s="71">
        <f>(Miami!$E$25*10^3)/Miami!$B$8</f>
        <v>0</v>
      </c>
      <c r="D183" s="71">
        <f>(Houston!$E$25*10^3)/Houston!$B$8</f>
        <v>0</v>
      </c>
      <c r="E183" s="71">
        <f>(Phoenix!$E$25*10^3)/Phoenix!$B$8</f>
        <v>0</v>
      </c>
      <c r="F183" s="71">
        <f>(Atlanta!$E$25*10^3)/Atlanta!$B$8</f>
        <v>0</v>
      </c>
      <c r="G183" s="71">
        <f>(LosAngeles!$E$25*10^3)/LosAngeles!$B$8</f>
        <v>0</v>
      </c>
      <c r="H183" s="71">
        <f>(LasVegas!$E$25*10^3)/LasVegas!$B$8</f>
        <v>0</v>
      </c>
      <c r="I183" s="71">
        <f>(SanFrancisco!$E$25*10^3)/SanFrancisco!$B$8</f>
        <v>0</v>
      </c>
      <c r="J183" s="71">
        <f>(Baltimore!$E$25*10^3)/Baltimore!$B$8</f>
        <v>0</v>
      </c>
      <c r="K183" s="71">
        <f>(Albuquerque!$E$25*10^3)/Albuquerque!$B$8</f>
        <v>0</v>
      </c>
      <c r="L183" s="71">
        <f>(Seattle!$E$25*10^3)/Seattle!$B$8</f>
        <v>0</v>
      </c>
      <c r="M183" s="71">
        <f>(Chicago!$E$25*10^3)/Chicago!$B$8</f>
        <v>0</v>
      </c>
      <c r="N183" s="71">
        <f>(Boulder!$E$25*10^3)/Boulder!$B$8</f>
        <v>0</v>
      </c>
      <c r="O183" s="71">
        <f>(Minneapolis!$E$25*10^3)/Minneapolis!$B$8</f>
        <v>0</v>
      </c>
      <c r="P183" s="71">
        <f>(Helena!$E$25*10^3)/Helena!$B$8</f>
        <v>0</v>
      </c>
      <c r="Q183" s="71">
        <f>(Duluth!$E$25*10^3)/Duluth!$B$8</f>
        <v>0</v>
      </c>
      <c r="R183" s="71">
        <f>(Fairbanks!$E$25*10^3)/Fairbanks!$B$8</f>
        <v>0</v>
      </c>
    </row>
    <row r="184" spans="1:18">
      <c r="A184" s="5"/>
      <c r="B184" s="9" t="s">
        <v>216</v>
      </c>
      <c r="C184" s="71">
        <f>(Miami!$E$26*10^3)/Miami!$B$8</f>
        <v>0</v>
      </c>
      <c r="D184" s="71">
        <f>(Houston!$E$26*10^3)/Houston!$B$8</f>
        <v>0</v>
      </c>
      <c r="E184" s="71">
        <f>(Phoenix!$E$26*10^3)/Phoenix!$B$8</f>
        <v>0</v>
      </c>
      <c r="F184" s="71">
        <f>(Atlanta!$E$26*10^3)/Atlanta!$B$8</f>
        <v>0</v>
      </c>
      <c r="G184" s="71">
        <f>(LosAngeles!$E$26*10^3)/LosAngeles!$B$8</f>
        <v>0</v>
      </c>
      <c r="H184" s="71">
        <f>(LasVegas!$E$26*10^3)/LasVegas!$B$8</f>
        <v>0</v>
      </c>
      <c r="I184" s="71">
        <f>(SanFrancisco!$E$26*10^3)/SanFrancisco!$B$8</f>
        <v>0</v>
      </c>
      <c r="J184" s="71">
        <f>(Baltimore!$E$26*10^3)/Baltimore!$B$8</f>
        <v>0</v>
      </c>
      <c r="K184" s="71">
        <f>(Albuquerque!$E$26*10^3)/Albuquerque!$B$8</f>
        <v>0</v>
      </c>
      <c r="L184" s="71">
        <f>(Seattle!$E$26*10^3)/Seattle!$B$8</f>
        <v>0</v>
      </c>
      <c r="M184" s="71">
        <f>(Chicago!$E$26*10^3)/Chicago!$B$8</f>
        <v>0</v>
      </c>
      <c r="N184" s="71">
        <f>(Boulder!$E$26*10^3)/Boulder!$B$8</f>
        <v>0</v>
      </c>
      <c r="O184" s="71">
        <f>(Minneapolis!$E$26*10^3)/Minneapolis!$B$8</f>
        <v>0</v>
      </c>
      <c r="P184" s="71">
        <f>(Helena!$E$26*10^3)/Helena!$B$8</f>
        <v>0</v>
      </c>
      <c r="Q184" s="71">
        <f>(Duluth!$E$26*10^3)/Duluth!$B$8</f>
        <v>0</v>
      </c>
      <c r="R184" s="71">
        <f>(Fairbanks!$E$26*10^3)/Fairbanks!$B$8</f>
        <v>0</v>
      </c>
    </row>
    <row r="185" spans="1:18">
      <c r="A185" s="5"/>
      <c r="B185" s="9" t="s">
        <v>217</v>
      </c>
      <c r="C185" s="71">
        <f>(Miami!$E$28*10^3)/Miami!$B$8</f>
        <v>0</v>
      </c>
      <c r="D185" s="71">
        <f>(Houston!$E$28*10^3)/Houston!$B$8</f>
        <v>0</v>
      </c>
      <c r="E185" s="71">
        <f>(Phoenix!$E$28*10^3)/Phoenix!$B$8</f>
        <v>0</v>
      </c>
      <c r="F185" s="71">
        <f>(Atlanta!$E$28*10^3)/Atlanta!$B$8</f>
        <v>0</v>
      </c>
      <c r="G185" s="71">
        <f>(LosAngeles!$E$28*10^3)/LosAngeles!$B$8</f>
        <v>0</v>
      </c>
      <c r="H185" s="71">
        <f>(LasVegas!$E$28*10^3)/LasVegas!$B$8</f>
        <v>0</v>
      </c>
      <c r="I185" s="71">
        <f>(SanFrancisco!$E$28*10^3)/SanFrancisco!$B$8</f>
        <v>0</v>
      </c>
      <c r="J185" s="71">
        <f>(Baltimore!$E$28*10^3)/Baltimore!$B$8</f>
        <v>0</v>
      </c>
      <c r="K185" s="71">
        <f>(Albuquerque!$E$28*10^3)/Albuquerque!$B$8</f>
        <v>0</v>
      </c>
      <c r="L185" s="71">
        <f>(Seattle!$E$28*10^3)/Seattle!$B$8</f>
        <v>0</v>
      </c>
      <c r="M185" s="71">
        <f>(Chicago!$E$28*10^3)/Chicago!$B$8</f>
        <v>0</v>
      </c>
      <c r="N185" s="71">
        <f>(Boulder!$E$28*10^3)/Boulder!$B$8</f>
        <v>0</v>
      </c>
      <c r="O185" s="71">
        <f>(Minneapolis!$E$28*10^3)/Minneapolis!$B$8</f>
        <v>0</v>
      </c>
      <c r="P185" s="71">
        <f>(Helena!$E$28*10^3)/Helena!$B$8</f>
        <v>0</v>
      </c>
      <c r="Q185" s="71">
        <f>(Duluth!$E$28*10^3)/Duluth!$B$8</f>
        <v>0</v>
      </c>
      <c r="R185" s="71">
        <f>(Fairbanks!$E$28*10^3)/Fairbanks!$B$8</f>
        <v>0</v>
      </c>
    </row>
    <row r="186" spans="1:18">
      <c r="A186" s="5"/>
      <c r="B186" s="8" t="s">
        <v>335</v>
      </c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</row>
    <row r="187" spans="1:18">
      <c r="A187" s="5"/>
      <c r="B187" s="9" t="s">
        <v>197</v>
      </c>
      <c r="C187" s="71">
        <f>(Miami!$F$13*10^3)/Miami!$B$8</f>
        <v>0</v>
      </c>
      <c r="D187" s="71">
        <f>(Houston!$F$13*10^3)/Houston!$B$8</f>
        <v>0</v>
      </c>
      <c r="E187" s="71">
        <f>(Phoenix!$F$13*10^3)/Phoenix!$B$8</f>
        <v>0</v>
      </c>
      <c r="F187" s="71">
        <f>(Atlanta!$F$13*10^3)/Atlanta!$B$8</f>
        <v>0</v>
      </c>
      <c r="G187" s="71">
        <f>(LosAngeles!$F$13*10^3)/LosAngeles!$B$8</f>
        <v>0</v>
      </c>
      <c r="H187" s="71">
        <f>(LasVegas!$F$13*10^3)/LasVegas!$B$8</f>
        <v>0</v>
      </c>
      <c r="I187" s="71">
        <f>(SanFrancisco!$F$13*10^3)/SanFrancisco!$B$8</f>
        <v>0</v>
      </c>
      <c r="J187" s="71">
        <f>(Baltimore!$F$13*10^3)/Baltimore!$B$8</f>
        <v>0</v>
      </c>
      <c r="K187" s="71">
        <f>(Albuquerque!$F$13*10^3)/Albuquerque!$B$8</f>
        <v>0</v>
      </c>
      <c r="L187" s="71">
        <f>(Seattle!$F$13*10^3)/Seattle!$B$8</f>
        <v>0</v>
      </c>
      <c r="M187" s="71">
        <f>(Chicago!$F$13*10^3)/Chicago!$B$8</f>
        <v>0</v>
      </c>
      <c r="N187" s="71">
        <f>(Boulder!$F$13*10^3)/Boulder!$B$8</f>
        <v>0</v>
      </c>
      <c r="O187" s="71">
        <f>(Minneapolis!$F$13*10^3)/Minneapolis!$B$8</f>
        <v>0</v>
      </c>
      <c r="P187" s="71">
        <f>(Helena!$F$13*10^3)/Helena!$B$8</f>
        <v>0</v>
      </c>
      <c r="Q187" s="71">
        <f>(Duluth!$F$13*10^3)/Duluth!$B$8</f>
        <v>0</v>
      </c>
      <c r="R187" s="71">
        <f>(Fairbanks!$F$13*10^3)/Fairbanks!$B$8</f>
        <v>0</v>
      </c>
    </row>
    <row r="188" spans="1:18">
      <c r="A188" s="5"/>
      <c r="B188" s="9" t="s">
        <v>198</v>
      </c>
      <c r="C188" s="71">
        <f>(Miami!$F$14*10^3)/Miami!$B$8</f>
        <v>0</v>
      </c>
      <c r="D188" s="71">
        <f>(Houston!$F$14*10^3)/Houston!$B$8</f>
        <v>0</v>
      </c>
      <c r="E188" s="71">
        <f>(Phoenix!$F$14*10^3)/Phoenix!$B$8</f>
        <v>0</v>
      </c>
      <c r="F188" s="71">
        <f>(Atlanta!$F$14*10^3)/Atlanta!$B$8</f>
        <v>0</v>
      </c>
      <c r="G188" s="71">
        <f>(LosAngeles!$F$14*10^3)/LosAngeles!$B$8</f>
        <v>0</v>
      </c>
      <c r="H188" s="71">
        <f>(LasVegas!$F$14*10^3)/LasVegas!$B$8</f>
        <v>0</v>
      </c>
      <c r="I188" s="71">
        <f>(SanFrancisco!$F$14*10^3)/SanFrancisco!$B$8</f>
        <v>0</v>
      </c>
      <c r="J188" s="71">
        <f>(Baltimore!$F$14*10^3)/Baltimore!$B$8</f>
        <v>0</v>
      </c>
      <c r="K188" s="71">
        <f>(Albuquerque!$F$14*10^3)/Albuquerque!$B$8</f>
        <v>0</v>
      </c>
      <c r="L188" s="71">
        <f>(Seattle!$F$14*10^3)/Seattle!$B$8</f>
        <v>0</v>
      </c>
      <c r="M188" s="71">
        <f>(Chicago!$F$14*10^3)/Chicago!$B$8</f>
        <v>0</v>
      </c>
      <c r="N188" s="71">
        <f>(Boulder!$F$14*10^3)/Boulder!$B$8</f>
        <v>0</v>
      </c>
      <c r="O188" s="71">
        <f>(Minneapolis!$F$14*10^3)/Minneapolis!$B$8</f>
        <v>0</v>
      </c>
      <c r="P188" s="71">
        <f>(Helena!$F$14*10^3)/Helena!$B$8</f>
        <v>0</v>
      </c>
      <c r="Q188" s="71">
        <f>(Duluth!$F$14*10^3)/Duluth!$B$8</f>
        <v>0</v>
      </c>
      <c r="R188" s="71">
        <f>(Fairbanks!$F$14*10^3)/Fairbanks!$B$8</f>
        <v>0</v>
      </c>
    </row>
    <row r="189" spans="1:18">
      <c r="A189" s="5"/>
      <c r="B189" s="9" t="s">
        <v>206</v>
      </c>
      <c r="C189" s="71">
        <f>(Miami!$F$15*10^3)/Miami!$B$8</f>
        <v>0</v>
      </c>
      <c r="D189" s="71">
        <f>(Houston!$F$15*10^3)/Houston!$B$8</f>
        <v>0</v>
      </c>
      <c r="E189" s="71">
        <f>(Phoenix!$F$15*10^3)/Phoenix!$B$8</f>
        <v>0</v>
      </c>
      <c r="F189" s="71">
        <f>(Atlanta!$F$15*10^3)/Atlanta!$B$8</f>
        <v>0</v>
      </c>
      <c r="G189" s="71">
        <f>(LosAngeles!$F$15*10^3)/LosAngeles!$B$8</f>
        <v>0</v>
      </c>
      <c r="H189" s="71">
        <f>(LasVegas!$F$15*10^3)/LasVegas!$B$8</f>
        <v>0</v>
      </c>
      <c r="I189" s="71">
        <f>(SanFrancisco!$F$15*10^3)/SanFrancisco!$B$8</f>
        <v>0</v>
      </c>
      <c r="J189" s="71">
        <f>(Baltimore!$F$15*10^3)/Baltimore!$B$8</f>
        <v>0</v>
      </c>
      <c r="K189" s="71">
        <f>(Albuquerque!$F$15*10^3)/Albuquerque!$B$8</f>
        <v>0</v>
      </c>
      <c r="L189" s="71">
        <f>(Seattle!$F$15*10^3)/Seattle!$B$8</f>
        <v>0</v>
      </c>
      <c r="M189" s="71">
        <f>(Chicago!$F$15*10^3)/Chicago!$B$8</f>
        <v>0</v>
      </c>
      <c r="N189" s="71">
        <f>(Boulder!$F$15*10^3)/Boulder!$B$8</f>
        <v>0</v>
      </c>
      <c r="O189" s="71">
        <f>(Minneapolis!$F$15*10^3)/Minneapolis!$B$8</f>
        <v>0</v>
      </c>
      <c r="P189" s="71">
        <f>(Helena!$F$15*10^3)/Helena!$B$8</f>
        <v>0</v>
      </c>
      <c r="Q189" s="71">
        <f>(Duluth!$F$15*10^3)/Duluth!$B$8</f>
        <v>0</v>
      </c>
      <c r="R189" s="71">
        <f>(Fairbanks!$F$15*10^3)/Fairbanks!$B$8</f>
        <v>0</v>
      </c>
    </row>
    <row r="190" spans="1:18">
      <c r="A190" s="5"/>
      <c r="B190" s="9" t="s">
        <v>207</v>
      </c>
      <c r="C190" s="71">
        <f>(Miami!$F$16*10^3)/Miami!$B$8</f>
        <v>0</v>
      </c>
      <c r="D190" s="71">
        <f>(Houston!$F$16*10^3)/Houston!$B$8</f>
        <v>0</v>
      </c>
      <c r="E190" s="71">
        <f>(Phoenix!$F$16*10^3)/Phoenix!$B$8</f>
        <v>0</v>
      </c>
      <c r="F190" s="71">
        <f>(Atlanta!$F$16*10^3)/Atlanta!$B$8</f>
        <v>0</v>
      </c>
      <c r="G190" s="71">
        <f>(LosAngeles!$F$16*10^3)/LosAngeles!$B$8</f>
        <v>0</v>
      </c>
      <c r="H190" s="71">
        <f>(LasVegas!$F$16*10^3)/LasVegas!$B$8</f>
        <v>0</v>
      </c>
      <c r="I190" s="71">
        <f>(SanFrancisco!$F$16*10^3)/SanFrancisco!$B$8</f>
        <v>0</v>
      </c>
      <c r="J190" s="71">
        <f>(Baltimore!$F$16*10^3)/Baltimore!$B$8</f>
        <v>0</v>
      </c>
      <c r="K190" s="71">
        <f>(Albuquerque!$F$16*10^3)/Albuquerque!$B$8</f>
        <v>0</v>
      </c>
      <c r="L190" s="71">
        <f>(Seattle!$F$16*10^3)/Seattle!$B$8</f>
        <v>0</v>
      </c>
      <c r="M190" s="71">
        <f>(Chicago!$F$16*10^3)/Chicago!$B$8</f>
        <v>0</v>
      </c>
      <c r="N190" s="71">
        <f>(Boulder!$F$16*10^3)/Boulder!$B$8</f>
        <v>0</v>
      </c>
      <c r="O190" s="71">
        <f>(Minneapolis!$F$16*10^3)/Minneapolis!$B$8</f>
        <v>0</v>
      </c>
      <c r="P190" s="71">
        <f>(Helena!$F$16*10^3)/Helena!$B$8</f>
        <v>0</v>
      </c>
      <c r="Q190" s="71">
        <f>(Duluth!$F$16*10^3)/Duluth!$B$8</f>
        <v>0</v>
      </c>
      <c r="R190" s="71">
        <f>(Fairbanks!$F$16*10^3)/Fairbanks!$B$8</f>
        <v>0</v>
      </c>
    </row>
    <row r="191" spans="1:18">
      <c r="A191" s="5"/>
      <c r="B191" s="9" t="s">
        <v>208</v>
      </c>
      <c r="C191" s="71">
        <f>(Miami!$F$17*10^3)/Miami!$B$8</f>
        <v>0</v>
      </c>
      <c r="D191" s="71">
        <f>(Houston!$F$17*10^3)/Houston!$B$8</f>
        <v>0</v>
      </c>
      <c r="E191" s="71">
        <f>(Phoenix!$F$17*10^3)/Phoenix!$B$8</f>
        <v>0</v>
      </c>
      <c r="F191" s="71">
        <f>(Atlanta!$F$17*10^3)/Atlanta!$B$8</f>
        <v>0</v>
      </c>
      <c r="G191" s="71">
        <f>(LosAngeles!$F$17*10^3)/LosAngeles!$B$8</f>
        <v>0</v>
      </c>
      <c r="H191" s="71">
        <f>(LasVegas!$F$17*10^3)/LasVegas!$B$8</f>
        <v>0</v>
      </c>
      <c r="I191" s="71">
        <f>(SanFrancisco!$F$17*10^3)/SanFrancisco!$B$8</f>
        <v>0</v>
      </c>
      <c r="J191" s="71">
        <f>(Baltimore!$F$17*10^3)/Baltimore!$B$8</f>
        <v>0</v>
      </c>
      <c r="K191" s="71">
        <f>(Albuquerque!$F$17*10^3)/Albuquerque!$B$8</f>
        <v>0</v>
      </c>
      <c r="L191" s="71">
        <f>(Seattle!$F$17*10^3)/Seattle!$B$8</f>
        <v>0</v>
      </c>
      <c r="M191" s="71">
        <f>(Chicago!$F$17*10^3)/Chicago!$B$8</f>
        <v>0</v>
      </c>
      <c r="N191" s="71">
        <f>(Boulder!$F$17*10^3)/Boulder!$B$8</f>
        <v>0</v>
      </c>
      <c r="O191" s="71">
        <f>(Minneapolis!$F$17*10^3)/Minneapolis!$B$8</f>
        <v>0</v>
      </c>
      <c r="P191" s="71">
        <f>(Helena!$F$17*10^3)/Helena!$B$8</f>
        <v>0</v>
      </c>
      <c r="Q191" s="71">
        <f>(Duluth!$F$17*10^3)/Duluth!$B$8</f>
        <v>0</v>
      </c>
      <c r="R191" s="71">
        <f>(Fairbanks!$F$17*10^3)/Fairbanks!$B$8</f>
        <v>0</v>
      </c>
    </row>
    <row r="192" spans="1:18">
      <c r="A192" s="5"/>
      <c r="B192" s="9" t="s">
        <v>209</v>
      </c>
      <c r="C192" s="71">
        <f>(Miami!$F$18*10^3)/Miami!$B$8</f>
        <v>0</v>
      </c>
      <c r="D192" s="71">
        <f>(Houston!$F$18*10^3)/Houston!$B$8</f>
        <v>0</v>
      </c>
      <c r="E192" s="71">
        <f>(Phoenix!$F$18*10^3)/Phoenix!$B$8</f>
        <v>0</v>
      </c>
      <c r="F192" s="71">
        <f>(Atlanta!$F$18*10^3)/Atlanta!$B$8</f>
        <v>0</v>
      </c>
      <c r="G192" s="71">
        <f>(LosAngeles!$F$18*10^3)/LosAngeles!$B$8</f>
        <v>0</v>
      </c>
      <c r="H192" s="71">
        <f>(LasVegas!$F$18*10^3)/LasVegas!$B$8</f>
        <v>0</v>
      </c>
      <c r="I192" s="71">
        <f>(SanFrancisco!$F$18*10^3)/SanFrancisco!$B$8</f>
        <v>0</v>
      </c>
      <c r="J192" s="71">
        <f>(Baltimore!$F$18*10^3)/Baltimore!$B$8</f>
        <v>0</v>
      </c>
      <c r="K192" s="71">
        <f>(Albuquerque!$F$18*10^3)/Albuquerque!$B$8</f>
        <v>0</v>
      </c>
      <c r="L192" s="71">
        <f>(Seattle!$F$18*10^3)/Seattle!$B$8</f>
        <v>0</v>
      </c>
      <c r="M192" s="71">
        <f>(Chicago!$F$18*10^3)/Chicago!$B$8</f>
        <v>0</v>
      </c>
      <c r="N192" s="71">
        <f>(Boulder!$F$18*10^3)/Boulder!$B$8</f>
        <v>0</v>
      </c>
      <c r="O192" s="71">
        <f>(Minneapolis!$F$18*10^3)/Minneapolis!$B$8</f>
        <v>0</v>
      </c>
      <c r="P192" s="71">
        <f>(Helena!$F$18*10^3)/Helena!$B$8</f>
        <v>0</v>
      </c>
      <c r="Q192" s="71">
        <f>(Duluth!$F$18*10^3)/Duluth!$B$8</f>
        <v>0</v>
      </c>
      <c r="R192" s="71">
        <f>(Fairbanks!$F$18*10^3)/Fairbanks!$B$8</f>
        <v>0</v>
      </c>
    </row>
    <row r="193" spans="1:18">
      <c r="A193" s="5"/>
      <c r="B193" s="9" t="s">
        <v>210</v>
      </c>
      <c r="C193" s="71">
        <f>(Miami!$F$19*10^3)/Miami!$B$8</f>
        <v>0</v>
      </c>
      <c r="D193" s="71">
        <f>(Houston!$F$19*10^3)/Houston!$B$8</f>
        <v>0</v>
      </c>
      <c r="E193" s="71">
        <f>(Phoenix!$F$19*10^3)/Phoenix!$B$8</f>
        <v>0</v>
      </c>
      <c r="F193" s="71">
        <f>(Atlanta!$F$19*10^3)/Atlanta!$B$8</f>
        <v>0</v>
      </c>
      <c r="G193" s="71">
        <f>(LosAngeles!$F$19*10^3)/LosAngeles!$B$8</f>
        <v>0</v>
      </c>
      <c r="H193" s="71">
        <f>(LasVegas!$F$19*10^3)/LasVegas!$B$8</f>
        <v>0</v>
      </c>
      <c r="I193" s="71">
        <f>(SanFrancisco!$F$19*10^3)/SanFrancisco!$B$8</f>
        <v>0</v>
      </c>
      <c r="J193" s="71">
        <f>(Baltimore!$F$19*10^3)/Baltimore!$B$8</f>
        <v>0</v>
      </c>
      <c r="K193" s="71">
        <f>(Albuquerque!$F$19*10^3)/Albuquerque!$B$8</f>
        <v>0</v>
      </c>
      <c r="L193" s="71">
        <f>(Seattle!$F$19*10^3)/Seattle!$B$8</f>
        <v>0</v>
      </c>
      <c r="M193" s="71">
        <f>(Chicago!$F$19*10^3)/Chicago!$B$8</f>
        <v>0</v>
      </c>
      <c r="N193" s="71">
        <f>(Boulder!$F$19*10^3)/Boulder!$B$8</f>
        <v>0</v>
      </c>
      <c r="O193" s="71">
        <f>(Minneapolis!$F$19*10^3)/Minneapolis!$B$8</f>
        <v>0</v>
      </c>
      <c r="P193" s="71">
        <f>(Helena!$F$19*10^3)/Helena!$B$8</f>
        <v>0</v>
      </c>
      <c r="Q193" s="71">
        <f>(Duluth!$F$19*10^3)/Duluth!$B$8</f>
        <v>0</v>
      </c>
      <c r="R193" s="71">
        <f>(Fairbanks!$F$19*10^3)/Fairbanks!$B$8</f>
        <v>0</v>
      </c>
    </row>
    <row r="194" spans="1:18">
      <c r="A194" s="5"/>
      <c r="B194" s="9" t="s">
        <v>211</v>
      </c>
      <c r="C194" s="71">
        <f>(Miami!$F$20*10^3)/Miami!$B$8</f>
        <v>0</v>
      </c>
      <c r="D194" s="71">
        <f>(Houston!$F$20*10^3)/Houston!$B$8</f>
        <v>0</v>
      </c>
      <c r="E194" s="71">
        <f>(Phoenix!$F$20*10^3)/Phoenix!$B$8</f>
        <v>0</v>
      </c>
      <c r="F194" s="71">
        <f>(Atlanta!$F$20*10^3)/Atlanta!$B$8</f>
        <v>0</v>
      </c>
      <c r="G194" s="71">
        <f>(LosAngeles!$F$20*10^3)/LosAngeles!$B$8</f>
        <v>0</v>
      </c>
      <c r="H194" s="71">
        <f>(LasVegas!$F$20*10^3)/LasVegas!$B$8</f>
        <v>0</v>
      </c>
      <c r="I194" s="71">
        <f>(SanFrancisco!$F$20*10^3)/SanFrancisco!$B$8</f>
        <v>0</v>
      </c>
      <c r="J194" s="71">
        <f>(Baltimore!$F$20*10^3)/Baltimore!$B$8</f>
        <v>0</v>
      </c>
      <c r="K194" s="71">
        <f>(Albuquerque!$F$20*10^3)/Albuquerque!$B$8</f>
        <v>0</v>
      </c>
      <c r="L194" s="71">
        <f>(Seattle!$F$20*10^3)/Seattle!$B$8</f>
        <v>0</v>
      </c>
      <c r="M194" s="71">
        <f>(Chicago!$F$20*10^3)/Chicago!$B$8</f>
        <v>0</v>
      </c>
      <c r="N194" s="71">
        <f>(Boulder!$F$20*10^3)/Boulder!$B$8</f>
        <v>0</v>
      </c>
      <c r="O194" s="71">
        <f>(Minneapolis!$F$20*10^3)/Minneapolis!$B$8</f>
        <v>0</v>
      </c>
      <c r="P194" s="71">
        <f>(Helena!$F$20*10^3)/Helena!$B$8</f>
        <v>0</v>
      </c>
      <c r="Q194" s="71">
        <f>(Duluth!$F$20*10^3)/Duluth!$B$8</f>
        <v>0</v>
      </c>
      <c r="R194" s="71">
        <f>(Fairbanks!$F$20*10^3)/Fairbanks!$B$8</f>
        <v>0</v>
      </c>
    </row>
    <row r="195" spans="1:18">
      <c r="A195" s="5"/>
      <c r="B195" s="9" t="s">
        <v>212</v>
      </c>
      <c r="C195" s="71">
        <f>(Miami!$F$21*10^3)/Miami!$B$8</f>
        <v>0</v>
      </c>
      <c r="D195" s="71">
        <f>(Houston!$F$21*10^3)/Houston!$B$8</f>
        <v>0</v>
      </c>
      <c r="E195" s="71">
        <f>(Phoenix!$F$21*10^3)/Phoenix!$B$8</f>
        <v>0</v>
      </c>
      <c r="F195" s="71">
        <f>(Atlanta!$F$21*10^3)/Atlanta!$B$8</f>
        <v>0</v>
      </c>
      <c r="G195" s="71">
        <f>(LosAngeles!$F$21*10^3)/LosAngeles!$B$8</f>
        <v>0</v>
      </c>
      <c r="H195" s="71">
        <f>(LasVegas!$F$21*10^3)/LasVegas!$B$8</f>
        <v>0</v>
      </c>
      <c r="I195" s="71">
        <f>(SanFrancisco!$F$21*10^3)/SanFrancisco!$B$8</f>
        <v>0</v>
      </c>
      <c r="J195" s="71">
        <f>(Baltimore!$F$21*10^3)/Baltimore!$B$8</f>
        <v>0</v>
      </c>
      <c r="K195" s="71">
        <f>(Albuquerque!$F$21*10^3)/Albuquerque!$B$8</f>
        <v>0</v>
      </c>
      <c r="L195" s="71">
        <f>(Seattle!$F$21*10^3)/Seattle!$B$8</f>
        <v>0</v>
      </c>
      <c r="M195" s="71">
        <f>(Chicago!$F$21*10^3)/Chicago!$B$8</f>
        <v>0</v>
      </c>
      <c r="N195" s="71">
        <f>(Boulder!$F$21*10^3)/Boulder!$B$8</f>
        <v>0</v>
      </c>
      <c r="O195" s="71">
        <f>(Minneapolis!$F$21*10^3)/Minneapolis!$B$8</f>
        <v>0</v>
      </c>
      <c r="P195" s="71">
        <f>(Helena!$F$21*10^3)/Helena!$B$8</f>
        <v>0</v>
      </c>
      <c r="Q195" s="71">
        <f>(Duluth!$F$21*10^3)/Duluth!$B$8</f>
        <v>0</v>
      </c>
      <c r="R195" s="71">
        <f>(Fairbanks!$F$21*10^3)/Fairbanks!$B$8</f>
        <v>0</v>
      </c>
    </row>
    <row r="196" spans="1:18">
      <c r="A196" s="5"/>
      <c r="B196" s="9" t="s">
        <v>213</v>
      </c>
      <c r="C196" s="71">
        <f>(Miami!$F$22*10^3)/Miami!$B$8</f>
        <v>0</v>
      </c>
      <c r="D196" s="71">
        <f>(Houston!$F$22*10^3)/Houston!$B$8</f>
        <v>0</v>
      </c>
      <c r="E196" s="71">
        <f>(Phoenix!$F$22*10^3)/Phoenix!$B$8</f>
        <v>0</v>
      </c>
      <c r="F196" s="71">
        <f>(Atlanta!$F$22*10^3)/Atlanta!$B$8</f>
        <v>0</v>
      </c>
      <c r="G196" s="71">
        <f>(LosAngeles!$F$22*10^3)/LosAngeles!$B$8</f>
        <v>0</v>
      </c>
      <c r="H196" s="71">
        <f>(LasVegas!$F$22*10^3)/LasVegas!$B$8</f>
        <v>0</v>
      </c>
      <c r="I196" s="71">
        <f>(SanFrancisco!$F$22*10^3)/SanFrancisco!$B$8</f>
        <v>0</v>
      </c>
      <c r="J196" s="71">
        <f>(Baltimore!$F$22*10^3)/Baltimore!$B$8</f>
        <v>0</v>
      </c>
      <c r="K196" s="71">
        <f>(Albuquerque!$F$22*10^3)/Albuquerque!$B$8</f>
        <v>0</v>
      </c>
      <c r="L196" s="71">
        <f>(Seattle!$F$22*10^3)/Seattle!$B$8</f>
        <v>0</v>
      </c>
      <c r="M196" s="71">
        <f>(Chicago!$F$22*10^3)/Chicago!$B$8</f>
        <v>0</v>
      </c>
      <c r="N196" s="71">
        <f>(Boulder!$F$22*10^3)/Boulder!$B$8</f>
        <v>0</v>
      </c>
      <c r="O196" s="71">
        <f>(Minneapolis!$F$22*10^3)/Minneapolis!$B$8</f>
        <v>0</v>
      </c>
      <c r="P196" s="71">
        <f>(Helena!$F$22*10^3)/Helena!$B$8</f>
        <v>0</v>
      </c>
      <c r="Q196" s="71">
        <f>(Duluth!$F$22*10^3)/Duluth!$B$8</f>
        <v>0</v>
      </c>
      <c r="R196" s="71">
        <f>(Fairbanks!$F$22*10^3)/Fairbanks!$B$8</f>
        <v>0</v>
      </c>
    </row>
    <row r="197" spans="1:18">
      <c r="A197" s="5"/>
      <c r="B197" s="9" t="s">
        <v>192</v>
      </c>
      <c r="C197" s="71">
        <f>(Miami!$F$23*10^3)/Miami!$B$8</f>
        <v>0</v>
      </c>
      <c r="D197" s="71">
        <f>(Houston!$F$23*10^3)/Houston!$B$8</f>
        <v>0</v>
      </c>
      <c r="E197" s="71">
        <f>(Phoenix!$F$23*10^3)/Phoenix!$B$8</f>
        <v>0</v>
      </c>
      <c r="F197" s="71">
        <f>(Atlanta!$F$23*10^3)/Atlanta!$B$8</f>
        <v>0</v>
      </c>
      <c r="G197" s="71">
        <f>(LosAngeles!$F$23*10^3)/LosAngeles!$B$8</f>
        <v>0</v>
      </c>
      <c r="H197" s="71">
        <f>(LasVegas!$F$23*10^3)/LasVegas!$B$8</f>
        <v>0</v>
      </c>
      <c r="I197" s="71">
        <f>(SanFrancisco!$F$23*10^3)/SanFrancisco!$B$8</f>
        <v>0</v>
      </c>
      <c r="J197" s="71">
        <f>(Baltimore!$F$23*10^3)/Baltimore!$B$8</f>
        <v>0</v>
      </c>
      <c r="K197" s="71">
        <f>(Albuquerque!$F$23*10^3)/Albuquerque!$B$8</f>
        <v>0</v>
      </c>
      <c r="L197" s="71">
        <f>(Seattle!$F$23*10^3)/Seattle!$B$8</f>
        <v>0</v>
      </c>
      <c r="M197" s="71">
        <f>(Chicago!$F$23*10^3)/Chicago!$B$8</f>
        <v>0</v>
      </c>
      <c r="N197" s="71">
        <f>(Boulder!$F$23*10^3)/Boulder!$B$8</f>
        <v>0</v>
      </c>
      <c r="O197" s="71">
        <f>(Minneapolis!$F$23*10^3)/Minneapolis!$B$8</f>
        <v>0</v>
      </c>
      <c r="P197" s="71">
        <f>(Helena!$F$23*10^3)/Helena!$B$8</f>
        <v>0</v>
      </c>
      <c r="Q197" s="71">
        <f>(Duluth!$F$23*10^3)/Duluth!$B$8</f>
        <v>0</v>
      </c>
      <c r="R197" s="71">
        <f>(Fairbanks!$F$23*10^3)/Fairbanks!$B$8</f>
        <v>0</v>
      </c>
    </row>
    <row r="198" spans="1:18">
      <c r="A198" s="5"/>
      <c r="B198" s="9" t="s">
        <v>214</v>
      </c>
      <c r="C198" s="71">
        <f>(Miami!$F$24*10^3)/Miami!$B$8</f>
        <v>0</v>
      </c>
      <c r="D198" s="71">
        <f>(Houston!$F$24*10^3)/Houston!$B$8</f>
        <v>0</v>
      </c>
      <c r="E198" s="71">
        <f>(Phoenix!$F$24*10^3)/Phoenix!$B$8</f>
        <v>0</v>
      </c>
      <c r="F198" s="71">
        <f>(Atlanta!$F$24*10^3)/Atlanta!$B$8</f>
        <v>0</v>
      </c>
      <c r="G198" s="71">
        <f>(LosAngeles!$F$24*10^3)/LosAngeles!$B$8</f>
        <v>0</v>
      </c>
      <c r="H198" s="71">
        <f>(LasVegas!$F$24*10^3)/LasVegas!$B$8</f>
        <v>0</v>
      </c>
      <c r="I198" s="71">
        <f>(SanFrancisco!$F$24*10^3)/SanFrancisco!$B$8</f>
        <v>0</v>
      </c>
      <c r="J198" s="71">
        <f>(Baltimore!$F$24*10^3)/Baltimore!$B$8</f>
        <v>0</v>
      </c>
      <c r="K198" s="71">
        <f>(Albuquerque!$F$24*10^3)/Albuquerque!$B$8</f>
        <v>0</v>
      </c>
      <c r="L198" s="71">
        <f>(Seattle!$F$24*10^3)/Seattle!$B$8</f>
        <v>0</v>
      </c>
      <c r="M198" s="71">
        <f>(Chicago!$F$24*10^3)/Chicago!$B$8</f>
        <v>0</v>
      </c>
      <c r="N198" s="71">
        <f>(Boulder!$F$24*10^3)/Boulder!$B$8</f>
        <v>0</v>
      </c>
      <c r="O198" s="71">
        <f>(Minneapolis!$F$24*10^3)/Minneapolis!$B$8</f>
        <v>0</v>
      </c>
      <c r="P198" s="71">
        <f>(Helena!$F$24*10^3)/Helena!$B$8</f>
        <v>0</v>
      </c>
      <c r="Q198" s="71">
        <f>(Duluth!$F$24*10^3)/Duluth!$B$8</f>
        <v>0</v>
      </c>
      <c r="R198" s="71">
        <f>(Fairbanks!$F$24*10^3)/Fairbanks!$B$8</f>
        <v>0</v>
      </c>
    </row>
    <row r="199" spans="1:18">
      <c r="A199" s="5"/>
      <c r="B199" s="9" t="s">
        <v>215</v>
      </c>
      <c r="C199" s="71">
        <f>(Miami!$F$25*10^3)/Miami!$B$8</f>
        <v>0</v>
      </c>
      <c r="D199" s="71">
        <f>(Houston!$F$25*10^3)/Houston!$B$8</f>
        <v>0</v>
      </c>
      <c r="E199" s="71">
        <f>(Phoenix!$F$25*10^3)/Phoenix!$B$8</f>
        <v>0</v>
      </c>
      <c r="F199" s="71">
        <f>(Atlanta!$F$25*10^3)/Atlanta!$B$8</f>
        <v>0</v>
      </c>
      <c r="G199" s="71">
        <f>(LosAngeles!$F$25*10^3)/LosAngeles!$B$8</f>
        <v>0</v>
      </c>
      <c r="H199" s="71">
        <f>(LasVegas!$F$25*10^3)/LasVegas!$B$8</f>
        <v>0</v>
      </c>
      <c r="I199" s="71">
        <f>(SanFrancisco!$F$25*10^3)/SanFrancisco!$B$8</f>
        <v>0</v>
      </c>
      <c r="J199" s="71">
        <f>(Baltimore!$F$25*10^3)/Baltimore!$B$8</f>
        <v>0</v>
      </c>
      <c r="K199" s="71">
        <f>(Albuquerque!$F$25*10^3)/Albuquerque!$B$8</f>
        <v>0</v>
      </c>
      <c r="L199" s="71">
        <f>(Seattle!$F$25*10^3)/Seattle!$B$8</f>
        <v>0</v>
      </c>
      <c r="M199" s="71">
        <f>(Chicago!$F$25*10^3)/Chicago!$B$8</f>
        <v>0</v>
      </c>
      <c r="N199" s="71">
        <f>(Boulder!$F$25*10^3)/Boulder!$B$8</f>
        <v>0</v>
      </c>
      <c r="O199" s="71">
        <f>(Minneapolis!$F$25*10^3)/Minneapolis!$B$8</f>
        <v>0</v>
      </c>
      <c r="P199" s="71">
        <f>(Helena!$F$25*10^3)/Helena!$B$8</f>
        <v>0</v>
      </c>
      <c r="Q199" s="71">
        <f>(Duluth!$F$25*10^3)/Duluth!$B$8</f>
        <v>0</v>
      </c>
      <c r="R199" s="71">
        <f>(Fairbanks!$F$25*10^3)/Fairbanks!$B$8</f>
        <v>0</v>
      </c>
    </row>
    <row r="200" spans="1:18">
      <c r="A200" s="5"/>
      <c r="B200" s="9" t="s">
        <v>216</v>
      </c>
      <c r="C200" s="71">
        <f>(Miami!$F$26*10^3)/Miami!$B$8</f>
        <v>0</v>
      </c>
      <c r="D200" s="71">
        <f>(Houston!$F$26*10^3)/Houston!$B$8</f>
        <v>0</v>
      </c>
      <c r="E200" s="71">
        <f>(Phoenix!$F$26*10^3)/Phoenix!$B$8</f>
        <v>0</v>
      </c>
      <c r="F200" s="71">
        <f>(Atlanta!$F$26*10^3)/Atlanta!$B$8</f>
        <v>0</v>
      </c>
      <c r="G200" s="71">
        <f>(LosAngeles!$F$26*10^3)/LosAngeles!$B$8</f>
        <v>0</v>
      </c>
      <c r="H200" s="71">
        <f>(LasVegas!$F$26*10^3)/LasVegas!$B$8</f>
        <v>0</v>
      </c>
      <c r="I200" s="71">
        <f>(SanFrancisco!$F$26*10^3)/SanFrancisco!$B$8</f>
        <v>0</v>
      </c>
      <c r="J200" s="71">
        <f>(Baltimore!$F$26*10^3)/Baltimore!$B$8</f>
        <v>0</v>
      </c>
      <c r="K200" s="71">
        <f>(Albuquerque!$F$26*10^3)/Albuquerque!$B$8</f>
        <v>0</v>
      </c>
      <c r="L200" s="71">
        <f>(Seattle!$F$26*10^3)/Seattle!$B$8</f>
        <v>0</v>
      </c>
      <c r="M200" s="71">
        <f>(Chicago!$F$26*10^3)/Chicago!$B$8</f>
        <v>0</v>
      </c>
      <c r="N200" s="71">
        <f>(Boulder!$F$26*10^3)/Boulder!$B$8</f>
        <v>0</v>
      </c>
      <c r="O200" s="71">
        <f>(Minneapolis!$F$26*10^3)/Minneapolis!$B$8</f>
        <v>0</v>
      </c>
      <c r="P200" s="71">
        <f>(Helena!$F$26*10^3)/Helena!$B$8</f>
        <v>0</v>
      </c>
      <c r="Q200" s="71">
        <f>(Duluth!$F$26*10^3)/Duluth!$B$8</f>
        <v>0</v>
      </c>
      <c r="R200" s="71">
        <f>(Fairbanks!$F$26*10^3)/Fairbanks!$B$8</f>
        <v>0</v>
      </c>
    </row>
    <row r="201" spans="1:18">
      <c r="A201" s="5"/>
      <c r="B201" s="9" t="s">
        <v>217</v>
      </c>
      <c r="C201" s="71">
        <f>(Miami!$F$28*10^3)/Miami!$B$8</f>
        <v>0</v>
      </c>
      <c r="D201" s="71">
        <f>(Houston!$F$28*10^3)/Houston!$B$8</f>
        <v>0</v>
      </c>
      <c r="E201" s="71">
        <f>(Phoenix!$F$28*10^3)/Phoenix!$B$8</f>
        <v>0</v>
      </c>
      <c r="F201" s="71">
        <f>(Atlanta!$F$28*10^3)/Atlanta!$B$8</f>
        <v>0</v>
      </c>
      <c r="G201" s="71">
        <f>(LosAngeles!$F$28*10^3)/LosAngeles!$B$8</f>
        <v>0</v>
      </c>
      <c r="H201" s="71">
        <f>(LasVegas!$F$28*10^3)/LasVegas!$B$8</f>
        <v>0</v>
      </c>
      <c r="I201" s="71">
        <f>(SanFrancisco!$F$28*10^3)/SanFrancisco!$B$8</f>
        <v>0</v>
      </c>
      <c r="J201" s="71">
        <f>(Baltimore!$F$28*10^3)/Baltimore!$B$8</f>
        <v>0</v>
      </c>
      <c r="K201" s="71">
        <f>(Albuquerque!$F$28*10^3)/Albuquerque!$B$8</f>
        <v>0</v>
      </c>
      <c r="L201" s="71">
        <f>(Seattle!$F$28*10^3)/Seattle!$B$8</f>
        <v>0</v>
      </c>
      <c r="M201" s="71">
        <f>(Chicago!$F$28*10^3)/Chicago!$B$8</f>
        <v>0</v>
      </c>
      <c r="N201" s="71">
        <f>(Boulder!$F$28*10^3)/Boulder!$B$8</f>
        <v>0</v>
      </c>
      <c r="O201" s="71">
        <f>(Minneapolis!$F$28*10^3)/Minneapolis!$B$8</f>
        <v>0</v>
      </c>
      <c r="P201" s="71">
        <f>(Helena!$F$28*10^3)/Helena!$B$8</f>
        <v>0</v>
      </c>
      <c r="Q201" s="71">
        <f>(Duluth!$F$28*10^3)/Duluth!$B$8</f>
        <v>0</v>
      </c>
      <c r="R201" s="71">
        <f>(Fairbanks!$F$28*10^3)/Fairbanks!$B$8</f>
        <v>0</v>
      </c>
    </row>
    <row r="202" spans="1:18">
      <c r="A202" s="5"/>
      <c r="B202" s="8" t="s">
        <v>336</v>
      </c>
      <c r="C202" s="71">
        <f>(Miami!$B$2*10^3)/Miami!$B$8</f>
        <v>1121.8426324933077</v>
      </c>
      <c r="D202" s="71">
        <f>(Houston!$B$2*10^3)/Houston!$B$8</f>
        <v>1223.4178236078583</v>
      </c>
      <c r="E202" s="71">
        <f>(Phoenix!$B$2*10^3)/Phoenix!$B$8</f>
        <v>1136.2944446550066</v>
      </c>
      <c r="F202" s="71">
        <f>(Atlanta!$B$2*10^3)/Atlanta!$B$8</f>
        <v>1314.0942188344236</v>
      </c>
      <c r="G202" s="71">
        <f>(LosAngeles!$B$2*10^3)/LosAngeles!$B$8</f>
        <v>1187.6355738813197</v>
      </c>
      <c r="H202" s="71">
        <f>(LasVegas!$B$2*10^3)/LasVegas!$B$8</f>
        <v>1195.4546776680013</v>
      </c>
      <c r="I202" s="71">
        <f>(SanFrancisco!$B$2*10^3)/SanFrancisco!$B$8</f>
        <v>1277.9197358551432</v>
      </c>
      <c r="J202" s="71">
        <f>(Baltimore!$B$2*10^3)/Baltimore!$B$8</f>
        <v>1444.6937892288342</v>
      </c>
      <c r="K202" s="71">
        <f>(Albuquerque!$B$2*10^3)/Albuquerque!$B$8</f>
        <v>1356.7947580008972</v>
      </c>
      <c r="L202" s="71">
        <f>(Seattle!$B$2*10^3)/Seattle!$B$8</f>
        <v>1413.3618444305962</v>
      </c>
      <c r="M202" s="71">
        <f>(Chicago!$B$2*10^3)/Chicago!$B$8</f>
        <v>1569.5129873277808</v>
      </c>
      <c r="N202" s="71">
        <f>(Boulder!$B$2*10^3)/Boulder!$B$8</f>
        <v>1482.106671579131</v>
      </c>
      <c r="O202" s="71">
        <f>(Minneapolis!$B$2*10^3)/Minneapolis!$B$8</f>
        <v>1701.4981547408659</v>
      </c>
      <c r="P202" s="71">
        <f>(Helena!$B$2*10^3)/Helena!$B$8</f>
        <v>1635.3094544079524</v>
      </c>
      <c r="Q202" s="71">
        <f>(Duluth!$B$2*10^3)/Duluth!$B$8</f>
        <v>1848.3291304144714</v>
      </c>
      <c r="R202" s="71">
        <f>(Fairbanks!$B$2*10^3)/Fairbanks!$B$8</f>
        <v>2221.8726890189673</v>
      </c>
    </row>
    <row r="203" spans="1:18">
      <c r="A203" s="8" t="s">
        <v>413</v>
      </c>
      <c r="B203" s="2"/>
    </row>
    <row r="204" spans="1:18">
      <c r="A204" s="5"/>
      <c r="B204" s="8" t="s">
        <v>412</v>
      </c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</row>
    <row r="205" spans="1:18">
      <c r="A205" s="5"/>
      <c r="B205" s="9" t="s">
        <v>410</v>
      </c>
      <c r="C205" s="17">
        <f>10^(-3)*Miami!$C241</f>
        <v>376.635695</v>
      </c>
      <c r="D205" s="17">
        <f>10^(-3)*Houston!$C241</f>
        <v>362.22081800000001</v>
      </c>
      <c r="E205" s="17">
        <f>10^(-3)*Phoenix!$C241</f>
        <v>326.98933799999998</v>
      </c>
      <c r="F205" s="17">
        <f>10^(-3)*Atlanta!$C241</f>
        <v>329.27548300000001</v>
      </c>
      <c r="G205" s="17">
        <f>10^(-3)*LosAngeles!$C241</f>
        <v>329.230839</v>
      </c>
      <c r="H205" s="17">
        <f>10^(-3)*LasVegas!$C241</f>
        <v>312.14241399999997</v>
      </c>
      <c r="I205" s="17">
        <f>10^(-3)*SanFrancisco!$C241</f>
        <v>312.744844</v>
      </c>
      <c r="J205" s="17">
        <f>10^(-3)*Baltimore!$C241</f>
        <v>308.48620400000004</v>
      </c>
      <c r="K205" s="17">
        <f>10^(-3)*Albuquerque!$C241</f>
        <v>311.92289399999999</v>
      </c>
      <c r="L205" s="17">
        <f>10^(-3)*Seattle!$C241</f>
        <v>308.11312800000002</v>
      </c>
      <c r="M205" s="17">
        <f>10^(-3)*Chicago!$C241</f>
        <v>308.38567999999998</v>
      </c>
      <c r="N205" s="17">
        <f>10^(-3)*Boulder!$C241</f>
        <v>310.89975799999996</v>
      </c>
      <c r="O205" s="17">
        <f>10^(-3)*Minneapolis!$C241</f>
        <v>306.96068700000001</v>
      </c>
      <c r="P205" s="17">
        <f>10^(-3)*Helena!$C241</f>
        <v>308.135717</v>
      </c>
      <c r="Q205" s="17">
        <f>10^(-3)*Duluth!$C241</f>
        <v>307.10600699999998</v>
      </c>
      <c r="R205" s="17">
        <f>10^(-3)*Fairbanks!$C241</f>
        <v>311.92646400000001</v>
      </c>
    </row>
    <row r="206" spans="1:18">
      <c r="A206" s="5"/>
      <c r="B206" s="9" t="s">
        <v>409</v>
      </c>
      <c r="C206" s="17">
        <f>10^(-3)*Miami!$C242</f>
        <v>375.57191600000004</v>
      </c>
      <c r="D206" s="17">
        <f>10^(-3)*Houston!$C242</f>
        <v>340.66270700000001</v>
      </c>
      <c r="E206" s="17">
        <f>10^(-3)*Phoenix!$C242</f>
        <v>331.720618</v>
      </c>
      <c r="F206" s="17">
        <f>10^(-3)*Atlanta!$C242</f>
        <v>313.17471699999999</v>
      </c>
      <c r="G206" s="17">
        <f>10^(-3)*LosAngeles!$C242</f>
        <v>322.28427700000003</v>
      </c>
      <c r="H206" s="17">
        <f>10^(-3)*LasVegas!$C242</f>
        <v>318.51222200000001</v>
      </c>
      <c r="I206" s="17">
        <f>10^(-3)*SanFrancisco!$C242</f>
        <v>323.95834100000002</v>
      </c>
      <c r="J206" s="17">
        <f>10^(-3)*Baltimore!$C242</f>
        <v>308.957719</v>
      </c>
      <c r="K206" s="17">
        <f>10^(-3)*Albuquerque!$C242</f>
        <v>313.27538699999997</v>
      </c>
      <c r="L206" s="17">
        <f>10^(-3)*Seattle!$C242</f>
        <v>312.06996200000003</v>
      </c>
      <c r="M206" s="17">
        <f>10^(-3)*Chicago!$C242</f>
        <v>308.04792300000003</v>
      </c>
      <c r="N206" s="17">
        <f>10^(-3)*Boulder!$C242</f>
        <v>310.77363500000001</v>
      </c>
      <c r="O206" s="17">
        <f>10^(-3)*Minneapolis!$C242</f>
        <v>307.20246300000002</v>
      </c>
      <c r="P206" s="17">
        <f>10^(-3)*Helena!$C242</f>
        <v>310.25150199999996</v>
      </c>
      <c r="Q206" s="17">
        <f>10^(-3)*Duluth!$C242</f>
        <v>308.79028199999999</v>
      </c>
      <c r="R206" s="17">
        <f>10^(-3)*Fairbanks!$C242</f>
        <v>311.19396799999998</v>
      </c>
    </row>
    <row r="207" spans="1:18">
      <c r="A207" s="5"/>
      <c r="B207" s="60" t="s">
        <v>408</v>
      </c>
      <c r="C207" s="17">
        <f>10^(-3)*Miami!$C243</f>
        <v>386.38000300000004</v>
      </c>
      <c r="D207" s="17">
        <f>10^(-3)*Houston!$C243</f>
        <v>362.35335600000002</v>
      </c>
      <c r="E207" s="17">
        <f>10^(-3)*Phoenix!$C243</f>
        <v>367.87596200000002</v>
      </c>
      <c r="F207" s="17">
        <f>10^(-3)*Atlanta!$C243</f>
        <v>337.95071500000006</v>
      </c>
      <c r="G207" s="17">
        <f>10^(-3)*LosAngeles!$C243</f>
        <v>322.45699400000001</v>
      </c>
      <c r="H207" s="17">
        <f>10^(-3)*LasVegas!$C243</f>
        <v>329.17917200000005</v>
      </c>
      <c r="I207" s="17">
        <f>10^(-3)*SanFrancisco!$C243</f>
        <v>314.31341600000002</v>
      </c>
      <c r="J207" s="17">
        <f>10^(-3)*Baltimore!$C243</f>
        <v>333.9984</v>
      </c>
      <c r="K207" s="17">
        <f>10^(-3)*Albuquerque!$C243</f>
        <v>319.65765800000003</v>
      </c>
      <c r="L207" s="17">
        <f>10^(-3)*Seattle!$C243</f>
        <v>322.65777300000002</v>
      </c>
      <c r="M207" s="17">
        <f>10^(-3)*Chicago!$C243</f>
        <v>321.87629100000004</v>
      </c>
      <c r="N207" s="17">
        <f>10^(-3)*Boulder!$C243</f>
        <v>322.71324400000003</v>
      </c>
      <c r="O207" s="17">
        <f>10^(-3)*Minneapolis!$C243</f>
        <v>311.47059000000002</v>
      </c>
      <c r="P207" s="17">
        <f>10^(-3)*Helena!$C243</f>
        <v>319.36085500000002</v>
      </c>
      <c r="Q207" s="17">
        <f>10^(-3)*Duluth!$C243</f>
        <v>309.75184300000001</v>
      </c>
      <c r="R207" s="17">
        <f>10^(-3)*Fairbanks!$C243</f>
        <v>315.87821399999996</v>
      </c>
    </row>
    <row r="208" spans="1:18">
      <c r="A208" s="5"/>
      <c r="B208" s="60" t="s">
        <v>407</v>
      </c>
      <c r="C208" s="17">
        <f>10^(-3)*Miami!$C244</f>
        <v>393.04192499999999</v>
      </c>
      <c r="D208" s="17">
        <f>10^(-3)*Houston!$C244</f>
        <v>386.87267900000001</v>
      </c>
      <c r="E208" s="17">
        <f>10^(-3)*Phoenix!$C244</f>
        <v>366.409267</v>
      </c>
      <c r="F208" s="17">
        <f>10^(-3)*Atlanta!$C244</f>
        <v>353.46144300000003</v>
      </c>
      <c r="G208" s="17">
        <f>10^(-3)*LosAngeles!$C244</f>
        <v>341.07418199999995</v>
      </c>
      <c r="H208" s="17">
        <f>10^(-3)*LasVegas!$C244</f>
        <v>360.79892800000005</v>
      </c>
      <c r="I208" s="17">
        <f>10^(-3)*SanFrancisco!$C244</f>
        <v>325.01957600000003</v>
      </c>
      <c r="J208" s="17">
        <f>10^(-3)*Baltimore!$C244</f>
        <v>334.39951400000001</v>
      </c>
      <c r="K208" s="17">
        <f>10^(-3)*Albuquerque!$C244</f>
        <v>336.52634700000004</v>
      </c>
      <c r="L208" s="17">
        <f>10^(-3)*Seattle!$C244</f>
        <v>319.20732199999998</v>
      </c>
      <c r="M208" s="17">
        <f>10^(-3)*Chicago!$C244</f>
        <v>317.23332600000003</v>
      </c>
      <c r="N208" s="17">
        <f>10^(-3)*Boulder!$C244</f>
        <v>332.84224499999999</v>
      </c>
      <c r="O208" s="17">
        <f>10^(-3)*Minneapolis!$C244</f>
        <v>328.29564600000003</v>
      </c>
      <c r="P208" s="17">
        <f>10^(-3)*Helena!$C244</f>
        <v>322.03397699999999</v>
      </c>
      <c r="Q208" s="17">
        <f>10^(-3)*Duluth!$C244</f>
        <v>313.53452899999996</v>
      </c>
      <c r="R208" s="17">
        <f>10^(-3)*Fairbanks!$C244</f>
        <v>316.80153799999999</v>
      </c>
    </row>
    <row r="209" spans="1:18">
      <c r="A209" s="5"/>
      <c r="B209" s="60" t="s">
        <v>390</v>
      </c>
      <c r="C209" s="17">
        <f>10^(-3)*Miami!$C245</f>
        <v>406.57657500000005</v>
      </c>
      <c r="D209" s="17">
        <f>10^(-3)*Houston!$C245</f>
        <v>420.13892499999997</v>
      </c>
      <c r="E209" s="17">
        <f>10^(-3)*Phoenix!$C245</f>
        <v>395.57303100000001</v>
      </c>
      <c r="F209" s="17">
        <f>10^(-3)*Atlanta!$C245</f>
        <v>384.25750199999999</v>
      </c>
      <c r="G209" s="17">
        <f>10^(-3)*LosAngeles!$C245</f>
        <v>340.65259399999997</v>
      </c>
      <c r="H209" s="17">
        <f>10^(-3)*LasVegas!$C245</f>
        <v>374.48820400000005</v>
      </c>
      <c r="I209" s="17">
        <f>10^(-3)*SanFrancisco!$C245</f>
        <v>327.45181100000002</v>
      </c>
      <c r="J209" s="17">
        <f>10^(-3)*Baltimore!$C245</f>
        <v>368.14494300000001</v>
      </c>
      <c r="K209" s="17">
        <f>10^(-3)*Albuquerque!$C245</f>
        <v>350.76241299999998</v>
      </c>
      <c r="L209" s="17">
        <f>10^(-3)*Seattle!$C245</f>
        <v>334.50878499999999</v>
      </c>
      <c r="M209" s="17">
        <f>10^(-3)*Chicago!$C245</f>
        <v>346.37543900000003</v>
      </c>
      <c r="N209" s="17">
        <f>10^(-3)*Boulder!$C245</f>
        <v>345.45466399999998</v>
      </c>
      <c r="O209" s="17">
        <f>10^(-3)*Minneapolis!$C245</f>
        <v>382.893553</v>
      </c>
      <c r="P209" s="17">
        <f>10^(-3)*Helena!$C245</f>
        <v>331.47258000000005</v>
      </c>
      <c r="Q209" s="17">
        <f>10^(-3)*Duluth!$C245</f>
        <v>329.64842300000004</v>
      </c>
      <c r="R209" s="17">
        <f>10^(-3)*Fairbanks!$C245</f>
        <v>333.13466</v>
      </c>
    </row>
    <row r="210" spans="1:18">
      <c r="A210" s="5"/>
      <c r="B210" s="60" t="s">
        <v>406</v>
      </c>
      <c r="C210" s="17">
        <f>10^(-3)*Miami!$C246</f>
        <v>429.11248000000001</v>
      </c>
      <c r="D210" s="17">
        <f>10^(-3)*Houston!$C246</f>
        <v>412.17350900000002</v>
      </c>
      <c r="E210" s="17">
        <f>10^(-3)*Phoenix!$C246</f>
        <v>456.86735100000004</v>
      </c>
      <c r="F210" s="17">
        <f>10^(-3)*Atlanta!$C246</f>
        <v>403.50276000000002</v>
      </c>
      <c r="G210" s="17">
        <f>10^(-3)*LosAngeles!$C246</f>
        <v>339.20908900000001</v>
      </c>
      <c r="H210" s="17">
        <f>10^(-3)*LasVegas!$C246</f>
        <v>423.756236</v>
      </c>
      <c r="I210" s="17">
        <f>10^(-3)*SanFrancisco!$C246</f>
        <v>331.033523</v>
      </c>
      <c r="J210" s="17">
        <f>10^(-3)*Baltimore!$C246</f>
        <v>406.82947100000001</v>
      </c>
      <c r="K210" s="17">
        <f>10^(-3)*Albuquerque!$C246</f>
        <v>363.15661499999999</v>
      </c>
      <c r="L210" s="17">
        <f>10^(-3)*Seattle!$C246</f>
        <v>340.35488199999998</v>
      </c>
      <c r="M210" s="17">
        <f>10^(-3)*Chicago!$C246</f>
        <v>380.12142499999999</v>
      </c>
      <c r="N210" s="17">
        <f>10^(-3)*Boulder!$C246</f>
        <v>350.49723200000005</v>
      </c>
      <c r="O210" s="17">
        <f>10^(-3)*Minneapolis!$C246</f>
        <v>396.78476000000001</v>
      </c>
      <c r="P210" s="17">
        <f>10^(-3)*Helena!$C246</f>
        <v>361.25695899999999</v>
      </c>
      <c r="Q210" s="17">
        <f>10^(-3)*Duluth!$C246</f>
        <v>367.10726</v>
      </c>
      <c r="R210" s="17">
        <f>10^(-3)*Fairbanks!$C246</f>
        <v>355.88083699999999</v>
      </c>
    </row>
    <row r="211" spans="1:18">
      <c r="A211" s="5"/>
      <c r="B211" s="60" t="s">
        <v>405</v>
      </c>
      <c r="C211" s="17">
        <f>10^(-3)*Miami!$C247</f>
        <v>415.62425500000001</v>
      </c>
      <c r="D211" s="17">
        <f>10^(-3)*Houston!$C247</f>
        <v>429.15410300000002</v>
      </c>
      <c r="E211" s="17">
        <f>10^(-3)*Phoenix!$C247</f>
        <v>443.67986300000001</v>
      </c>
      <c r="F211" s="17">
        <f>10^(-3)*Atlanta!$C247</f>
        <v>416.07357400000001</v>
      </c>
      <c r="G211" s="17">
        <f>10^(-3)*LosAngeles!$C247</f>
        <v>342.47727200000003</v>
      </c>
      <c r="H211" s="17">
        <f>10^(-3)*LasVegas!$C247</f>
        <v>419.88207400000005</v>
      </c>
      <c r="I211" s="17">
        <f>10^(-3)*SanFrancisco!$C247</f>
        <v>352.47533199999998</v>
      </c>
      <c r="J211" s="17">
        <f>10^(-3)*Baltimore!$C247</f>
        <v>428.66232900000006</v>
      </c>
      <c r="K211" s="17">
        <f>10^(-3)*Albuquerque!$C247</f>
        <v>372.42432700000001</v>
      </c>
      <c r="L211" s="17">
        <f>10^(-3)*Seattle!$C247</f>
        <v>350.67792800000001</v>
      </c>
      <c r="M211" s="17">
        <f>10^(-3)*Chicago!$C247</f>
        <v>399.90336700000006</v>
      </c>
      <c r="N211" s="17">
        <f>10^(-3)*Boulder!$C247</f>
        <v>363.93061200000005</v>
      </c>
      <c r="O211" s="17">
        <f>10^(-3)*Minneapolis!$C247</f>
        <v>411.54852700000004</v>
      </c>
      <c r="P211" s="17">
        <f>10^(-3)*Helena!$C247</f>
        <v>361.56334000000004</v>
      </c>
      <c r="Q211" s="17">
        <f>10^(-3)*Duluth!$C247</f>
        <v>384.02973200000002</v>
      </c>
      <c r="R211" s="17">
        <f>10^(-3)*Fairbanks!$C247</f>
        <v>354.88755500000002</v>
      </c>
    </row>
    <row r="212" spans="1:18">
      <c r="A212" s="5"/>
      <c r="B212" s="60" t="s">
        <v>404</v>
      </c>
      <c r="C212" s="17">
        <f>10^(-3)*Miami!$C248</f>
        <v>420.27566999999999</v>
      </c>
      <c r="D212" s="17">
        <f>10^(-3)*Houston!$C248</f>
        <v>438.55096200000003</v>
      </c>
      <c r="E212" s="17">
        <f>10^(-3)*Phoenix!$C248</f>
        <v>445.46903100000003</v>
      </c>
      <c r="F212" s="17">
        <f>10^(-3)*Atlanta!$C248</f>
        <v>400.40251400000005</v>
      </c>
      <c r="G212" s="17">
        <f>10^(-3)*LosAngeles!$C248</f>
        <v>352.87027600000005</v>
      </c>
      <c r="H212" s="17">
        <f>10^(-3)*LasVegas!$C248</f>
        <v>407.44367300000005</v>
      </c>
      <c r="I212" s="17">
        <f>10^(-3)*SanFrancisco!$C248</f>
        <v>328.74373700000001</v>
      </c>
      <c r="J212" s="17">
        <f>10^(-3)*Baltimore!$C248</f>
        <v>428.32394300000004</v>
      </c>
      <c r="K212" s="17">
        <f>10^(-3)*Albuquerque!$C248</f>
        <v>369.40863299999995</v>
      </c>
      <c r="L212" s="17">
        <f>10^(-3)*Seattle!$C248</f>
        <v>344.26075600000001</v>
      </c>
      <c r="M212" s="17">
        <f>10^(-3)*Chicago!$C248</f>
        <v>418.85046999999997</v>
      </c>
      <c r="N212" s="17">
        <f>10^(-3)*Boulder!$C248</f>
        <v>355.19356199999999</v>
      </c>
      <c r="O212" s="17">
        <f>10^(-3)*Minneapolis!$C248</f>
        <v>407.48723800000005</v>
      </c>
      <c r="P212" s="17">
        <f>10^(-3)*Helena!$C248</f>
        <v>353.75852200000003</v>
      </c>
      <c r="Q212" s="17">
        <f>10^(-3)*Duluth!$C248</f>
        <v>374.56856800000003</v>
      </c>
      <c r="R212" s="17">
        <f>10^(-3)*Fairbanks!$C248</f>
        <v>346.77924899999999</v>
      </c>
    </row>
    <row r="213" spans="1:18">
      <c r="A213" s="5"/>
      <c r="B213" s="60" t="s">
        <v>403</v>
      </c>
      <c r="C213" s="17">
        <f>10^(-3)*Miami!$C249</f>
        <v>410.21350200000001</v>
      </c>
      <c r="D213" s="17">
        <f>10^(-3)*Houston!$C249</f>
        <v>414.67972900000001</v>
      </c>
      <c r="E213" s="17">
        <f>10^(-3)*Phoenix!$C249</f>
        <v>409.93522999999999</v>
      </c>
      <c r="F213" s="17">
        <f>10^(-3)*Atlanta!$C249</f>
        <v>381.56973499999998</v>
      </c>
      <c r="G213" s="17">
        <f>10^(-3)*LosAngeles!$C249</f>
        <v>345.23701500000004</v>
      </c>
      <c r="H213" s="17">
        <f>10^(-3)*LasVegas!$C249</f>
        <v>381.69124499999998</v>
      </c>
      <c r="I213" s="17">
        <f>10^(-3)*SanFrancisco!$C249</f>
        <v>353.07537500000001</v>
      </c>
      <c r="J213" s="17">
        <f>10^(-3)*Baltimore!$C249</f>
        <v>357.31780099999997</v>
      </c>
      <c r="K213" s="17">
        <f>10^(-3)*Albuquerque!$C249</f>
        <v>346.26938799999999</v>
      </c>
      <c r="L213" s="17">
        <f>10^(-3)*Seattle!$C249</f>
        <v>359.25898100000006</v>
      </c>
      <c r="M213" s="17">
        <f>10^(-3)*Chicago!$C249</f>
        <v>366.876282</v>
      </c>
      <c r="N213" s="17">
        <f>10^(-3)*Boulder!$C249</f>
        <v>346.34751500000004</v>
      </c>
      <c r="O213" s="17">
        <f>10^(-3)*Minneapolis!$C249</f>
        <v>352.51197400000001</v>
      </c>
      <c r="P213" s="17">
        <f>10^(-3)*Helena!$C249</f>
        <v>346.42477000000002</v>
      </c>
      <c r="Q213" s="17">
        <f>10^(-3)*Duluth!$C249</f>
        <v>351.12405699999999</v>
      </c>
      <c r="R213" s="17">
        <f>10^(-3)*Fairbanks!$C249</f>
        <v>318.306668</v>
      </c>
    </row>
    <row r="214" spans="1:18">
      <c r="A214" s="5"/>
      <c r="B214" s="60" t="s">
        <v>402</v>
      </c>
      <c r="C214" s="17">
        <f>10^(-3)*Miami!$C250</f>
        <v>407.72006099999999</v>
      </c>
      <c r="D214" s="17">
        <f>10^(-3)*Houston!$C250</f>
        <v>391.41021899999998</v>
      </c>
      <c r="E214" s="17">
        <f>10^(-3)*Phoenix!$C250</f>
        <v>373.67550300000005</v>
      </c>
      <c r="F214" s="17">
        <f>10^(-3)*Atlanta!$C250</f>
        <v>356.82165600000002</v>
      </c>
      <c r="G214" s="17">
        <f>10^(-3)*LosAngeles!$C250</f>
        <v>338.889882</v>
      </c>
      <c r="H214" s="17">
        <f>10^(-3)*LasVegas!$C250</f>
        <v>353.18290200000001</v>
      </c>
      <c r="I214" s="17">
        <f>10^(-3)*SanFrancisco!$C250</f>
        <v>334.74407000000002</v>
      </c>
      <c r="J214" s="17">
        <f>10^(-3)*Baltimore!$C250</f>
        <v>361.88139500000005</v>
      </c>
      <c r="K214" s="17">
        <f>10^(-3)*Albuquerque!$C250</f>
        <v>338.673225</v>
      </c>
      <c r="L214" s="17">
        <f>10^(-3)*Seattle!$C250</f>
        <v>323.11146500000001</v>
      </c>
      <c r="M214" s="17">
        <f>10^(-3)*Chicago!$C250</f>
        <v>338.87976000000003</v>
      </c>
      <c r="N214" s="17">
        <f>10^(-3)*Boulder!$C250</f>
        <v>325.80401000000001</v>
      </c>
      <c r="O214" s="17">
        <f>10^(-3)*Minneapolis!$C250</f>
        <v>326.83921299999997</v>
      </c>
      <c r="P214" s="17">
        <f>10^(-3)*Helena!$C250</f>
        <v>325.90303499999999</v>
      </c>
      <c r="Q214" s="17">
        <f>10^(-3)*Duluth!$C250</f>
        <v>315.492458</v>
      </c>
      <c r="R214" s="17">
        <f>10^(-3)*Fairbanks!$C250</f>
        <v>315.09688799999998</v>
      </c>
    </row>
    <row r="215" spans="1:18">
      <c r="A215" s="5"/>
      <c r="B215" s="60" t="s">
        <v>401</v>
      </c>
      <c r="C215" s="17">
        <f>10^(-3)*Miami!$C251</f>
        <v>388.92955200000006</v>
      </c>
      <c r="D215" s="17">
        <f>10^(-3)*Houston!$C251</f>
        <v>381.74896899999999</v>
      </c>
      <c r="E215" s="17">
        <f>10^(-3)*Phoenix!$C251</f>
        <v>334.88770199999999</v>
      </c>
      <c r="F215" s="17">
        <f>10^(-3)*Atlanta!$C251</f>
        <v>326.16029599999996</v>
      </c>
      <c r="G215" s="17">
        <f>10^(-3)*LosAngeles!$C251</f>
        <v>329.89391499999999</v>
      </c>
      <c r="H215" s="17">
        <f>10^(-3)*LasVegas!$C251</f>
        <v>323.741558</v>
      </c>
      <c r="I215" s="17">
        <f>10^(-3)*SanFrancisco!$C251</f>
        <v>319.24814399999997</v>
      </c>
      <c r="J215" s="17">
        <f>10^(-3)*Baltimore!$C251</f>
        <v>338.27971500000001</v>
      </c>
      <c r="K215" s="17">
        <f>10^(-3)*Albuquerque!$C251</f>
        <v>319.78152299999999</v>
      </c>
      <c r="L215" s="17">
        <f>10^(-3)*Seattle!$C251</f>
        <v>310.987031</v>
      </c>
      <c r="M215" s="17">
        <f>10^(-3)*Chicago!$C251</f>
        <v>336.10757599999999</v>
      </c>
      <c r="N215" s="17">
        <f>10^(-3)*Boulder!$C251</f>
        <v>312.34503899999999</v>
      </c>
      <c r="O215" s="17">
        <f>10^(-3)*Minneapolis!$C251</f>
        <v>312.12858600000004</v>
      </c>
      <c r="P215" s="17">
        <f>10^(-3)*Helena!$C251</f>
        <v>310.23188400000004</v>
      </c>
      <c r="Q215" s="17">
        <f>10^(-3)*Duluth!$C251</f>
        <v>310.86881</v>
      </c>
      <c r="R215" s="17">
        <f>10^(-3)*Fairbanks!$C251</f>
        <v>309.33101500000004</v>
      </c>
    </row>
    <row r="216" spans="1:18">
      <c r="A216" s="5"/>
      <c r="B216" s="60" t="s">
        <v>400</v>
      </c>
      <c r="C216" s="17">
        <f>10^(-3)*Miami!$C252</f>
        <v>373.86360600000006</v>
      </c>
      <c r="D216" s="17">
        <f>10^(-3)*Houston!$C252</f>
        <v>363.58497700000004</v>
      </c>
      <c r="E216" s="17">
        <f>10^(-3)*Phoenix!$C252</f>
        <v>325.80136200000004</v>
      </c>
      <c r="F216" s="17">
        <f>10^(-3)*Atlanta!$C252</f>
        <v>325.66941800000001</v>
      </c>
      <c r="G216" s="17">
        <f>10^(-3)*LosAngeles!$C252</f>
        <v>330.40301400000004</v>
      </c>
      <c r="H216" s="17">
        <f>10^(-3)*LasVegas!$C252</f>
        <v>317.17831900000004</v>
      </c>
      <c r="I216" s="17">
        <f>10^(-3)*SanFrancisco!$C252</f>
        <v>312.05864000000003</v>
      </c>
      <c r="J216" s="17">
        <f>10^(-3)*Baltimore!$C252</f>
        <v>307.73381800000004</v>
      </c>
      <c r="K216" s="17">
        <f>10^(-3)*Albuquerque!$C252</f>
        <v>310.84798999999998</v>
      </c>
      <c r="L216" s="17">
        <f>10^(-3)*Seattle!$C252</f>
        <v>307.51143800000006</v>
      </c>
      <c r="M216" s="17">
        <f>10^(-3)*Chicago!$C252</f>
        <v>308.58305300000001</v>
      </c>
      <c r="N216" s="17">
        <f>10^(-3)*Boulder!$C252</f>
        <v>309.83272800000003</v>
      </c>
      <c r="O216" s="17">
        <f>10^(-3)*Minneapolis!$C252</f>
        <v>306.74400799999995</v>
      </c>
      <c r="P216" s="17">
        <f>10^(-3)*Helena!$C252</f>
        <v>307.89260100000001</v>
      </c>
      <c r="Q216" s="17">
        <f>10^(-3)*Duluth!$C252</f>
        <v>306.68794600000001</v>
      </c>
      <c r="R216" s="17">
        <f>10^(-3)*Fairbanks!$C252</f>
        <v>310.49924499999997</v>
      </c>
    </row>
    <row r="217" spans="1:18">
      <c r="A217" s="5"/>
      <c r="B217" s="60" t="s">
        <v>411</v>
      </c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</row>
    <row r="218" spans="1:18">
      <c r="A218" s="5"/>
      <c r="B218" s="9" t="s">
        <v>410</v>
      </c>
      <c r="C218" s="17" t="str">
        <f>Miami!$D241</f>
        <v>06-JAN-20:00</v>
      </c>
      <c r="D218" s="17" t="str">
        <f>Houston!$D241</f>
        <v>06-JAN-20:10</v>
      </c>
      <c r="E218" s="17" t="str">
        <f>Phoenix!$D241</f>
        <v>27-JAN-20:10</v>
      </c>
      <c r="F218" s="17" t="str">
        <f>Atlanta!$D241</f>
        <v>24-JAN-20:00</v>
      </c>
      <c r="G218" s="17" t="str">
        <f>LosAngeles!$D241</f>
        <v>26-JAN-20:10</v>
      </c>
      <c r="H218" s="17" t="str">
        <f>LasVegas!$D241</f>
        <v>18-JAN-20:40</v>
      </c>
      <c r="I218" s="17" t="str">
        <f>SanFrancisco!$D241</f>
        <v>27-JAN-20:19</v>
      </c>
      <c r="J218" s="17" t="str">
        <f>Baltimore!$D241</f>
        <v>05-JAN-20:00</v>
      </c>
      <c r="K218" s="17" t="str">
        <f>Albuquerque!$D241</f>
        <v>26-JAN-20:19</v>
      </c>
      <c r="L218" s="17" t="str">
        <f>Seattle!$D241</f>
        <v>02-JAN-20:00</v>
      </c>
      <c r="M218" s="17" t="str">
        <f>Chicago!$D241</f>
        <v>17-JAN-20:00</v>
      </c>
      <c r="N218" s="17" t="str">
        <f>Boulder!$D241</f>
        <v>23-JAN-20:10</v>
      </c>
      <c r="O218" s="17" t="str">
        <f>Minneapolis!$D241</f>
        <v>30-JAN-20:00</v>
      </c>
      <c r="P218" s="17" t="str">
        <f>Helena!$D241</f>
        <v>30-JAN-20:00</v>
      </c>
      <c r="Q218" s="17" t="str">
        <f>Duluth!$D241</f>
        <v>09-JAN-20:10</v>
      </c>
      <c r="R218" s="17" t="str">
        <f>Fairbanks!$D241</f>
        <v>12-JAN-20:10</v>
      </c>
    </row>
    <row r="219" spans="1:18">
      <c r="A219" s="5"/>
      <c r="B219" s="9" t="s">
        <v>409</v>
      </c>
      <c r="C219" s="17" t="str">
        <f>Miami!$D242</f>
        <v>23-FEB-20:10</v>
      </c>
      <c r="D219" s="17" t="str">
        <f>Houston!$D242</f>
        <v>20-FEB-20:10</v>
      </c>
      <c r="E219" s="17" t="str">
        <f>Phoenix!$D242</f>
        <v>27-FEB-20:10</v>
      </c>
      <c r="F219" s="17" t="str">
        <f>Atlanta!$D242</f>
        <v>21-FEB-20:00</v>
      </c>
      <c r="G219" s="17" t="str">
        <f>LosAngeles!$D242</f>
        <v>13-FEB-20:00</v>
      </c>
      <c r="H219" s="17" t="str">
        <f>LasVegas!$D242</f>
        <v>27-FEB-20:10</v>
      </c>
      <c r="I219" s="17" t="str">
        <f>SanFrancisco!$D242</f>
        <v>15-FEB-20:10</v>
      </c>
      <c r="J219" s="17" t="str">
        <f>Baltimore!$D242</f>
        <v>15-FEB-20:30</v>
      </c>
      <c r="K219" s="17" t="str">
        <f>Albuquerque!$D242</f>
        <v>13-FEB-20:19</v>
      </c>
      <c r="L219" s="17" t="str">
        <f>Seattle!$D242</f>
        <v>21-FEB-20:10</v>
      </c>
      <c r="M219" s="17" t="str">
        <f>Chicago!$D242</f>
        <v>27-FEB-20:00</v>
      </c>
      <c r="N219" s="17" t="str">
        <f>Boulder!$D242</f>
        <v>10-FEB-20:00</v>
      </c>
      <c r="O219" s="17" t="str">
        <f>Minneapolis!$D242</f>
        <v>27-FEB-20:00</v>
      </c>
      <c r="P219" s="17" t="str">
        <f>Helena!$D242</f>
        <v>03-FEB-20:40</v>
      </c>
      <c r="Q219" s="17" t="str">
        <f>Duluth!$D242</f>
        <v>22-FEB-20:00</v>
      </c>
      <c r="R219" s="17" t="str">
        <f>Fairbanks!$D242</f>
        <v>03-FEB-20:10</v>
      </c>
    </row>
    <row r="220" spans="1:18">
      <c r="A220" s="5"/>
      <c r="B220" s="60" t="s">
        <v>408</v>
      </c>
      <c r="C220" s="17" t="str">
        <f>Miami!$D243</f>
        <v>13-MAR-19:10</v>
      </c>
      <c r="D220" s="17" t="str">
        <f>Houston!$D243</f>
        <v>28-MAR-19:00</v>
      </c>
      <c r="E220" s="17" t="str">
        <f>Phoenix!$D243</f>
        <v>17-MAR-19:10</v>
      </c>
      <c r="F220" s="17" t="str">
        <f>Atlanta!$D243</f>
        <v>28-MAR-19:10</v>
      </c>
      <c r="G220" s="17" t="str">
        <f>LosAngeles!$D243</f>
        <v>29-MAR-19:00</v>
      </c>
      <c r="H220" s="17" t="str">
        <f>LasVegas!$D243</f>
        <v>30-MAR-19:10</v>
      </c>
      <c r="I220" s="17" t="str">
        <f>SanFrancisco!$D243</f>
        <v>30-MAR-19:19</v>
      </c>
      <c r="J220" s="17" t="str">
        <f>Baltimore!$D243</f>
        <v>09-MAR-20:00</v>
      </c>
      <c r="K220" s="17" t="str">
        <f>Albuquerque!$D243</f>
        <v>20-MAR-19:10</v>
      </c>
      <c r="L220" s="17" t="str">
        <f>Seattle!$D243</f>
        <v>29-MAR-19:10</v>
      </c>
      <c r="M220" s="17" t="str">
        <f>Chicago!$D243</f>
        <v>31-MAR-19:10</v>
      </c>
      <c r="N220" s="17" t="str">
        <f>Boulder!$D243</f>
        <v>30-MAR-19:10</v>
      </c>
      <c r="O220" s="17" t="str">
        <f>Minneapolis!$D243</f>
        <v>28-MAR-19:00</v>
      </c>
      <c r="P220" s="17" t="str">
        <f>Helena!$D243</f>
        <v>30-MAR-19:10</v>
      </c>
      <c r="Q220" s="17" t="str">
        <f>Duluth!$D243</f>
        <v>22-MAR-19:10</v>
      </c>
      <c r="R220" s="17" t="str">
        <f>Fairbanks!$D243</f>
        <v>29-MAR-19:30</v>
      </c>
    </row>
    <row r="221" spans="1:18">
      <c r="A221" s="5"/>
      <c r="B221" s="60" t="s">
        <v>407</v>
      </c>
      <c r="C221" s="17" t="str">
        <f>Miami!$D244</f>
        <v>03-APR-19:10</v>
      </c>
      <c r="D221" s="17" t="str">
        <f>Houston!$D244</f>
        <v>30-APR-19:10</v>
      </c>
      <c r="E221" s="17" t="str">
        <f>Phoenix!$D244</f>
        <v>26-APR-19:10</v>
      </c>
      <c r="F221" s="17" t="str">
        <f>Atlanta!$D244</f>
        <v>14-APR-19:10</v>
      </c>
      <c r="G221" s="17" t="str">
        <f>LosAngeles!$D244</f>
        <v>11-APR-19:10</v>
      </c>
      <c r="H221" s="17" t="str">
        <f>LasVegas!$D244</f>
        <v>21-APR-19:10</v>
      </c>
      <c r="I221" s="17" t="str">
        <f>SanFrancisco!$D244</f>
        <v>13-APR-19:10</v>
      </c>
      <c r="J221" s="17" t="str">
        <f>Baltimore!$D244</f>
        <v>05-APR-19:10</v>
      </c>
      <c r="K221" s="17" t="str">
        <f>Albuquerque!$D244</f>
        <v>21-APR-19:10</v>
      </c>
      <c r="L221" s="17" t="str">
        <f>Seattle!$D244</f>
        <v>14-APR-19:10</v>
      </c>
      <c r="M221" s="17" t="str">
        <f>Chicago!$D244</f>
        <v>28-APR-19:00</v>
      </c>
      <c r="N221" s="17" t="str">
        <f>Boulder!$D244</f>
        <v>26-APR-19:10</v>
      </c>
      <c r="O221" s="17" t="str">
        <f>Minneapolis!$D244</f>
        <v>02-APR-19:49</v>
      </c>
      <c r="P221" s="17" t="str">
        <f>Helena!$D244</f>
        <v>06-APR-19:10</v>
      </c>
      <c r="Q221" s="17" t="str">
        <f>Duluth!$D244</f>
        <v>04-APR-19:10</v>
      </c>
      <c r="R221" s="17" t="str">
        <f>Fairbanks!$D244</f>
        <v>25-APR-19:10</v>
      </c>
    </row>
    <row r="222" spans="1:18">
      <c r="A222" s="5"/>
      <c r="B222" s="60" t="s">
        <v>390</v>
      </c>
      <c r="C222" s="17" t="str">
        <f>Miami!$D245</f>
        <v>15-MAY-19:10</v>
      </c>
      <c r="D222" s="17" t="str">
        <f>Houston!$D245</f>
        <v>26-MAY-19:10</v>
      </c>
      <c r="E222" s="17" t="str">
        <f>Phoenix!$D245</f>
        <v>28-MAY-19:10</v>
      </c>
      <c r="F222" s="17" t="str">
        <f>Atlanta!$D245</f>
        <v>31-MAY-19:10</v>
      </c>
      <c r="G222" s="17" t="str">
        <f>LosAngeles!$D245</f>
        <v>30-MAY-19:10</v>
      </c>
      <c r="H222" s="17" t="str">
        <f>LasVegas!$D245</f>
        <v>31-MAY-19:10</v>
      </c>
      <c r="I222" s="17" t="str">
        <f>SanFrancisco!$D245</f>
        <v>25-MAY-19:19</v>
      </c>
      <c r="J222" s="17" t="str">
        <f>Baltimore!$D245</f>
        <v>15-MAY-19:10</v>
      </c>
      <c r="K222" s="17" t="str">
        <f>Albuquerque!$D245</f>
        <v>30-MAY-19:10</v>
      </c>
      <c r="L222" s="17" t="str">
        <f>Seattle!$D245</f>
        <v>04-MAY-19:19</v>
      </c>
      <c r="M222" s="17" t="str">
        <f>Chicago!$D245</f>
        <v>30-MAY-19:19</v>
      </c>
      <c r="N222" s="17" t="str">
        <f>Boulder!$D245</f>
        <v>23-MAY-19:19</v>
      </c>
      <c r="O222" s="17" t="str">
        <f>Minneapolis!$D245</f>
        <v>27-MAY-17:10</v>
      </c>
      <c r="P222" s="17" t="str">
        <f>Helena!$D245</f>
        <v>25-MAY-19:10</v>
      </c>
      <c r="Q222" s="17" t="str">
        <f>Duluth!$D245</f>
        <v>31-MAY-19:10</v>
      </c>
      <c r="R222" s="17" t="str">
        <f>Fairbanks!$D245</f>
        <v>24-MAY-19:10</v>
      </c>
    </row>
    <row r="223" spans="1:18">
      <c r="A223" s="5"/>
      <c r="B223" s="60" t="s">
        <v>406</v>
      </c>
      <c r="C223" s="17" t="str">
        <f>Miami!$D246</f>
        <v>27-JUN-19:19</v>
      </c>
      <c r="D223" s="17" t="str">
        <f>Houston!$D246</f>
        <v>29-JUN-19:30</v>
      </c>
      <c r="E223" s="17" t="str">
        <f>Phoenix!$D246</f>
        <v>27-JUN-19:10</v>
      </c>
      <c r="F223" s="17" t="str">
        <f>Atlanta!$D246</f>
        <v>08-JUN-19:10</v>
      </c>
      <c r="G223" s="17" t="str">
        <f>LosAngeles!$D246</f>
        <v>28-JUN-19:10</v>
      </c>
      <c r="H223" s="17" t="str">
        <f>LasVegas!$D246</f>
        <v>27-JUN-19:10</v>
      </c>
      <c r="I223" s="17" t="str">
        <f>SanFrancisco!$D246</f>
        <v>16-JUN-19:30</v>
      </c>
      <c r="J223" s="17" t="str">
        <f>Baltimore!$D246</f>
        <v>30-JUN-19:10</v>
      </c>
      <c r="K223" s="17" t="str">
        <f>Albuquerque!$D246</f>
        <v>28-JUN-19:19</v>
      </c>
      <c r="L223" s="17" t="str">
        <f>Seattle!$D246</f>
        <v>27-JUN-19:10</v>
      </c>
      <c r="M223" s="17" t="str">
        <f>Chicago!$D246</f>
        <v>19-JUN-19:30</v>
      </c>
      <c r="N223" s="17" t="str">
        <f>Boulder!$D246</f>
        <v>27-JUN-19:10</v>
      </c>
      <c r="O223" s="17" t="str">
        <f>Minneapolis!$D246</f>
        <v>29-JUN-19:10</v>
      </c>
      <c r="P223" s="17" t="str">
        <f>Helena!$D246</f>
        <v>29-JUN-19:10</v>
      </c>
      <c r="Q223" s="17" t="str">
        <f>Duluth!$D246</f>
        <v>14-JUN-19:10</v>
      </c>
      <c r="R223" s="17" t="str">
        <f>Fairbanks!$D246</f>
        <v>15-JUN-19:00</v>
      </c>
    </row>
    <row r="224" spans="1:18">
      <c r="A224" s="5"/>
      <c r="B224" s="60" t="s">
        <v>405</v>
      </c>
      <c r="C224" s="17" t="str">
        <f>Miami!$D247</f>
        <v>11-JUL-19:19</v>
      </c>
      <c r="D224" s="17" t="str">
        <f>Houston!$D247</f>
        <v>05-JUL-19:10</v>
      </c>
      <c r="E224" s="17" t="str">
        <f>Phoenix!$D247</f>
        <v>11-JUL-19:10</v>
      </c>
      <c r="F224" s="17" t="str">
        <f>Atlanta!$D247</f>
        <v>03-JUL-19:10</v>
      </c>
      <c r="G224" s="17" t="str">
        <f>LosAngeles!$D247</f>
        <v>28-JUL-19:00</v>
      </c>
      <c r="H224" s="17" t="str">
        <f>LasVegas!$D247</f>
        <v>24-JUL-19:10</v>
      </c>
      <c r="I224" s="17" t="str">
        <f>SanFrancisco!$D247</f>
        <v>02-JUL-19:30</v>
      </c>
      <c r="J224" s="17" t="str">
        <f>Baltimore!$D247</f>
        <v>24-JUL-19:10</v>
      </c>
      <c r="K224" s="17" t="str">
        <f>Albuquerque!$D247</f>
        <v>18-JUL-19:10</v>
      </c>
      <c r="L224" s="17" t="str">
        <f>Seattle!$D247</f>
        <v>24-JUL-19:10</v>
      </c>
      <c r="M224" s="17" t="str">
        <f>Chicago!$D247</f>
        <v>14-JUL-19:30</v>
      </c>
      <c r="N224" s="17" t="str">
        <f>Boulder!$D247</f>
        <v>10-JUL-19:10</v>
      </c>
      <c r="O224" s="17" t="str">
        <f>Minneapolis!$D247</f>
        <v>13-JUL-19:10</v>
      </c>
      <c r="P224" s="17" t="str">
        <f>Helena!$D247</f>
        <v>21-JUL-19:10</v>
      </c>
      <c r="Q224" s="17" t="str">
        <f>Duluth!$D247</f>
        <v>06-JUL-19:10</v>
      </c>
      <c r="R224" s="17" t="str">
        <f>Fairbanks!$D247</f>
        <v>11-JUL-19:10</v>
      </c>
    </row>
    <row r="225" spans="1:18">
      <c r="A225" s="5"/>
      <c r="B225" s="60" t="s">
        <v>404</v>
      </c>
      <c r="C225" s="17" t="str">
        <f>Miami!$D248</f>
        <v>21-AUG-19:10</v>
      </c>
      <c r="D225" s="17" t="str">
        <f>Houston!$D248</f>
        <v>06-AUG-19:10</v>
      </c>
      <c r="E225" s="17" t="str">
        <f>Phoenix!$D248</f>
        <v>01-AUG-19:10</v>
      </c>
      <c r="F225" s="17" t="str">
        <f>Atlanta!$D248</f>
        <v>14-AUG-19:10</v>
      </c>
      <c r="G225" s="17" t="str">
        <f>LosAngeles!$D248</f>
        <v>16-AUG-19:10</v>
      </c>
      <c r="H225" s="17" t="str">
        <f>LasVegas!$D248</f>
        <v>04-AUG-19:10</v>
      </c>
      <c r="I225" s="17" t="str">
        <f>SanFrancisco!$D248</f>
        <v>14-AUG-19:10</v>
      </c>
      <c r="J225" s="17" t="str">
        <f>Baltimore!$D248</f>
        <v>17-AUG-19:10</v>
      </c>
      <c r="K225" s="17" t="str">
        <f>Albuquerque!$D248</f>
        <v>01-AUG-19:10</v>
      </c>
      <c r="L225" s="17" t="str">
        <f>Seattle!$D248</f>
        <v>18-AUG-19:19</v>
      </c>
      <c r="M225" s="17" t="str">
        <f>Chicago!$D248</f>
        <v>04-AUG-19:10</v>
      </c>
      <c r="N225" s="17" t="str">
        <f>Boulder!$D248</f>
        <v>29-AUG-19:10</v>
      </c>
      <c r="O225" s="17" t="str">
        <f>Minneapolis!$D248</f>
        <v>25-AUG-19:10</v>
      </c>
      <c r="P225" s="17" t="str">
        <f>Helena!$D248</f>
        <v>11-AUG-19:10</v>
      </c>
      <c r="Q225" s="17" t="str">
        <f>Duluth!$D248</f>
        <v>13-AUG-19:19</v>
      </c>
      <c r="R225" s="17" t="str">
        <f>Fairbanks!$D248</f>
        <v>15-AUG-19:10</v>
      </c>
    </row>
    <row r="226" spans="1:18">
      <c r="A226" s="5"/>
      <c r="B226" s="60" t="s">
        <v>403</v>
      </c>
      <c r="C226" s="17" t="str">
        <f>Miami!$D249</f>
        <v>01-SEP-19:00</v>
      </c>
      <c r="D226" s="17" t="str">
        <f>Houston!$D249</f>
        <v>15-SEP-19:19</v>
      </c>
      <c r="E226" s="17" t="str">
        <f>Phoenix!$D249</f>
        <v>08-SEP-19:10</v>
      </c>
      <c r="F226" s="17" t="str">
        <f>Atlanta!$D249</f>
        <v>11-SEP-19:10</v>
      </c>
      <c r="G226" s="17" t="str">
        <f>LosAngeles!$D249</f>
        <v>25-SEP-19:10</v>
      </c>
      <c r="H226" s="17" t="str">
        <f>LasVegas!$D249</f>
        <v>01-SEP-19:00</v>
      </c>
      <c r="I226" s="17" t="str">
        <f>SanFrancisco!$D249</f>
        <v>28-SEP-19:00</v>
      </c>
      <c r="J226" s="17" t="str">
        <f>Baltimore!$D249</f>
        <v>27-SEP-19:10</v>
      </c>
      <c r="K226" s="17" t="str">
        <f>Albuquerque!$D249</f>
        <v>13-SEP-19:10</v>
      </c>
      <c r="L226" s="17" t="str">
        <f>Seattle!$D249</f>
        <v>02-SEP-17:10</v>
      </c>
      <c r="M226" s="17" t="str">
        <f>Chicago!$D249</f>
        <v>06-SEP-19:10</v>
      </c>
      <c r="N226" s="17" t="str">
        <f>Boulder!$D249</f>
        <v>01-SEP-19:10</v>
      </c>
      <c r="O226" s="17" t="str">
        <f>Minneapolis!$D249</f>
        <v>13-SEP-19:10</v>
      </c>
      <c r="P226" s="17" t="str">
        <f>Helena!$D249</f>
        <v>01-SEP-19:10</v>
      </c>
      <c r="Q226" s="17" t="str">
        <f>Duluth!$D249</f>
        <v>08-SEP-19:10</v>
      </c>
      <c r="R226" s="17" t="str">
        <f>Fairbanks!$D249</f>
        <v>08-SEP-19:49</v>
      </c>
    </row>
    <row r="227" spans="1:18">
      <c r="A227" s="5"/>
      <c r="B227" s="60" t="s">
        <v>402</v>
      </c>
      <c r="C227" s="17" t="str">
        <f>Miami!$D250</f>
        <v>06-OCT-19:10</v>
      </c>
      <c r="D227" s="17" t="str">
        <f>Houston!$D250</f>
        <v>30-OCT-19:10</v>
      </c>
      <c r="E227" s="17" t="str">
        <f>Phoenix!$D250</f>
        <v>02-OCT-19:10</v>
      </c>
      <c r="F227" s="17" t="str">
        <f>Atlanta!$D250</f>
        <v>20-OCT-19:10</v>
      </c>
      <c r="G227" s="17" t="str">
        <f>LosAngeles!$D250</f>
        <v>05-OCT-19:00</v>
      </c>
      <c r="H227" s="17" t="str">
        <f>LasVegas!$D250</f>
        <v>03-OCT-19:10</v>
      </c>
      <c r="I227" s="17" t="str">
        <f>SanFrancisco!$D250</f>
        <v>16-OCT-19:10</v>
      </c>
      <c r="J227" s="17" t="str">
        <f>Baltimore!$D250</f>
        <v>02-OCT-19:00</v>
      </c>
      <c r="K227" s="17" t="str">
        <f>Albuquerque!$D250</f>
        <v>02-OCT-19:10</v>
      </c>
      <c r="L227" s="17" t="str">
        <f>Seattle!$D250</f>
        <v>17-OCT-19:10</v>
      </c>
      <c r="M227" s="17" t="str">
        <f>Chicago!$D250</f>
        <v>30-OCT-19:10</v>
      </c>
      <c r="N227" s="17" t="str">
        <f>Boulder!$D250</f>
        <v>05-OCT-19:10</v>
      </c>
      <c r="O227" s="17" t="str">
        <f>Minneapolis!$D250</f>
        <v>08-OCT-19:10</v>
      </c>
      <c r="P227" s="17" t="str">
        <f>Helena!$D250</f>
        <v>05-OCT-19:10</v>
      </c>
      <c r="Q227" s="17" t="str">
        <f>Duluth!$D250</f>
        <v>06-OCT-19:10</v>
      </c>
      <c r="R227" s="17" t="str">
        <f>Fairbanks!$D250</f>
        <v>03-OCT-19:10</v>
      </c>
    </row>
    <row r="228" spans="1:18">
      <c r="A228" s="5"/>
      <c r="B228" s="60" t="s">
        <v>401</v>
      </c>
      <c r="C228" s="17" t="str">
        <f>Miami!$D251</f>
        <v>01-NOV-19:00</v>
      </c>
      <c r="D228" s="17" t="str">
        <f>Houston!$D251</f>
        <v>27-NOV-20:10</v>
      </c>
      <c r="E228" s="17" t="str">
        <f>Phoenix!$D251</f>
        <v>02-NOV-19:10</v>
      </c>
      <c r="F228" s="17" t="str">
        <f>Atlanta!$D251</f>
        <v>22-NOV-20:00</v>
      </c>
      <c r="G228" s="17" t="str">
        <f>LosAngeles!$D251</f>
        <v>09-NOV-20:00</v>
      </c>
      <c r="H228" s="17" t="str">
        <f>LasVegas!$D251</f>
        <v>09-NOV-20:10</v>
      </c>
      <c r="I228" s="17" t="str">
        <f>SanFrancisco!$D251</f>
        <v>15-NOV-20:00</v>
      </c>
      <c r="J228" s="17" t="str">
        <f>Baltimore!$D251</f>
        <v>03-NOV-19:10</v>
      </c>
      <c r="K228" s="17" t="str">
        <f>Albuquerque!$D251</f>
        <v>09-NOV-20:00</v>
      </c>
      <c r="L228" s="17" t="str">
        <f>Seattle!$D251</f>
        <v>03-NOV-19:00</v>
      </c>
      <c r="M228" s="17" t="str">
        <f>Chicago!$D251</f>
        <v>02-NOV-19:00</v>
      </c>
      <c r="N228" s="17" t="str">
        <f>Boulder!$D251</f>
        <v>01-NOV-19:40</v>
      </c>
      <c r="O228" s="17" t="str">
        <f>Minneapolis!$D251</f>
        <v>02-NOV-19:10</v>
      </c>
      <c r="P228" s="17" t="str">
        <f>Helena!$D251</f>
        <v>20-NOV-20:00</v>
      </c>
      <c r="Q228" s="17" t="str">
        <f>Duluth!$D251</f>
        <v>02-NOV-19:00</v>
      </c>
      <c r="R228" s="17" t="str">
        <f>Fairbanks!$D251</f>
        <v>22-NOV-20:00</v>
      </c>
    </row>
    <row r="229" spans="1:18">
      <c r="A229" s="5"/>
      <c r="B229" s="60" t="s">
        <v>400</v>
      </c>
      <c r="C229" s="17" t="str">
        <f>Miami!$D252</f>
        <v>15-DEC-20:10</v>
      </c>
      <c r="D229" s="17" t="str">
        <f>Houston!$D252</f>
        <v>02-DEC-20:10</v>
      </c>
      <c r="E229" s="17" t="str">
        <f>Phoenix!$D252</f>
        <v>13-DEC-20:00</v>
      </c>
      <c r="F229" s="17" t="str">
        <f>Atlanta!$D252</f>
        <v>04-DEC-20:00</v>
      </c>
      <c r="G229" s="17" t="str">
        <f>LosAngeles!$D252</f>
        <v>18-DEC-20:10</v>
      </c>
      <c r="H229" s="17" t="str">
        <f>LasVegas!$D252</f>
        <v>05-DEC-20:10</v>
      </c>
      <c r="I229" s="17" t="str">
        <f>SanFrancisco!$D252</f>
        <v>07-DEC-20:19</v>
      </c>
      <c r="J229" s="17" t="str">
        <f>Baltimore!$D252</f>
        <v>06-DEC-20:00</v>
      </c>
      <c r="K229" s="17" t="str">
        <f>Albuquerque!$D252</f>
        <v>07-DEC-20:19</v>
      </c>
      <c r="L229" s="17" t="str">
        <f>Seattle!$D252</f>
        <v>28-DEC-20:00</v>
      </c>
      <c r="M229" s="17" t="str">
        <f>Chicago!$D252</f>
        <v>11-DEC-20:00</v>
      </c>
      <c r="N229" s="17" t="str">
        <f>Boulder!$D252</f>
        <v>21-DEC-20:19</v>
      </c>
      <c r="O229" s="17" t="str">
        <f>Minneapolis!$D252</f>
        <v>01-DEC-20:00</v>
      </c>
      <c r="P229" s="17" t="str">
        <f>Helena!$D252</f>
        <v>01-DEC-20:00</v>
      </c>
      <c r="Q229" s="17" t="str">
        <f>Duluth!$D252</f>
        <v>01-DEC-20:00</v>
      </c>
      <c r="R229" s="17" t="str">
        <f>Fairbanks!$D252</f>
        <v>28-DEC-20:00</v>
      </c>
    </row>
    <row r="230" spans="1:18" s="69" customFormat="1">
      <c r="A230" s="64" t="s">
        <v>745</v>
      </c>
      <c r="B230" s="60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</row>
    <row r="231" spans="1:18" s="69" customFormat="1">
      <c r="A231" s="5"/>
      <c r="B231" s="76" t="s">
        <v>746</v>
      </c>
      <c r="C231" s="70">
        <f>Miami!$B$4</f>
        <v>30797.7</v>
      </c>
      <c r="D231" s="70">
        <f>Houston!$B$4</f>
        <v>33280.49</v>
      </c>
      <c r="E231" s="70">
        <f>Phoenix!$B$4</f>
        <v>28616.06</v>
      </c>
      <c r="F231" s="70">
        <f>Atlanta!$B$4</f>
        <v>31346.7</v>
      </c>
      <c r="G231" s="70">
        <f>LosAngeles!$B$4</f>
        <v>27346.18</v>
      </c>
      <c r="H231" s="70">
        <f>LasVegas!$B$4</f>
        <v>31484.03</v>
      </c>
      <c r="I231" s="70">
        <f>SanFrancisco!$B$4</f>
        <v>28072.86</v>
      </c>
      <c r="J231" s="70">
        <f>Baltimore!$B$4</f>
        <v>33882.559999999998</v>
      </c>
      <c r="K231" s="70">
        <f>Albuquerque!$B$4</f>
        <v>30819.279999999999</v>
      </c>
      <c r="L231" s="70">
        <f>Seattle!$B$4</f>
        <v>21399.52</v>
      </c>
      <c r="M231" s="70">
        <f>Chicago!$B$4</f>
        <v>34771.86</v>
      </c>
      <c r="N231" s="70">
        <f>Boulder!$B$4</f>
        <v>32054.19</v>
      </c>
      <c r="O231" s="70">
        <f>Minneapolis!$B$4</f>
        <v>35626.800000000003</v>
      </c>
      <c r="P231" s="70">
        <f>Helena!$B$4</f>
        <v>34648.11</v>
      </c>
      <c r="Q231" s="70">
        <f>Duluth!$B$4</f>
        <v>36988.92</v>
      </c>
      <c r="R231" s="70">
        <f>Fairbanks!$B$4</f>
        <v>42522.49</v>
      </c>
    </row>
    <row r="232" spans="1:18" s="69" customFormat="1">
      <c r="A232" s="5"/>
      <c r="B232" s="77" t="s">
        <v>747</v>
      </c>
      <c r="C232" s="70">
        <f>Miami!$C$4</f>
        <v>2714.58</v>
      </c>
      <c r="D232" s="70">
        <f>Houston!$C$4</f>
        <v>2933.42</v>
      </c>
      <c r="E232" s="70">
        <f>Phoenix!$C$4</f>
        <v>2522.29</v>
      </c>
      <c r="F232" s="70">
        <f>Atlanta!$C$4</f>
        <v>2762.97</v>
      </c>
      <c r="G232" s="70">
        <f>LosAngeles!$C$4</f>
        <v>2410.36</v>
      </c>
      <c r="H232" s="70">
        <f>LasVegas!$C$4</f>
        <v>2775.08</v>
      </c>
      <c r="I232" s="70">
        <f>SanFrancisco!$C$4</f>
        <v>2474.41</v>
      </c>
      <c r="J232" s="70">
        <f>Baltimore!$C$4</f>
        <v>2986.49</v>
      </c>
      <c r="K232" s="70">
        <f>Albuquerque!$C$4</f>
        <v>2716.48</v>
      </c>
      <c r="L232" s="70">
        <f>Seattle!$C$4</f>
        <v>1886.2</v>
      </c>
      <c r="M232" s="70">
        <f>Chicago!$C$4</f>
        <v>3064.87</v>
      </c>
      <c r="N232" s="70">
        <f>Boulder!$C$4</f>
        <v>2825.33</v>
      </c>
      <c r="O232" s="70">
        <f>Minneapolis!$C$4</f>
        <v>3140.23</v>
      </c>
      <c r="P232" s="70">
        <f>Helena!$C$4</f>
        <v>3053.96</v>
      </c>
      <c r="Q232" s="70">
        <f>Duluth!$C$4</f>
        <v>3260.29</v>
      </c>
      <c r="R232" s="70">
        <f>Fairbanks!$C$4</f>
        <v>3748.03</v>
      </c>
    </row>
    <row r="233" spans="1:18">
      <c r="A233" s="64" t="s">
        <v>399</v>
      </c>
      <c r="B233" s="65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</row>
    <row r="234" spans="1:18">
      <c r="A234" s="64"/>
      <c r="B234" s="63" t="s">
        <v>198</v>
      </c>
      <c r="C234" s="11">
        <f>Miami!$G$14</f>
        <v>0</v>
      </c>
      <c r="D234" s="11">
        <f>Houston!$G$14</f>
        <v>0</v>
      </c>
      <c r="E234" s="11">
        <f>Phoenix!$G$14</f>
        <v>0</v>
      </c>
      <c r="F234" s="11">
        <f>Atlanta!$G$14</f>
        <v>0</v>
      </c>
      <c r="G234" s="11">
        <f>LosAngeles!$G$14</f>
        <v>0</v>
      </c>
      <c r="H234" s="11">
        <f>LasVegas!$G$14</f>
        <v>0</v>
      </c>
      <c r="I234" s="11">
        <f>SanFrancisco!$G$14</f>
        <v>0</v>
      </c>
      <c r="J234" s="11">
        <f>Baltimore!$G$14</f>
        <v>0</v>
      </c>
      <c r="K234" s="11">
        <f>Albuquerque!$G$14</f>
        <v>0</v>
      </c>
      <c r="L234" s="11">
        <f>Seattle!$G$14</f>
        <v>0</v>
      </c>
      <c r="M234" s="11">
        <f>Chicago!$G$14</f>
        <v>0</v>
      </c>
      <c r="N234" s="11">
        <f>Boulder!$G$14</f>
        <v>0</v>
      </c>
      <c r="O234" s="11">
        <f>Minneapolis!$G$14</f>
        <v>0</v>
      </c>
      <c r="P234" s="11">
        <f>Helena!$G$14</f>
        <v>0</v>
      </c>
      <c r="Q234" s="11">
        <f>Duluth!$G$14</f>
        <v>0</v>
      </c>
      <c r="R234" s="11">
        <f>Fairbanks!$G$14</f>
        <v>0</v>
      </c>
    </row>
    <row r="235" spans="1:18">
      <c r="A235" s="64"/>
      <c r="B235" s="63" t="s">
        <v>212</v>
      </c>
      <c r="C235" s="11">
        <f>Miami!$G$21</f>
        <v>0</v>
      </c>
      <c r="D235" s="11">
        <f>Houston!$G$21</f>
        <v>0</v>
      </c>
      <c r="E235" s="11">
        <f>Phoenix!$G$21</f>
        <v>0</v>
      </c>
      <c r="F235" s="11">
        <f>Atlanta!$G$21</f>
        <v>0</v>
      </c>
      <c r="G235" s="11">
        <f>LosAngeles!$G$21</f>
        <v>0</v>
      </c>
      <c r="H235" s="11">
        <f>LasVegas!$G$21</f>
        <v>0</v>
      </c>
      <c r="I235" s="11">
        <f>SanFrancisco!$G$21</f>
        <v>0</v>
      </c>
      <c r="J235" s="11">
        <f>Baltimore!$G$21</f>
        <v>0</v>
      </c>
      <c r="K235" s="11">
        <f>Albuquerque!$G$21</f>
        <v>0</v>
      </c>
      <c r="L235" s="11">
        <f>Seattle!$G$21</f>
        <v>0</v>
      </c>
      <c r="M235" s="11">
        <f>Chicago!$G$21</f>
        <v>0</v>
      </c>
      <c r="N235" s="11">
        <f>Boulder!$G$21</f>
        <v>0</v>
      </c>
      <c r="O235" s="11">
        <f>Minneapolis!$G$21</f>
        <v>0</v>
      </c>
      <c r="P235" s="11">
        <f>Helena!$G$21</f>
        <v>0</v>
      </c>
      <c r="Q235" s="11">
        <f>Duluth!$G$21</f>
        <v>0</v>
      </c>
      <c r="R235" s="11">
        <f>Fairbanks!$G$21</f>
        <v>0</v>
      </c>
    </row>
    <row r="236" spans="1:18">
      <c r="A236" s="64"/>
      <c r="B236" s="63" t="s">
        <v>214</v>
      </c>
      <c r="C236" s="11">
        <f>Miami!$G$24</f>
        <v>44332.9</v>
      </c>
      <c r="D236" s="11">
        <f>Houston!$G$24</f>
        <v>44332.9</v>
      </c>
      <c r="E236" s="11">
        <f>Phoenix!$G$24</f>
        <v>44332.9</v>
      </c>
      <c r="F236" s="11">
        <f>Atlanta!$G$24</f>
        <v>44332.9</v>
      </c>
      <c r="G236" s="11">
        <f>LosAngeles!$G$24</f>
        <v>44332.9</v>
      </c>
      <c r="H236" s="11">
        <f>LasVegas!$G$24</f>
        <v>44332.9</v>
      </c>
      <c r="I236" s="11">
        <f>SanFrancisco!$G$24</f>
        <v>44332.9</v>
      </c>
      <c r="J236" s="11">
        <f>Baltimore!$G$24</f>
        <v>44332.9</v>
      </c>
      <c r="K236" s="11">
        <f>Albuquerque!$G$24</f>
        <v>44332.9</v>
      </c>
      <c r="L236" s="11">
        <f>Seattle!$G$24</f>
        <v>44332.9</v>
      </c>
      <c r="M236" s="11">
        <f>Chicago!$G$24</f>
        <v>44332.9</v>
      </c>
      <c r="N236" s="11">
        <f>Boulder!$G$24</f>
        <v>44332.9</v>
      </c>
      <c r="O236" s="11">
        <f>Minneapolis!$G$24</f>
        <v>44332.9</v>
      </c>
      <c r="P236" s="11">
        <f>Helena!$G$24</f>
        <v>44332.9</v>
      </c>
      <c r="Q236" s="11">
        <f>Duluth!$G$24</f>
        <v>44332.9</v>
      </c>
      <c r="R236" s="11">
        <f>Fairbanks!$G$24</f>
        <v>44332.9</v>
      </c>
    </row>
    <row r="237" spans="1:18">
      <c r="A237" s="64"/>
      <c r="B237" s="65" t="s">
        <v>398</v>
      </c>
      <c r="C237" s="11">
        <f>Miami!$G$28</f>
        <v>44332.9</v>
      </c>
      <c r="D237" s="11">
        <f>Houston!$G$28</f>
        <v>44332.9</v>
      </c>
      <c r="E237" s="11">
        <f>Phoenix!$G$28</f>
        <v>44332.9</v>
      </c>
      <c r="F237" s="11">
        <f>Atlanta!$G$28</f>
        <v>44332.9</v>
      </c>
      <c r="G237" s="11">
        <f>LosAngeles!$G$28</f>
        <v>44332.9</v>
      </c>
      <c r="H237" s="11">
        <f>LasVegas!$G$28</f>
        <v>44332.9</v>
      </c>
      <c r="I237" s="11">
        <f>SanFrancisco!$G$28</f>
        <v>44332.9</v>
      </c>
      <c r="J237" s="11">
        <f>Baltimore!$G$28</f>
        <v>44332.9</v>
      </c>
      <c r="K237" s="11">
        <f>Albuquerque!$G$28</f>
        <v>44332.9</v>
      </c>
      <c r="L237" s="11">
        <f>Seattle!$G$28</f>
        <v>44332.9</v>
      </c>
      <c r="M237" s="11">
        <f>Chicago!$G$28</f>
        <v>44332.9</v>
      </c>
      <c r="N237" s="11">
        <f>Boulder!$G$28</f>
        <v>44332.9</v>
      </c>
      <c r="O237" s="11">
        <f>Minneapolis!$G$28</f>
        <v>44332.9</v>
      </c>
      <c r="P237" s="11">
        <f>Helena!$G$28</f>
        <v>44332.9</v>
      </c>
      <c r="Q237" s="11">
        <f>Duluth!$G$28</f>
        <v>44332.9</v>
      </c>
      <c r="R237" s="11">
        <f>Fairbanks!$G$28</f>
        <v>44332.9</v>
      </c>
    </row>
    <row r="238" spans="1:18">
      <c r="A238" s="64" t="s">
        <v>397</v>
      </c>
      <c r="B238" s="63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1:18">
      <c r="A239" s="5"/>
      <c r="B239" s="60" t="s">
        <v>396</v>
      </c>
      <c r="C239" s="11">
        <f>Miami!$H$236</f>
        <v>671152.64480000001</v>
      </c>
      <c r="D239" s="11">
        <f>Houston!$H$236</f>
        <v>782748.07</v>
      </c>
      <c r="E239" s="11">
        <f>Phoenix!$H$236</f>
        <v>694538.53480000002</v>
      </c>
      <c r="F239" s="11">
        <f>Atlanta!$H$236</f>
        <v>716677.45109999995</v>
      </c>
      <c r="G239" s="11">
        <f>LosAngeles!$H$236</f>
        <v>333981.09580000001</v>
      </c>
      <c r="H239" s="11">
        <f>LasVegas!$H$236</f>
        <v>752190.84420000005</v>
      </c>
      <c r="I239" s="11">
        <f>SanFrancisco!$H$236</f>
        <v>349628.97070000001</v>
      </c>
      <c r="J239" s="11">
        <f>Baltimore!$H$236</f>
        <v>661882.27720000001</v>
      </c>
      <c r="K239" s="11">
        <f>Albuquerque!$H$236</f>
        <v>878249.95719999995</v>
      </c>
      <c r="L239" s="11">
        <f>Seattle!$H$236</f>
        <v>302312.2268</v>
      </c>
      <c r="M239" s="11">
        <f>Chicago!$H$236</f>
        <v>1133450</v>
      </c>
      <c r="N239" s="11">
        <f>Boulder!$H$236</f>
        <v>890270.71369999996</v>
      </c>
      <c r="O239" s="11">
        <f>Minneapolis!$H$236</f>
        <v>826062.63020000001</v>
      </c>
      <c r="P239" s="11">
        <f>Helena!$H$236</f>
        <v>838375.38159999996</v>
      </c>
      <c r="Q239" s="11">
        <f>Duluth!$H$236</f>
        <v>841087.77099999995</v>
      </c>
      <c r="R239" s="11">
        <f>Fairbanks!$H$236</f>
        <v>818149.86640000006</v>
      </c>
    </row>
    <row r="240" spans="1:18">
      <c r="A240" s="5"/>
      <c r="B240" s="9" t="s">
        <v>395</v>
      </c>
      <c r="C240" s="11">
        <f>Miami!$B$236</f>
        <v>1607180</v>
      </c>
      <c r="D240" s="11">
        <f>Houston!$B$236</f>
        <v>2010350</v>
      </c>
      <c r="E240" s="11">
        <f>Phoenix!$B$236</f>
        <v>1690260</v>
      </c>
      <c r="F240" s="11">
        <f>Atlanta!$B$236</f>
        <v>1719050</v>
      </c>
      <c r="G240" s="11">
        <f>LosAngeles!$B$236</f>
        <v>920024.7916</v>
      </c>
      <c r="H240" s="11">
        <f>LasVegas!$B$236</f>
        <v>1845920</v>
      </c>
      <c r="I240" s="11">
        <f>SanFrancisco!$B$236</f>
        <v>966627.65590000001</v>
      </c>
      <c r="J240" s="11">
        <f>Baltimore!$B$236</f>
        <v>1600390</v>
      </c>
      <c r="K240" s="11">
        <f>Albuquerque!$B$236</f>
        <v>2138150</v>
      </c>
      <c r="L240" s="11">
        <f>Seattle!$B$236</f>
        <v>811249.75150000001</v>
      </c>
      <c r="M240" s="11">
        <f>Chicago!$B$236</f>
        <v>2736490</v>
      </c>
      <c r="N240" s="11">
        <f>Boulder!$B$236</f>
        <v>2181930</v>
      </c>
      <c r="O240" s="11">
        <f>Minneapolis!$B$236</f>
        <v>2042320</v>
      </c>
      <c r="P240" s="11">
        <f>Helena!$B$236</f>
        <v>2077110</v>
      </c>
      <c r="Q240" s="11">
        <f>Duluth!$B$236</f>
        <v>2096540</v>
      </c>
      <c r="R240" s="11">
        <f>Fairbanks!$B$236</f>
        <v>2182220</v>
      </c>
    </row>
    <row r="241" spans="1:18">
      <c r="A241" s="5"/>
      <c r="B241" s="60" t="s">
        <v>394</v>
      </c>
      <c r="C241" s="11">
        <f>Miami!$C$236</f>
        <v>2605.6079</v>
      </c>
      <c r="D241" s="11">
        <f>Houston!$C$236</f>
        <v>2499.5569</v>
      </c>
      <c r="E241" s="11">
        <f>Phoenix!$C$236</f>
        <v>2617.4951999999998</v>
      </c>
      <c r="F241" s="11">
        <f>Atlanta!$C$236</f>
        <v>2878.2620999999999</v>
      </c>
      <c r="G241" s="11">
        <f>LosAngeles!$C$236</f>
        <v>806.78700000000003</v>
      </c>
      <c r="H241" s="11">
        <f>LasVegas!$C$236</f>
        <v>2765.7944000000002</v>
      </c>
      <c r="I241" s="11">
        <f>SanFrancisco!$C$236</f>
        <v>849.9796</v>
      </c>
      <c r="J241" s="11">
        <f>Baltimore!$C$236</f>
        <v>2633.6541000000002</v>
      </c>
      <c r="K241" s="11">
        <f>Albuquerque!$C$236</f>
        <v>3350.0729000000001</v>
      </c>
      <c r="L241" s="11">
        <f>Seattle!$C$236</f>
        <v>937.48320000000001</v>
      </c>
      <c r="M241" s="11">
        <f>Chicago!$C$236</f>
        <v>4432.9335000000001</v>
      </c>
      <c r="N241" s="11">
        <f>Boulder!$C$236</f>
        <v>3357.8827999999999</v>
      </c>
      <c r="O241" s="11">
        <f>Minneapolis!$C$236</f>
        <v>3100.9976999999999</v>
      </c>
      <c r="P241" s="11">
        <f>Helena!$C$236</f>
        <v>3121.4863</v>
      </c>
      <c r="Q241" s="11">
        <f>Duluth!$C$236</f>
        <v>3111.0612000000001</v>
      </c>
      <c r="R241" s="11">
        <f>Fairbanks!$C$236</f>
        <v>2389.5563999999999</v>
      </c>
    </row>
    <row r="242" spans="1:18">
      <c r="A242" s="5"/>
      <c r="B242" s="60" t="s">
        <v>393</v>
      </c>
      <c r="C242" s="11">
        <f>Miami!$D$236</f>
        <v>9031.9649000000009</v>
      </c>
      <c r="D242" s="11">
        <f>Houston!$D$236</f>
        <v>9455.9951000000001</v>
      </c>
      <c r="E242" s="11">
        <f>Phoenix!$D$236</f>
        <v>7842.9251999999997</v>
      </c>
      <c r="F242" s="11">
        <f>Atlanta!$D$236</f>
        <v>6467.7358000000004</v>
      </c>
      <c r="G242" s="11">
        <f>LosAngeles!$D$236</f>
        <v>5099.6944999999996</v>
      </c>
      <c r="H242" s="11">
        <f>LasVegas!$D$236</f>
        <v>10254.1803</v>
      </c>
      <c r="I242" s="11">
        <f>SanFrancisco!$D$236</f>
        <v>4941.8900999999996</v>
      </c>
      <c r="J242" s="11">
        <f>Baltimore!$D$236</f>
        <v>6527.6063000000004</v>
      </c>
      <c r="K242" s="11">
        <f>Albuquerque!$D$236</f>
        <v>7636.7478000000001</v>
      </c>
      <c r="L242" s="11">
        <f>Seattle!$D$236</f>
        <v>1287.3622</v>
      </c>
      <c r="M242" s="11">
        <f>Chicago!$D$236</f>
        <v>11695.1446</v>
      </c>
      <c r="N242" s="11">
        <f>Boulder!$D$236</f>
        <v>7464.1085000000003</v>
      </c>
      <c r="O242" s="11">
        <f>Minneapolis!$D$236</f>
        <v>4070.4225000000001</v>
      </c>
      <c r="P242" s="11">
        <f>Helena!$D$236</f>
        <v>4479.7411000000002</v>
      </c>
      <c r="Q242" s="11">
        <f>Duluth!$D$236</f>
        <v>3943.1637999999998</v>
      </c>
      <c r="R242" s="11">
        <f>Fairbanks!$D$236</f>
        <v>8555.0364000000009</v>
      </c>
    </row>
    <row r="243" spans="1:18">
      <c r="A243" s="5"/>
      <c r="B243" s="60" t="s">
        <v>392</v>
      </c>
      <c r="C243" s="11">
        <f>Miami!$E$236</f>
        <v>0</v>
      </c>
      <c r="D243" s="11">
        <f>Houston!$E$236</f>
        <v>0</v>
      </c>
      <c r="E243" s="11">
        <f>Phoenix!$E$236</f>
        <v>0</v>
      </c>
      <c r="F243" s="11">
        <f>Atlanta!$E$236</f>
        <v>0</v>
      </c>
      <c r="G243" s="11">
        <f>LosAngeles!$E$236</f>
        <v>0</v>
      </c>
      <c r="H243" s="11">
        <f>LasVegas!$E$236</f>
        <v>0</v>
      </c>
      <c r="I243" s="11">
        <f>SanFrancisco!$E$236</f>
        <v>0</v>
      </c>
      <c r="J243" s="11">
        <f>Baltimore!$E$236</f>
        <v>0</v>
      </c>
      <c r="K243" s="11">
        <f>Albuquerque!$E$236</f>
        <v>0</v>
      </c>
      <c r="L243" s="11">
        <f>Seattle!$E$236</f>
        <v>0</v>
      </c>
      <c r="M243" s="11">
        <f>Chicago!$E$236</f>
        <v>0</v>
      </c>
      <c r="N243" s="11">
        <f>Boulder!$E$236</f>
        <v>0</v>
      </c>
      <c r="O243" s="11">
        <f>Minneapolis!$E$236</f>
        <v>0</v>
      </c>
      <c r="P243" s="11">
        <f>Helena!$E$236</f>
        <v>0</v>
      </c>
      <c r="Q243" s="11">
        <f>Duluth!$E$236</f>
        <v>0</v>
      </c>
      <c r="R243" s="11">
        <f>Fairbanks!$E$236</f>
        <v>0</v>
      </c>
    </row>
    <row r="244" spans="1:18">
      <c r="A244" s="5"/>
      <c r="B244" s="60" t="s">
        <v>391</v>
      </c>
      <c r="C244" s="61">
        <f>Miami!$F$236</f>
        <v>4.1700000000000001E-2</v>
      </c>
      <c r="D244" s="61">
        <f>Houston!$F$236</f>
        <v>2.7300000000000001E-2</v>
      </c>
      <c r="E244" s="61">
        <f>Phoenix!$F$236</f>
        <v>2.1899999999999999E-2</v>
      </c>
      <c r="F244" s="61">
        <f>Atlanta!$F$236</f>
        <v>2.4500000000000001E-2</v>
      </c>
      <c r="G244" s="61">
        <f>LosAngeles!$F$236</f>
        <v>3.0999999999999999E-3</v>
      </c>
      <c r="H244" s="61">
        <f>LasVegas!$F$236</f>
        <v>0.02</v>
      </c>
      <c r="I244" s="61">
        <f>SanFrancisco!$F$236</f>
        <v>3.0999999999999999E-3</v>
      </c>
      <c r="J244" s="61">
        <f>Baltimore!$F$236</f>
        <v>2.7400000000000001E-2</v>
      </c>
      <c r="K244" s="61">
        <f>Albuquerque!$F$236</f>
        <v>3.0700000000000002E-2</v>
      </c>
      <c r="L244" s="61">
        <f>Seattle!$F$236</f>
        <v>6.1000000000000004E-3</v>
      </c>
      <c r="M244" s="61">
        <f>Chicago!$F$236</f>
        <v>3.6499999999999998E-2</v>
      </c>
      <c r="N244" s="61">
        <f>Boulder!$F$236</f>
        <v>3.0200000000000001E-2</v>
      </c>
      <c r="O244" s="61">
        <f>Minneapolis!$F$236</f>
        <v>3.1099999999999999E-2</v>
      </c>
      <c r="P244" s="61">
        <f>Helena!$F$236</f>
        <v>3.2399999999999998E-2</v>
      </c>
      <c r="Q244" s="61">
        <f>Duluth!$F$236</f>
        <v>3.04E-2</v>
      </c>
      <c r="R244" s="61">
        <f>Fairbanks!$F$236</f>
        <v>3.1E-2</v>
      </c>
    </row>
    <row r="245" spans="1:18">
      <c r="A245" s="5"/>
      <c r="B245" s="60" t="s">
        <v>421</v>
      </c>
      <c r="C245" s="11">
        <f>10^(-3)*Miami!$G$236</f>
        <v>1117.6600000000001</v>
      </c>
      <c r="D245" s="11">
        <f>10^(-3)*Houston!$G$236</f>
        <v>3224.96</v>
      </c>
      <c r="E245" s="11">
        <f>10^(-3)*Phoenix!$G$236</f>
        <v>57923.700000000004</v>
      </c>
      <c r="F245" s="11">
        <f>10^(-3)*Atlanta!$G$236</f>
        <v>11500.9</v>
      </c>
      <c r="G245" s="11">
        <f>10^(-3)*LosAngeles!$G$236</f>
        <v>30759.200000000001</v>
      </c>
      <c r="H245" s="11">
        <f>10^(-3)*LasVegas!$G$236</f>
        <v>51131.200000000004</v>
      </c>
      <c r="I245" s="11">
        <f>10^(-3)*SanFrancisco!$G$236</f>
        <v>29805</v>
      </c>
      <c r="J245" s="11">
        <f>10^(-3)*Baltimore!$G$236</f>
        <v>405.82026980000001</v>
      </c>
      <c r="K245" s="11">
        <f>10^(-3)*Albuquerque!$G$236</f>
        <v>7938.5</v>
      </c>
      <c r="L245" s="11">
        <f>10^(-3)*Seattle!$G$236</f>
        <v>16981.3</v>
      </c>
      <c r="M245" s="11">
        <f>10^(-3)*Chicago!$G$236</f>
        <v>2691.64</v>
      </c>
      <c r="N245" s="11">
        <f>10^(-3)*Boulder!$G$236</f>
        <v>7758.55</v>
      </c>
      <c r="O245" s="11">
        <f>10^(-3)*Minneapolis!$G$236</f>
        <v>2673.37</v>
      </c>
      <c r="P245" s="11">
        <f>10^(-3)*Helena!$G$236</f>
        <v>106195</v>
      </c>
      <c r="Q245" s="11">
        <f>10^(-3)*Duluth!$G$236</f>
        <v>2589.38</v>
      </c>
      <c r="R245" s="11">
        <f>10^(-3)*Fairbanks!$G$236</f>
        <v>1716.03</v>
      </c>
    </row>
    <row r="246" spans="1:18">
      <c r="B246" s="16"/>
      <c r="C246" s="17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1:18">
      <c r="B247" s="16"/>
      <c r="C247" s="17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1:18">
      <c r="B248" s="16"/>
      <c r="C248" s="17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1:18">
      <c r="B249" s="16"/>
      <c r="C249" s="17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1:18">
      <c r="B250" s="16"/>
      <c r="C250" s="17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1:18">
      <c r="B251" s="16"/>
      <c r="C251" s="17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1:18">
      <c r="B252" s="16"/>
      <c r="C252" s="17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1:18">
      <c r="B253" s="16"/>
      <c r="C253" s="17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 spans="1:18">
      <c r="B254" s="16"/>
      <c r="C254" s="17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1:18">
      <c r="B255" s="16"/>
      <c r="C255" s="17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1:18">
      <c r="B256" s="16"/>
      <c r="C256" s="17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spans="2:18">
      <c r="B257" s="16"/>
      <c r="C257" s="17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2:18">
      <c r="B258" s="16"/>
      <c r="C258" s="17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2:18">
      <c r="B259" s="16"/>
      <c r="C259" s="17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2:18">
      <c r="B260" s="16"/>
      <c r="C260" s="17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2:18">
      <c r="B261" s="16"/>
      <c r="C261" s="17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2:18">
      <c r="B262" s="16"/>
      <c r="C262" s="17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2:18">
      <c r="B263" s="16"/>
      <c r="C263" s="17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2:18">
      <c r="B264" s="16"/>
      <c r="C264" s="17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2:18">
      <c r="B265" s="16"/>
      <c r="C265" s="17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2:18">
      <c r="B266" s="16"/>
      <c r="C266" s="17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2:18">
      <c r="B267" s="16"/>
      <c r="C267" s="17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9" spans="2:18">
      <c r="B269" s="15"/>
    </row>
    <row r="270" spans="2:18">
      <c r="B270" s="16"/>
      <c r="C270" s="17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2:18">
      <c r="B271" s="16"/>
      <c r="C271" s="17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2:18">
      <c r="B272" s="16"/>
      <c r="C272" s="17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2:18">
      <c r="B273" s="16"/>
      <c r="C273" s="17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2:18">
      <c r="B274" s="16"/>
      <c r="C274" s="17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2:18">
      <c r="B275" s="16"/>
      <c r="C275" s="17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2:18">
      <c r="B276" s="16"/>
      <c r="C276" s="17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2:18">
      <c r="B277" s="16"/>
      <c r="C277" s="17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2:18">
      <c r="B278" s="16"/>
      <c r="C278" s="17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2:18">
      <c r="B279" s="16"/>
      <c r="C279" s="17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2:18">
      <c r="B280" s="16"/>
      <c r="C280" s="17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2:18">
      <c r="B281" s="16"/>
      <c r="C281" s="17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2:18">
      <c r="B282" s="16"/>
      <c r="C282" s="17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2:18">
      <c r="B283" s="16"/>
      <c r="C283" s="17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2:18">
      <c r="B284" s="16"/>
      <c r="C284" s="17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spans="2:18">
      <c r="B285" s="16"/>
      <c r="C285" s="17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2:18">
      <c r="B286" s="16"/>
      <c r="C286" s="17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2:18">
      <c r="B287" s="16"/>
      <c r="C287" s="17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spans="2:18">
      <c r="B288" s="16"/>
      <c r="C288" s="17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2:18">
      <c r="B289" s="16"/>
      <c r="C289" s="17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2:18">
      <c r="B290" s="16"/>
      <c r="C290" s="17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2:18">
      <c r="B291" s="16"/>
      <c r="C291" s="17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2:18">
      <c r="B292" s="16"/>
      <c r="C292" s="17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2:18">
      <c r="B293" s="16"/>
      <c r="C293" s="17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2:18">
      <c r="B294" s="16"/>
      <c r="C294" s="17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2:18">
      <c r="B295" s="16"/>
      <c r="C295" s="17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2:18">
      <c r="B296" s="16"/>
      <c r="C296" s="17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2:18">
      <c r="B297" s="16"/>
      <c r="C297" s="17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2:18">
      <c r="B298" s="16"/>
      <c r="C298" s="17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300" spans="2:18">
      <c r="B300" s="15"/>
    </row>
    <row r="301" spans="2:18">
      <c r="B301" s="16"/>
      <c r="C301" s="17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2:18">
      <c r="B302" s="16"/>
      <c r="C302" s="17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2:18">
      <c r="B303" s="16"/>
      <c r="C303" s="17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2:18">
      <c r="B304" s="16"/>
      <c r="C304" s="17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2:18">
      <c r="B305" s="16"/>
      <c r="C305" s="17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2:18">
      <c r="B306" s="16"/>
      <c r="C306" s="17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2:18">
      <c r="B307" s="16"/>
      <c r="C307" s="17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2:18">
      <c r="B308" s="16"/>
      <c r="C308" s="17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2:18">
      <c r="B309" s="16"/>
      <c r="C309" s="17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2:18">
      <c r="B310" s="16"/>
      <c r="C310" s="17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2:18">
      <c r="B311" s="16"/>
      <c r="C311" s="17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2:18">
      <c r="B312" s="16"/>
      <c r="C312" s="17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2:18">
      <c r="B313" s="16"/>
      <c r="C313" s="17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2:18">
      <c r="B314" s="16"/>
      <c r="C314" s="17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2:18">
      <c r="B315" s="16"/>
      <c r="C315" s="17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spans="2:18">
      <c r="B316" s="16"/>
      <c r="C316" s="17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2:18">
      <c r="B317" s="16"/>
      <c r="C317" s="17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2:18">
      <c r="B318" s="16"/>
      <c r="C318" s="17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spans="2:18">
      <c r="B319" s="16"/>
      <c r="C319" s="17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2:18">
      <c r="B320" s="16"/>
      <c r="C320" s="17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2:18">
      <c r="B321" s="16"/>
      <c r="C321" s="17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2:18">
      <c r="B322" s="16"/>
      <c r="C322" s="17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2:18">
      <c r="B323" s="16"/>
      <c r="C323" s="17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2:18">
      <c r="B324" s="16"/>
      <c r="C324" s="17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2:18">
      <c r="B325" s="16"/>
      <c r="C325" s="17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2:18">
      <c r="B326" s="16"/>
      <c r="C326" s="17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2:18">
      <c r="B327" s="16"/>
      <c r="C327" s="17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2:18">
      <c r="B328" s="16"/>
      <c r="C328" s="17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2:18">
      <c r="B329" s="16"/>
      <c r="C329" s="17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1" spans="2:18">
      <c r="B331" s="15"/>
    </row>
    <row r="332" spans="2:18">
      <c r="B332" s="16"/>
      <c r="C332" s="17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2:18">
      <c r="B333" s="16"/>
      <c r="C333" s="17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2:18">
      <c r="B334" s="16"/>
      <c r="C334" s="17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2:18">
      <c r="B335" s="16"/>
      <c r="C335" s="17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2:18">
      <c r="B336" s="16"/>
      <c r="C336" s="17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2:18">
      <c r="B337" s="16"/>
      <c r="C337" s="17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2:18">
      <c r="B338" s="16"/>
      <c r="C338" s="17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2:18">
      <c r="B339" s="16"/>
      <c r="C339" s="17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2:18">
      <c r="B340" s="16"/>
      <c r="C340" s="17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2:18">
      <c r="B341" s="16"/>
      <c r="C341" s="17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2:18">
      <c r="B342" s="16"/>
      <c r="C342" s="17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2:18">
      <c r="B343" s="16"/>
      <c r="C343" s="17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2:18">
      <c r="B344" s="16"/>
      <c r="C344" s="17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2:18">
      <c r="B345" s="16"/>
      <c r="C345" s="17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2:18">
      <c r="B346" s="16"/>
      <c r="C346" s="17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2:18">
      <c r="B347" s="16"/>
      <c r="C347" s="17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2:18">
      <c r="B348" s="16"/>
      <c r="C348" s="17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2:18">
      <c r="B349" s="16"/>
      <c r="C349" s="17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spans="2:18">
      <c r="B350" s="16"/>
      <c r="C350" s="17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2:18">
      <c r="B351" s="16"/>
      <c r="C351" s="17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2:18">
      <c r="B352" s="16"/>
      <c r="C352" s="17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2:18">
      <c r="B353" s="16"/>
      <c r="C353" s="17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2:18">
      <c r="B354" s="16"/>
      <c r="C354" s="17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2:18">
      <c r="B355" s="16"/>
      <c r="C355" s="17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2:18">
      <c r="B356" s="16"/>
      <c r="C356" s="17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2:18">
      <c r="B357" s="16"/>
      <c r="C357" s="17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2:18">
      <c r="B358" s="16"/>
      <c r="C358" s="17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2:18">
      <c r="B359" s="16"/>
      <c r="C359" s="17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2:18">
      <c r="B360" s="16"/>
      <c r="C360" s="17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2" spans="2:18">
      <c r="B362" s="15"/>
    </row>
    <row r="363" spans="2:18">
      <c r="B363" s="16"/>
      <c r="C363" s="17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2:18">
      <c r="B364" s="16"/>
      <c r="C364" s="17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2:18">
      <c r="B365" s="16"/>
      <c r="C365" s="17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2:18">
      <c r="B366" s="16"/>
      <c r="C366" s="17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2:18">
      <c r="B367" s="16"/>
      <c r="C367" s="17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2:18">
      <c r="B368" s="16"/>
      <c r="C368" s="17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2:18">
      <c r="B369" s="16"/>
      <c r="C369" s="17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2:18">
      <c r="B370" s="16"/>
      <c r="C370" s="17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2:18">
      <c r="B371" s="16"/>
      <c r="C371" s="17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2:18">
      <c r="B372" s="16"/>
      <c r="C372" s="17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2:18">
      <c r="B373" s="16"/>
      <c r="C373" s="17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2:18">
      <c r="B374" s="16"/>
      <c r="C374" s="17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2:18">
      <c r="B375" s="16"/>
      <c r="C375" s="17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2:18">
      <c r="B376" s="16"/>
      <c r="C376" s="17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2:18">
      <c r="B377" s="16"/>
      <c r="C377" s="17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spans="2:18">
      <c r="B378" s="16"/>
      <c r="C378" s="17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2:18">
      <c r="B379" s="16"/>
      <c r="C379" s="17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2:18">
      <c r="B380" s="16"/>
      <c r="C380" s="17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2:18">
      <c r="B381" s="16"/>
      <c r="C381" s="17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2:18">
      <c r="B382" s="16"/>
      <c r="C382" s="17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2:18">
      <c r="B383" s="16"/>
      <c r="C383" s="17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2:18">
      <c r="B384" s="16"/>
      <c r="C384" s="17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2:18">
      <c r="B385" s="16"/>
      <c r="C385" s="17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2:18">
      <c r="B386" s="16"/>
      <c r="C386" s="17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2:18">
      <c r="B387" s="16"/>
      <c r="C387" s="17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2:18">
      <c r="B388" s="16"/>
      <c r="C388" s="17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2:18">
      <c r="B389" s="16"/>
      <c r="C389" s="17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2:18">
      <c r="B390" s="16"/>
      <c r="C390" s="17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2:18">
      <c r="B391" s="16"/>
      <c r="C391" s="17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3" spans="2:18">
      <c r="B393" s="15"/>
    </row>
    <row r="394" spans="2:18">
      <c r="B394" s="16"/>
      <c r="C394" s="17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2:18">
      <c r="B395" s="16"/>
      <c r="C395" s="17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2:18">
      <c r="B396" s="16"/>
      <c r="C396" s="17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2:18">
      <c r="B397" s="16"/>
      <c r="C397" s="17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2:18">
      <c r="B398" s="16"/>
      <c r="C398" s="17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2:18">
      <c r="B399" s="16"/>
      <c r="C399" s="17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2:18">
      <c r="B400" s="16"/>
      <c r="C400" s="17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2:18">
      <c r="B401" s="16"/>
      <c r="C401" s="17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2:18">
      <c r="B402" s="16"/>
      <c r="C402" s="17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2:18">
      <c r="B403" s="16"/>
      <c r="C403" s="17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2:18">
      <c r="B404" s="16"/>
      <c r="C404" s="17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2:18">
      <c r="B405" s="16"/>
      <c r="C405" s="17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2:18">
      <c r="B406" s="16"/>
      <c r="C406" s="17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2:18">
      <c r="B407" s="16"/>
      <c r="C407" s="17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2:18">
      <c r="B408" s="16"/>
      <c r="C408" s="17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2:18">
      <c r="B409" s="16"/>
      <c r="C409" s="17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2:18">
      <c r="B410" s="16"/>
      <c r="C410" s="17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2:18">
      <c r="B411" s="16"/>
      <c r="C411" s="17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2:18">
      <c r="B412" s="16"/>
      <c r="C412" s="17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2:18">
      <c r="B413" s="16"/>
      <c r="C413" s="17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2:18">
      <c r="B414" s="16"/>
      <c r="C414" s="17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2:18">
      <c r="B415" s="16"/>
      <c r="C415" s="17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2:18">
      <c r="B416" s="16"/>
      <c r="C416" s="17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2:18">
      <c r="B417" s="16"/>
      <c r="C417" s="17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2:18">
      <c r="B418" s="16"/>
      <c r="C418" s="17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2:18">
      <c r="B419" s="16"/>
      <c r="C419" s="17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2:18">
      <c r="B420" s="16"/>
      <c r="C420" s="17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2:18">
      <c r="B421" s="16"/>
      <c r="C421" s="17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2:18">
      <c r="B422" s="16"/>
      <c r="C422" s="17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4" spans="2:18">
      <c r="B424" s="15"/>
    </row>
    <row r="425" spans="2:18">
      <c r="B425" s="16"/>
      <c r="C425" s="17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2:18">
      <c r="B426" s="16"/>
      <c r="C426" s="17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2:18">
      <c r="B427" s="16"/>
      <c r="C427" s="17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2:18">
      <c r="B428" s="16"/>
      <c r="C428" s="17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2:18">
      <c r="B429" s="16"/>
      <c r="C429" s="17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2:18">
      <c r="B430" s="16"/>
      <c r="C430" s="17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2:18">
      <c r="B431" s="16"/>
      <c r="C431" s="17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2:18">
      <c r="B432" s="16"/>
      <c r="C432" s="17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2:18">
      <c r="B433" s="16"/>
      <c r="C433" s="17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2:18">
      <c r="B434" s="16"/>
      <c r="C434" s="17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2:18">
      <c r="B435" s="16"/>
      <c r="C435" s="17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2:18">
      <c r="B436" s="16"/>
      <c r="C436" s="17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2:18">
      <c r="B437" s="16"/>
      <c r="C437" s="17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2:18">
      <c r="B438" s="16"/>
      <c r="C438" s="17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2:18">
      <c r="B439" s="16"/>
      <c r="C439" s="17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spans="2:18">
      <c r="B440" s="16"/>
      <c r="C440" s="17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2:18">
      <c r="B441" s="16"/>
      <c r="C441" s="17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2:18">
      <c r="B442" s="16"/>
      <c r="C442" s="17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2:18">
      <c r="B443" s="16"/>
      <c r="C443" s="17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2:18">
      <c r="B444" s="16"/>
      <c r="C444" s="17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2:18">
      <c r="B445" s="16"/>
      <c r="C445" s="17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2:18">
      <c r="B446" s="16"/>
      <c r="C446" s="17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2:18">
      <c r="B447" s="16"/>
      <c r="C447" s="17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2:18">
      <c r="B448" s="16"/>
      <c r="C448" s="17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2:18">
      <c r="B449" s="16"/>
      <c r="C449" s="17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2:18">
      <c r="B450" s="16"/>
      <c r="C450" s="17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2:18">
      <c r="B451" s="16"/>
      <c r="C451" s="17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2:18">
      <c r="B452" s="16"/>
      <c r="C452" s="17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2:18">
      <c r="B453" s="16"/>
      <c r="C453" s="17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5" spans="2:18">
      <c r="B455" s="15"/>
    </row>
    <row r="456" spans="2:18">
      <c r="B456" s="16"/>
      <c r="C456" s="17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2:18">
      <c r="B457" s="16"/>
      <c r="C457" s="17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2:18">
      <c r="B458" s="16"/>
      <c r="C458" s="17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2:18">
      <c r="B459" s="16"/>
      <c r="C459" s="17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2:18">
      <c r="B460" s="16"/>
      <c r="C460" s="17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2:18">
      <c r="B461" s="16"/>
      <c r="C461" s="17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2:18">
      <c r="B462" s="16"/>
      <c r="C462" s="17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2:18">
      <c r="B463" s="16"/>
      <c r="C463" s="17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2:18">
      <c r="B464" s="16"/>
      <c r="C464" s="17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2:18">
      <c r="B465" s="16"/>
      <c r="C465" s="17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2:18">
      <c r="B466" s="16"/>
      <c r="C466" s="17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2:18">
      <c r="B467" s="16"/>
      <c r="C467" s="17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2:18">
      <c r="B468" s="16"/>
      <c r="C468" s="17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2:18">
      <c r="B469" s="16"/>
      <c r="C469" s="17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2:18">
      <c r="B470" s="16"/>
      <c r="C470" s="17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spans="2:18">
      <c r="B471" s="16"/>
      <c r="C471" s="17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2:18">
      <c r="B472" s="16"/>
      <c r="C472" s="17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2:18">
      <c r="B473" s="16"/>
      <c r="C473" s="17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 spans="2:18">
      <c r="B474" s="16"/>
      <c r="C474" s="17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2:18">
      <c r="B475" s="16"/>
      <c r="C475" s="17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2:18">
      <c r="B476" s="16"/>
      <c r="C476" s="17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2:18">
      <c r="B477" s="16"/>
      <c r="C477" s="17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2:18">
      <c r="B478" s="16"/>
      <c r="C478" s="17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2:18">
      <c r="B479" s="16"/>
      <c r="C479" s="17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2:18">
      <c r="B480" s="16"/>
      <c r="C480" s="17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2:18">
      <c r="B481" s="16"/>
      <c r="C481" s="17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2:18">
      <c r="B482" s="16"/>
      <c r="C482" s="17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2:18">
      <c r="B483" s="16"/>
      <c r="C483" s="17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2:18">
      <c r="B484" s="16"/>
      <c r="C484" s="17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6" spans="2:18">
      <c r="B486" s="15"/>
    </row>
    <row r="487" spans="2:18">
      <c r="B487" s="16"/>
      <c r="C487" s="17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2:18">
      <c r="B488" s="16"/>
      <c r="C488" s="17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2:18">
      <c r="B489" s="16"/>
      <c r="C489" s="17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2:18">
      <c r="B490" s="16"/>
      <c r="C490" s="17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2:18">
      <c r="B491" s="16"/>
      <c r="C491" s="17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2:18">
      <c r="B492" s="16"/>
      <c r="C492" s="17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2:18">
      <c r="B493" s="16"/>
      <c r="C493" s="17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2:18">
      <c r="B494" s="16"/>
      <c r="C494" s="17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2:18">
      <c r="B495" s="16"/>
      <c r="C495" s="17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2:18">
      <c r="B496" s="16"/>
      <c r="C496" s="17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2:18">
      <c r="B497" s="16"/>
      <c r="C497" s="17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2:18">
      <c r="B498" s="16"/>
      <c r="C498" s="17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2:18">
      <c r="B499" s="16"/>
      <c r="C499" s="17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2:18">
      <c r="B500" s="16"/>
      <c r="C500" s="17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2:18">
      <c r="B501" s="16"/>
      <c r="C501" s="17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 spans="2:18">
      <c r="B502" s="16"/>
      <c r="C502" s="17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2:18">
      <c r="B503" s="16"/>
      <c r="C503" s="17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2:18">
      <c r="B504" s="16"/>
      <c r="C504" s="17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 spans="2:18">
      <c r="B505" s="16"/>
      <c r="C505" s="17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spans="2:18">
      <c r="B506" s="16"/>
      <c r="C506" s="17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2:18">
      <c r="B507" s="16"/>
      <c r="C507" s="17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spans="2:18">
      <c r="B508" s="16"/>
      <c r="C508" s="17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2:18">
      <c r="B509" s="16"/>
      <c r="C509" s="17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2:18">
      <c r="B510" s="16"/>
      <c r="C510" s="17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2:18">
      <c r="B511" s="16"/>
      <c r="C511" s="17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2:18">
      <c r="B512" s="16"/>
      <c r="C512" s="17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2:18">
      <c r="B513" s="16"/>
      <c r="C513" s="17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2:18">
      <c r="B514" s="16"/>
      <c r="C514" s="17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2:18">
      <c r="B515" s="16"/>
      <c r="C515" s="17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7" spans="2:18">
      <c r="B517" s="15"/>
    </row>
    <row r="518" spans="2:18">
      <c r="B518" s="16"/>
      <c r="C518" s="17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2:18">
      <c r="B519" s="16"/>
      <c r="C519" s="17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2:18">
      <c r="B520" s="16"/>
      <c r="C520" s="17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2:18">
      <c r="B521" s="16"/>
      <c r="C521" s="17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2:18">
      <c r="B522" s="16"/>
      <c r="C522" s="17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2:18">
      <c r="B523" s="16"/>
      <c r="C523" s="17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spans="2:18">
      <c r="B524" s="16"/>
      <c r="C524" s="17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2:18">
      <c r="B525" s="16"/>
      <c r="C525" s="17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2:18">
      <c r="B526" s="16"/>
      <c r="C526" s="17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2:18">
      <c r="B527" s="16"/>
      <c r="C527" s="17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2:18">
      <c r="B528" s="16"/>
      <c r="C528" s="17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2:18">
      <c r="B529" s="16"/>
      <c r="C529" s="17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2:18">
      <c r="B530" s="16"/>
      <c r="C530" s="17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2:18">
      <c r="B531" s="16"/>
      <c r="C531" s="17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2:18">
      <c r="B532" s="16"/>
      <c r="C532" s="17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 spans="2:18">
      <c r="B533" s="16"/>
      <c r="C533" s="17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2:18">
      <c r="B534" s="16"/>
      <c r="C534" s="17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2:18">
      <c r="B535" s="16"/>
      <c r="C535" s="17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 spans="2:18">
      <c r="B536" s="16"/>
      <c r="C536" s="17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2:18">
      <c r="B537" s="16"/>
      <c r="C537" s="17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2:18">
      <c r="B538" s="16"/>
      <c r="C538" s="17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2:18">
      <c r="B539" s="16"/>
      <c r="C539" s="17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2:18">
      <c r="B540" s="16"/>
      <c r="C540" s="17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2:18">
      <c r="B541" s="16"/>
      <c r="C541" s="17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2:18">
      <c r="B542" s="16"/>
      <c r="C542" s="17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2:18">
      <c r="B543" s="16"/>
      <c r="C543" s="17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2:18">
      <c r="B544" s="16"/>
      <c r="C544" s="17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2:18">
      <c r="B545" s="16"/>
      <c r="C545" s="17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2:18">
      <c r="B546" s="16"/>
      <c r="C546" s="17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8" spans="2:18">
      <c r="B548" s="15"/>
    </row>
    <row r="549" spans="2:18">
      <c r="B549" s="16"/>
      <c r="C549" s="17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2:18">
      <c r="B550" s="16"/>
      <c r="C550" s="17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2:18">
      <c r="B551" s="16"/>
      <c r="C551" s="17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2:18">
      <c r="B552" s="16"/>
      <c r="C552" s="17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2:18">
      <c r="B553" s="16"/>
      <c r="C553" s="17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2:18">
      <c r="B554" s="16"/>
      <c r="C554" s="17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2:18">
      <c r="B555" s="16"/>
      <c r="C555" s="17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2:18">
      <c r="B556" s="16"/>
      <c r="C556" s="17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2:18">
      <c r="B557" s="16"/>
      <c r="C557" s="17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2:18">
      <c r="B558" s="16"/>
      <c r="C558" s="17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2:18">
      <c r="B559" s="16"/>
      <c r="C559" s="17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2:18">
      <c r="B560" s="16"/>
      <c r="C560" s="17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2:18">
      <c r="B561" s="16"/>
      <c r="C561" s="17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2:18">
      <c r="B562" s="16"/>
      <c r="C562" s="17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2:18">
      <c r="B563" s="16"/>
      <c r="C563" s="17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 spans="2:18">
      <c r="B564" s="16"/>
      <c r="C564" s="17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2:18">
      <c r="B565" s="16"/>
      <c r="C565" s="17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2:18">
      <c r="B566" s="16"/>
      <c r="C566" s="17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 spans="2:18">
      <c r="B567" s="16"/>
      <c r="C567" s="17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spans="2:18">
      <c r="B568" s="16"/>
      <c r="C568" s="17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2:18">
      <c r="B569" s="16"/>
      <c r="C569" s="17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spans="2:18">
      <c r="B570" s="16"/>
      <c r="C570" s="17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2:18">
      <c r="B571" s="16"/>
      <c r="C571" s="17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2:18">
      <c r="B572" s="16"/>
      <c r="C572" s="17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2:18">
      <c r="B573" s="16"/>
      <c r="C573" s="17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2:18">
      <c r="B574" s="16"/>
      <c r="C574" s="17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2:18">
      <c r="B575" s="16"/>
      <c r="C575" s="17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2:18">
      <c r="B576" s="16"/>
      <c r="C576" s="17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2:18">
      <c r="B577" s="16"/>
      <c r="C577" s="17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9" spans="2:18">
      <c r="B579" s="15"/>
    </row>
    <row r="580" spans="2:18">
      <c r="B580" s="16"/>
      <c r="C580" s="17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2:18">
      <c r="B581" s="16"/>
      <c r="C581" s="17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2:18">
      <c r="B582" s="16"/>
      <c r="C582" s="17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2:18">
      <c r="B583" s="16"/>
      <c r="C583" s="17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2:18">
      <c r="B584" s="16"/>
      <c r="C584" s="17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2:18">
      <c r="B585" s="16"/>
      <c r="C585" s="17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spans="2:18">
      <c r="B586" s="16"/>
      <c r="C586" s="17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2:18">
      <c r="B587" s="16"/>
      <c r="C587" s="17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2:18">
      <c r="B588" s="16"/>
      <c r="C588" s="17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2:18">
      <c r="B589" s="16"/>
      <c r="C589" s="17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2:18">
      <c r="B590" s="16"/>
      <c r="C590" s="17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2:18">
      <c r="B591" s="16"/>
      <c r="C591" s="17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2:18">
      <c r="B592" s="16"/>
      <c r="C592" s="17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2:18">
      <c r="B593" s="16"/>
      <c r="C593" s="17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2:18">
      <c r="B594" s="16"/>
      <c r="C594" s="17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 spans="2:18">
      <c r="B595" s="16"/>
      <c r="C595" s="17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2:18">
      <c r="B596" s="16"/>
      <c r="C596" s="17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2:18">
      <c r="B597" s="16"/>
      <c r="C597" s="17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 spans="2:18">
      <c r="B598" s="16"/>
      <c r="C598" s="17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spans="2:18">
      <c r="B599" s="16"/>
      <c r="C599" s="17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2:18">
      <c r="B600" s="16"/>
      <c r="C600" s="17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spans="2:18">
      <c r="B601" s="16"/>
      <c r="C601" s="17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2:18">
      <c r="B602" s="16"/>
      <c r="C602" s="17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2:18">
      <c r="B603" s="16"/>
      <c r="C603" s="17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2:18">
      <c r="B604" s="16"/>
      <c r="C604" s="17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2:18">
      <c r="B605" s="16"/>
      <c r="C605" s="17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2:18">
      <c r="B606" s="16"/>
      <c r="C606" s="17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2:18">
      <c r="B607" s="16"/>
      <c r="C607" s="17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2:18">
      <c r="B608" s="16"/>
      <c r="C608" s="17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10" spans="2:18">
      <c r="B610" s="15"/>
    </row>
    <row r="611" spans="2:18">
      <c r="B611" s="16"/>
      <c r="C611" s="17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2:18">
      <c r="B612" s="16"/>
      <c r="C612" s="17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2:18">
      <c r="B613" s="16"/>
      <c r="C613" s="17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2:18">
      <c r="B614" s="16"/>
      <c r="C614" s="17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2:18">
      <c r="B615" s="16"/>
      <c r="C615" s="17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2:18">
      <c r="B616" s="16"/>
      <c r="C616" s="17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spans="2:18">
      <c r="B617" s="16"/>
      <c r="C617" s="17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2:18">
      <c r="B618" s="16"/>
      <c r="C618" s="17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2:18">
      <c r="B619" s="16"/>
      <c r="C619" s="17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2:18">
      <c r="B620" s="16"/>
      <c r="C620" s="17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2:18">
      <c r="B621" s="16"/>
      <c r="C621" s="17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2:18">
      <c r="B622" s="16"/>
      <c r="C622" s="17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2:18">
      <c r="B623" s="16"/>
      <c r="C623" s="17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2:18">
      <c r="B624" s="16"/>
      <c r="C624" s="17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2:18">
      <c r="B625" s="16"/>
      <c r="C625" s="17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 spans="2:18">
      <c r="B626" s="16"/>
      <c r="C626" s="17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2:18">
      <c r="B627" s="16"/>
      <c r="C627" s="17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2:18">
      <c r="B628" s="16"/>
      <c r="C628" s="17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 spans="2:18">
      <c r="B629" s="16"/>
      <c r="C629" s="17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spans="2:18">
      <c r="B630" s="16"/>
      <c r="C630" s="17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2:18">
      <c r="B631" s="16"/>
      <c r="C631" s="17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spans="2:18">
      <c r="B632" s="16"/>
      <c r="C632" s="17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2:18">
      <c r="B633" s="16"/>
      <c r="C633" s="17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2:18">
      <c r="B634" s="16"/>
      <c r="C634" s="17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2:18">
      <c r="B635" s="16"/>
      <c r="C635" s="17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2:18">
      <c r="B636" s="16"/>
      <c r="C636" s="17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2:18">
      <c r="B637" s="16"/>
      <c r="C637" s="17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2:18">
      <c r="B638" s="16"/>
      <c r="C638" s="17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2:18">
      <c r="B639" s="16"/>
      <c r="C639" s="17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1" spans="2:18">
      <c r="B641" s="15"/>
    </row>
    <row r="642" spans="2:18">
      <c r="B642" s="16"/>
      <c r="C642" s="17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2:18">
      <c r="B643" s="16"/>
      <c r="C643" s="17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2:18">
      <c r="B644" s="16"/>
      <c r="C644" s="17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2:18">
      <c r="B645" s="16"/>
      <c r="C645" s="17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2:18">
      <c r="B646" s="16"/>
      <c r="C646" s="17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2:18">
      <c r="B647" s="16"/>
      <c r="C647" s="17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spans="2:18">
      <c r="B648" s="16"/>
      <c r="C648" s="17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2:18">
      <c r="B649" s="16"/>
      <c r="C649" s="17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2:18">
      <c r="B650" s="16"/>
      <c r="C650" s="17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2:18">
      <c r="B651" s="16"/>
      <c r="C651" s="17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2:18">
      <c r="B652" s="16"/>
      <c r="C652" s="17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2:18">
      <c r="B653" s="16"/>
      <c r="C653" s="17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2:18">
      <c r="B654" s="16"/>
      <c r="C654" s="17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2:18">
      <c r="B655" s="16"/>
      <c r="C655" s="17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2:18">
      <c r="B656" s="16"/>
      <c r="C656" s="17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 spans="2:18">
      <c r="B657" s="16"/>
      <c r="C657" s="17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spans="2:18">
      <c r="B658" s="16"/>
      <c r="C658" s="17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 spans="2:18">
      <c r="B659" s="16"/>
      <c r="C659" s="17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 spans="2:18">
      <c r="B660" s="16"/>
      <c r="C660" s="17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 spans="2:18">
      <c r="B661" s="16"/>
      <c r="C661" s="17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 spans="2:18">
      <c r="B662" s="16"/>
      <c r="C662" s="17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 spans="2:18">
      <c r="B663" s="16"/>
      <c r="C663" s="17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 spans="2:18">
      <c r="B664" s="16"/>
      <c r="C664" s="17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 spans="2:18">
      <c r="B665" s="16"/>
      <c r="C665" s="17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 spans="2:18">
      <c r="B666" s="16"/>
      <c r="C666" s="17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 spans="2:18">
      <c r="B667" s="16"/>
      <c r="C667" s="17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  <row r="668" spans="2:18">
      <c r="B668" s="16"/>
      <c r="C668" s="17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</row>
    <row r="669" spans="2:18">
      <c r="B669" s="16"/>
      <c r="C669" s="17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</row>
    <row r="670" spans="2:18">
      <c r="B670" s="16"/>
      <c r="C670" s="17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274"/>
  <sheetViews>
    <sheetView workbookViewId="0"/>
  </sheetViews>
  <sheetFormatPr defaultRowHeight="10.5"/>
  <cols>
    <col min="1" max="1" width="47.1640625" style="73" customWidth="1"/>
    <col min="2" max="2" width="32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432</v>
      </c>
      <c r="C1" s="83" t="s">
        <v>433</v>
      </c>
      <c r="D1" s="83" t="s">
        <v>434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435</v>
      </c>
      <c r="B2" s="83">
        <v>12727.63</v>
      </c>
      <c r="C2" s="83">
        <v>1121.8399999999999</v>
      </c>
      <c r="D2" s="83">
        <v>1121.8399999999999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436</v>
      </c>
      <c r="B3" s="83">
        <v>12727.63</v>
      </c>
      <c r="C3" s="83">
        <v>1121.8399999999999</v>
      </c>
      <c r="D3" s="83">
        <v>1121.8399999999999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437</v>
      </c>
      <c r="B4" s="83">
        <v>30797.7</v>
      </c>
      <c r="C4" s="83">
        <v>2714.58</v>
      </c>
      <c r="D4" s="83">
        <v>2714.58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438</v>
      </c>
      <c r="B5" s="83">
        <v>30797.7</v>
      </c>
      <c r="C5" s="83">
        <v>2714.58</v>
      </c>
      <c r="D5" s="83">
        <v>2714.58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440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441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442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443</v>
      </c>
      <c r="C12" s="83" t="s">
        <v>444</v>
      </c>
      <c r="D12" s="83" t="s">
        <v>445</v>
      </c>
      <c r="E12" s="83" t="s">
        <v>446</v>
      </c>
      <c r="F12" s="83" t="s">
        <v>447</v>
      </c>
      <c r="G12" s="83" t="s">
        <v>448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197</v>
      </c>
      <c r="B13" s="83">
        <v>0.01</v>
      </c>
      <c r="C13" s="83">
        <v>160.13999999999999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198</v>
      </c>
      <c r="B14" s="83">
        <v>1866.58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206</v>
      </c>
      <c r="B15" s="83">
        <v>1453.36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207</v>
      </c>
      <c r="B16" s="83">
        <v>54.63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208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209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210</v>
      </c>
      <c r="B19" s="83">
        <v>1118.75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211</v>
      </c>
      <c r="B20" s="83">
        <v>123.59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212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213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192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214</v>
      </c>
      <c r="B24" s="83">
        <v>0</v>
      </c>
      <c r="C24" s="83">
        <v>3733.73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215</v>
      </c>
      <c r="B25" s="83">
        <v>78.47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216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217</v>
      </c>
      <c r="B28" s="83">
        <v>7595.11</v>
      </c>
      <c r="C28" s="83">
        <v>5132.5200000000004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439</v>
      </c>
      <c r="C30" s="83" t="s">
        <v>339</v>
      </c>
      <c r="D30" s="83" t="s">
        <v>449</v>
      </c>
      <c r="E30" s="83" t="s">
        <v>450</v>
      </c>
      <c r="F30" s="83" t="s">
        <v>451</v>
      </c>
      <c r="G30" s="83" t="s">
        <v>452</v>
      </c>
      <c r="H30" s="83" t="s">
        <v>453</v>
      </c>
      <c r="I30" s="83" t="s">
        <v>454</v>
      </c>
      <c r="J30" s="83" t="s">
        <v>455</v>
      </c>
      <c r="K30"/>
      <c r="L30"/>
      <c r="M30"/>
      <c r="N30"/>
      <c r="O30"/>
      <c r="P30"/>
      <c r="Q30"/>
      <c r="R30"/>
      <c r="S30"/>
    </row>
    <row r="31" spans="1:19">
      <c r="A31" s="83" t="s">
        <v>474</v>
      </c>
      <c r="B31" s="83">
        <v>331.66</v>
      </c>
      <c r="C31" s="83" t="s">
        <v>287</v>
      </c>
      <c r="D31" s="83">
        <v>1010.89</v>
      </c>
      <c r="E31" s="83">
        <v>1</v>
      </c>
      <c r="F31" s="83">
        <v>97.55</v>
      </c>
      <c r="G31" s="83">
        <v>32.21</v>
      </c>
      <c r="H31" s="83">
        <v>13.99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456</v>
      </c>
      <c r="B32" s="83">
        <v>1978.83</v>
      </c>
      <c r="C32" s="83" t="s">
        <v>287</v>
      </c>
      <c r="D32" s="83">
        <v>4826.41</v>
      </c>
      <c r="E32" s="83">
        <v>1</v>
      </c>
      <c r="F32" s="83">
        <v>0</v>
      </c>
      <c r="G32" s="83">
        <v>0</v>
      </c>
      <c r="H32" s="83">
        <v>10.76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462</v>
      </c>
      <c r="B33" s="83">
        <v>188.86</v>
      </c>
      <c r="C33" s="83" t="s">
        <v>287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13.99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470</v>
      </c>
      <c r="B34" s="83">
        <v>389.4</v>
      </c>
      <c r="C34" s="83" t="s">
        <v>287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5.38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477</v>
      </c>
      <c r="B35" s="83">
        <v>412.12</v>
      </c>
      <c r="C35" s="83" t="s">
        <v>287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5.38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475</v>
      </c>
      <c r="B36" s="83">
        <v>331.66</v>
      </c>
      <c r="C36" s="83" t="s">
        <v>287</v>
      </c>
      <c r="D36" s="83">
        <v>1010.89</v>
      </c>
      <c r="E36" s="83">
        <v>1</v>
      </c>
      <c r="F36" s="83">
        <v>97.55</v>
      </c>
      <c r="G36" s="83">
        <v>32.21</v>
      </c>
      <c r="H36" s="83">
        <v>13.99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476</v>
      </c>
      <c r="B37" s="83">
        <v>103.3</v>
      </c>
      <c r="C37" s="83" t="s">
        <v>287</v>
      </c>
      <c r="D37" s="83">
        <v>314.87</v>
      </c>
      <c r="E37" s="83">
        <v>1</v>
      </c>
      <c r="F37" s="83">
        <v>87.33</v>
      </c>
      <c r="G37" s="83">
        <v>26.38</v>
      </c>
      <c r="H37" s="83">
        <v>12.91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461</v>
      </c>
      <c r="B38" s="83">
        <v>78.040000000000006</v>
      </c>
      <c r="C38" s="83" t="s">
        <v>287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6.46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463</v>
      </c>
      <c r="B39" s="83">
        <v>1308.19</v>
      </c>
      <c r="C39" s="83" t="s">
        <v>287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11.84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459</v>
      </c>
      <c r="B40" s="83">
        <v>164.24</v>
      </c>
      <c r="C40" s="83" t="s">
        <v>287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16.14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457</v>
      </c>
      <c r="B41" s="83">
        <v>67.069999999999993</v>
      </c>
      <c r="C41" s="83" t="s">
        <v>287</v>
      </c>
      <c r="D41" s="83">
        <v>265.76</v>
      </c>
      <c r="E41" s="83">
        <v>1</v>
      </c>
      <c r="F41" s="83">
        <v>68.84</v>
      </c>
      <c r="G41" s="83">
        <v>23.3</v>
      </c>
      <c r="H41" s="83">
        <v>16.14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458</v>
      </c>
      <c r="B42" s="83">
        <v>77.67</v>
      </c>
      <c r="C42" s="83" t="s">
        <v>287</v>
      </c>
      <c r="D42" s="83">
        <v>307.76</v>
      </c>
      <c r="E42" s="83">
        <v>1</v>
      </c>
      <c r="F42" s="83">
        <v>26.57</v>
      </c>
      <c r="G42" s="83">
        <v>0</v>
      </c>
      <c r="H42" s="83">
        <v>16.14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464</v>
      </c>
      <c r="B43" s="83">
        <v>39.020000000000003</v>
      </c>
      <c r="C43" s="83" t="s">
        <v>287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11.84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471</v>
      </c>
      <c r="B44" s="83">
        <v>39.020000000000003</v>
      </c>
      <c r="C44" s="83" t="s">
        <v>287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11.84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465</v>
      </c>
      <c r="B45" s="83">
        <v>39.020000000000003</v>
      </c>
      <c r="C45" s="83" t="s">
        <v>287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11.84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472</v>
      </c>
      <c r="B46" s="83">
        <v>39.020000000000003</v>
      </c>
      <c r="C46" s="83" t="s">
        <v>287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11.84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466</v>
      </c>
      <c r="B47" s="83">
        <v>24.52</v>
      </c>
      <c r="C47" s="83" t="s">
        <v>287</v>
      </c>
      <c r="D47" s="83">
        <v>74.75</v>
      </c>
      <c r="E47" s="83">
        <v>76</v>
      </c>
      <c r="F47" s="83">
        <v>11.15</v>
      </c>
      <c r="G47" s="83">
        <v>3.68</v>
      </c>
      <c r="H47" s="83">
        <v>11.84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473</v>
      </c>
      <c r="B48" s="83">
        <v>24.53</v>
      </c>
      <c r="C48" s="83" t="s">
        <v>287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11.84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467</v>
      </c>
      <c r="B49" s="83">
        <v>24.53</v>
      </c>
      <c r="C49" s="83" t="s">
        <v>287</v>
      </c>
      <c r="D49" s="83">
        <v>74.77</v>
      </c>
      <c r="E49" s="83">
        <v>76</v>
      </c>
      <c r="F49" s="83">
        <v>11.15</v>
      </c>
      <c r="G49" s="83">
        <v>3.68</v>
      </c>
      <c r="H49" s="83">
        <v>11.84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468</v>
      </c>
      <c r="B50" s="83">
        <v>39.020000000000003</v>
      </c>
      <c r="C50" s="83" t="s">
        <v>287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11.84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469</v>
      </c>
      <c r="B51" s="83">
        <v>39.020000000000003</v>
      </c>
      <c r="C51" s="83" t="s">
        <v>287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11.84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460</v>
      </c>
      <c r="B52" s="83">
        <v>94.76</v>
      </c>
      <c r="C52" s="83" t="s">
        <v>287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9.68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288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10.763400000000001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478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10.763400000000001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479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177</v>
      </c>
      <c r="C57" s="83" t="s">
        <v>480</v>
      </c>
      <c r="D57" s="83" t="s">
        <v>481</v>
      </c>
      <c r="E57" s="83" t="s">
        <v>482</v>
      </c>
      <c r="F57" s="83" t="s">
        <v>483</v>
      </c>
      <c r="G57" s="83" t="s">
        <v>484</v>
      </c>
      <c r="H57" s="83" t="s">
        <v>485</v>
      </c>
      <c r="I57" s="83" t="s">
        <v>486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535</v>
      </c>
      <c r="B58" s="83" t="s">
        <v>738</v>
      </c>
      <c r="C58" s="83">
        <v>0.08</v>
      </c>
      <c r="D58" s="83">
        <v>0.85699999999999998</v>
      </c>
      <c r="E58" s="83">
        <v>0.98399999999999999</v>
      </c>
      <c r="F58" s="83">
        <v>97.55</v>
      </c>
      <c r="G58" s="83">
        <v>0</v>
      </c>
      <c r="H58" s="83">
        <v>90</v>
      </c>
      <c r="I58" s="83" t="s">
        <v>489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536</v>
      </c>
      <c r="B59" s="83" t="s">
        <v>739</v>
      </c>
      <c r="C59" s="83">
        <v>0.3</v>
      </c>
      <c r="D59" s="83">
        <v>0.35799999999999998</v>
      </c>
      <c r="E59" s="83">
        <v>0.38400000000000001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490</v>
      </c>
      <c r="B60" s="83" t="s">
        <v>488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491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487</v>
      </c>
      <c r="B61" s="83" t="s">
        <v>488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489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492</v>
      </c>
      <c r="B62" s="83" t="s">
        <v>488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493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494</v>
      </c>
      <c r="B63" s="83" t="s">
        <v>488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495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496</v>
      </c>
      <c r="B64" s="83" t="s">
        <v>488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505</v>
      </c>
      <c r="B65" s="83" t="s">
        <v>740</v>
      </c>
      <c r="C65" s="83">
        <v>0.08</v>
      </c>
      <c r="D65" s="83">
        <v>2.3769999999999998</v>
      </c>
      <c r="E65" s="83">
        <v>3.6909999999999998</v>
      </c>
      <c r="F65" s="83">
        <v>22.95</v>
      </c>
      <c r="G65" s="83">
        <v>90</v>
      </c>
      <c r="H65" s="83">
        <v>90</v>
      </c>
      <c r="I65" s="83" t="s">
        <v>491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506</v>
      </c>
      <c r="B66" s="83" t="s">
        <v>740</v>
      </c>
      <c r="C66" s="83">
        <v>0.08</v>
      </c>
      <c r="D66" s="83">
        <v>2.3769999999999998</v>
      </c>
      <c r="E66" s="83">
        <v>3.6909999999999998</v>
      </c>
      <c r="F66" s="83">
        <v>129.22999999999999</v>
      </c>
      <c r="G66" s="83">
        <v>180</v>
      </c>
      <c r="H66" s="83">
        <v>90</v>
      </c>
      <c r="I66" s="83" t="s">
        <v>493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507</v>
      </c>
      <c r="B67" s="83" t="s">
        <v>739</v>
      </c>
      <c r="C67" s="83">
        <v>0.3</v>
      </c>
      <c r="D67" s="83">
        <v>0.35799999999999998</v>
      </c>
      <c r="E67" s="83">
        <v>0.38400000000000001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523</v>
      </c>
      <c r="B68" s="83" t="s">
        <v>738</v>
      </c>
      <c r="C68" s="83">
        <v>0.08</v>
      </c>
      <c r="D68" s="83">
        <v>0.85699999999999998</v>
      </c>
      <c r="E68" s="83">
        <v>0.98399999999999999</v>
      </c>
      <c r="F68" s="83">
        <v>70.599999999999994</v>
      </c>
      <c r="G68" s="83">
        <v>0</v>
      </c>
      <c r="H68" s="83">
        <v>90</v>
      </c>
      <c r="I68" s="83" t="s">
        <v>489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525</v>
      </c>
      <c r="B69" s="83" t="s">
        <v>738</v>
      </c>
      <c r="C69" s="83">
        <v>0.08</v>
      </c>
      <c r="D69" s="83">
        <v>0.85699999999999998</v>
      </c>
      <c r="E69" s="83">
        <v>0.98399999999999999</v>
      </c>
      <c r="F69" s="83">
        <v>26.02</v>
      </c>
      <c r="G69" s="83">
        <v>180</v>
      </c>
      <c r="H69" s="83">
        <v>90</v>
      </c>
      <c r="I69" s="83" t="s">
        <v>493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524</v>
      </c>
      <c r="B70" s="83" t="s">
        <v>738</v>
      </c>
      <c r="C70" s="83">
        <v>0.08</v>
      </c>
      <c r="D70" s="83">
        <v>0.85699999999999998</v>
      </c>
      <c r="E70" s="83">
        <v>0.98399999999999999</v>
      </c>
      <c r="F70" s="83">
        <v>26.01</v>
      </c>
      <c r="G70" s="83">
        <v>0</v>
      </c>
      <c r="H70" s="83">
        <v>90</v>
      </c>
      <c r="I70" s="83" t="s">
        <v>489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526</v>
      </c>
      <c r="B71" s="83" t="s">
        <v>738</v>
      </c>
      <c r="C71" s="83">
        <v>0.08</v>
      </c>
      <c r="D71" s="83">
        <v>0.85699999999999998</v>
      </c>
      <c r="E71" s="83">
        <v>0.98399999999999999</v>
      </c>
      <c r="F71" s="83">
        <v>70.599999999999994</v>
      </c>
      <c r="G71" s="83">
        <v>180</v>
      </c>
      <c r="H71" s="83">
        <v>90</v>
      </c>
      <c r="I71" s="83" t="s">
        <v>493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543</v>
      </c>
      <c r="B72" s="83" t="s">
        <v>738</v>
      </c>
      <c r="C72" s="83">
        <v>0.08</v>
      </c>
      <c r="D72" s="83">
        <v>0.85699999999999998</v>
      </c>
      <c r="E72" s="83">
        <v>0.98399999999999999</v>
      </c>
      <c r="F72" s="83">
        <v>17.649999999999999</v>
      </c>
      <c r="G72" s="83">
        <v>0</v>
      </c>
      <c r="H72" s="83">
        <v>90</v>
      </c>
      <c r="I72" s="83" t="s">
        <v>489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544</v>
      </c>
      <c r="B73" s="83" t="s">
        <v>738</v>
      </c>
      <c r="C73" s="83">
        <v>0.08</v>
      </c>
      <c r="D73" s="83">
        <v>0.85699999999999998</v>
      </c>
      <c r="E73" s="83">
        <v>0.98399999999999999</v>
      </c>
      <c r="F73" s="83">
        <v>15.79</v>
      </c>
      <c r="G73" s="83">
        <v>0</v>
      </c>
      <c r="H73" s="83">
        <v>90</v>
      </c>
      <c r="I73" s="83" t="s">
        <v>489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545</v>
      </c>
      <c r="B74" s="83" t="s">
        <v>738</v>
      </c>
      <c r="C74" s="83">
        <v>0.08</v>
      </c>
      <c r="D74" s="83">
        <v>0.85699999999999998</v>
      </c>
      <c r="E74" s="83">
        <v>0.98399999999999999</v>
      </c>
      <c r="F74" s="83">
        <v>52.03</v>
      </c>
      <c r="G74" s="83">
        <v>180</v>
      </c>
      <c r="H74" s="83">
        <v>90</v>
      </c>
      <c r="I74" s="83" t="s">
        <v>493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546</v>
      </c>
      <c r="B75" s="83" t="s">
        <v>739</v>
      </c>
      <c r="C75" s="83">
        <v>0.3</v>
      </c>
      <c r="D75" s="83">
        <v>0.35799999999999998</v>
      </c>
      <c r="E75" s="83">
        <v>0.38400000000000001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547</v>
      </c>
      <c r="B76" s="83" t="s">
        <v>739</v>
      </c>
      <c r="C76" s="83">
        <v>0.3</v>
      </c>
      <c r="D76" s="83">
        <v>0.35799999999999998</v>
      </c>
      <c r="E76" s="83">
        <v>0.38400000000000001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537</v>
      </c>
      <c r="B77" s="83" t="s">
        <v>738</v>
      </c>
      <c r="C77" s="83">
        <v>0.08</v>
      </c>
      <c r="D77" s="83">
        <v>0.85699999999999998</v>
      </c>
      <c r="E77" s="83">
        <v>0.98399999999999999</v>
      </c>
      <c r="F77" s="83">
        <v>97.55</v>
      </c>
      <c r="G77" s="83">
        <v>0</v>
      </c>
      <c r="H77" s="83">
        <v>90</v>
      </c>
      <c r="I77" s="83" t="s">
        <v>489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538</v>
      </c>
      <c r="B78" s="83" t="s">
        <v>739</v>
      </c>
      <c r="C78" s="83">
        <v>0.3</v>
      </c>
      <c r="D78" s="83">
        <v>0.35799999999999998</v>
      </c>
      <c r="E78" s="83">
        <v>0.38400000000000001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541</v>
      </c>
      <c r="B79" s="83" t="s">
        <v>738</v>
      </c>
      <c r="C79" s="83">
        <v>0.08</v>
      </c>
      <c r="D79" s="83">
        <v>0.85699999999999998</v>
      </c>
      <c r="E79" s="83">
        <v>0.98399999999999999</v>
      </c>
      <c r="F79" s="83">
        <v>13.94</v>
      </c>
      <c r="G79" s="83">
        <v>180</v>
      </c>
      <c r="H79" s="83">
        <v>90</v>
      </c>
      <c r="I79" s="83" t="s">
        <v>493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540</v>
      </c>
      <c r="B80" s="83" t="s">
        <v>738</v>
      </c>
      <c r="C80" s="83">
        <v>0.08</v>
      </c>
      <c r="D80" s="83">
        <v>0.85699999999999998</v>
      </c>
      <c r="E80" s="83">
        <v>0.98399999999999999</v>
      </c>
      <c r="F80" s="83">
        <v>52.03</v>
      </c>
      <c r="G80" s="83">
        <v>90</v>
      </c>
      <c r="H80" s="83">
        <v>90</v>
      </c>
      <c r="I80" s="83" t="s">
        <v>491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539</v>
      </c>
      <c r="B81" s="83" t="s">
        <v>738</v>
      </c>
      <c r="C81" s="83">
        <v>0.08</v>
      </c>
      <c r="D81" s="83">
        <v>0.85699999999999998</v>
      </c>
      <c r="E81" s="83">
        <v>0.98399999999999999</v>
      </c>
      <c r="F81" s="83">
        <v>21.37</v>
      </c>
      <c r="G81" s="83">
        <v>0</v>
      </c>
      <c r="H81" s="83">
        <v>90</v>
      </c>
      <c r="I81" s="83" t="s">
        <v>489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542</v>
      </c>
      <c r="B82" s="83" t="s">
        <v>739</v>
      </c>
      <c r="C82" s="83">
        <v>0.3</v>
      </c>
      <c r="D82" s="83">
        <v>0.35799999999999998</v>
      </c>
      <c r="E82" s="83">
        <v>0.38400000000000001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504</v>
      </c>
      <c r="B83" s="83" t="s">
        <v>740</v>
      </c>
      <c r="C83" s="83">
        <v>0.08</v>
      </c>
      <c r="D83" s="83">
        <v>2.3769999999999998</v>
      </c>
      <c r="E83" s="83">
        <v>3.6909999999999998</v>
      </c>
      <c r="F83" s="83">
        <v>67.63</v>
      </c>
      <c r="G83" s="83">
        <v>90</v>
      </c>
      <c r="H83" s="83">
        <v>90</v>
      </c>
      <c r="I83" s="83" t="s">
        <v>491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503</v>
      </c>
      <c r="B84" s="83" t="s">
        <v>740</v>
      </c>
      <c r="C84" s="83">
        <v>0.08</v>
      </c>
      <c r="D84" s="83">
        <v>2.3769999999999998</v>
      </c>
      <c r="E84" s="83">
        <v>3.6909999999999998</v>
      </c>
      <c r="F84" s="83">
        <v>18.12</v>
      </c>
      <c r="G84" s="83">
        <v>0</v>
      </c>
      <c r="H84" s="83">
        <v>90</v>
      </c>
      <c r="I84" s="83" t="s">
        <v>489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508</v>
      </c>
      <c r="B85" s="83" t="s">
        <v>740</v>
      </c>
      <c r="C85" s="83">
        <v>0.08</v>
      </c>
      <c r="D85" s="83">
        <v>2.3769999999999998</v>
      </c>
      <c r="E85" s="83">
        <v>3.6909999999999998</v>
      </c>
      <c r="F85" s="83">
        <v>213.77</v>
      </c>
      <c r="G85" s="83">
        <v>0</v>
      </c>
      <c r="H85" s="83">
        <v>90</v>
      </c>
      <c r="I85" s="83" t="s">
        <v>489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510</v>
      </c>
      <c r="B86" s="83" t="s">
        <v>740</v>
      </c>
      <c r="C86" s="83">
        <v>0.08</v>
      </c>
      <c r="D86" s="83">
        <v>2.3769999999999998</v>
      </c>
      <c r="E86" s="83">
        <v>3.6909999999999998</v>
      </c>
      <c r="F86" s="83">
        <v>167.88</v>
      </c>
      <c r="G86" s="83">
        <v>180</v>
      </c>
      <c r="H86" s="83">
        <v>90</v>
      </c>
      <c r="I86" s="83" t="s">
        <v>493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511</v>
      </c>
      <c r="B87" s="83" t="s">
        <v>740</v>
      </c>
      <c r="C87" s="83">
        <v>0.08</v>
      </c>
      <c r="D87" s="83">
        <v>2.3769999999999998</v>
      </c>
      <c r="E87" s="83">
        <v>3.6909999999999998</v>
      </c>
      <c r="F87" s="83">
        <v>41.06</v>
      </c>
      <c r="G87" s="83">
        <v>270</v>
      </c>
      <c r="H87" s="83">
        <v>90</v>
      </c>
      <c r="I87" s="83" t="s">
        <v>495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509</v>
      </c>
      <c r="B88" s="83" t="s">
        <v>740</v>
      </c>
      <c r="C88" s="83">
        <v>0.08</v>
      </c>
      <c r="D88" s="83">
        <v>2.3769999999999998</v>
      </c>
      <c r="E88" s="83">
        <v>3.6909999999999998</v>
      </c>
      <c r="F88" s="83">
        <v>12.08</v>
      </c>
      <c r="G88" s="83">
        <v>0</v>
      </c>
      <c r="H88" s="83">
        <v>90</v>
      </c>
      <c r="I88" s="83" t="s">
        <v>489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512</v>
      </c>
      <c r="B89" s="83" t="s">
        <v>739</v>
      </c>
      <c r="C89" s="83">
        <v>0.3</v>
      </c>
      <c r="D89" s="83">
        <v>0.35799999999999998</v>
      </c>
      <c r="E89" s="83">
        <v>0.38400000000000001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501</v>
      </c>
      <c r="B90" s="83" t="s">
        <v>740</v>
      </c>
      <c r="C90" s="83">
        <v>0.08</v>
      </c>
      <c r="D90" s="83">
        <v>2.3769999999999998</v>
      </c>
      <c r="E90" s="83">
        <v>3.6909999999999998</v>
      </c>
      <c r="F90" s="83">
        <v>62.8</v>
      </c>
      <c r="G90" s="83">
        <v>0</v>
      </c>
      <c r="H90" s="83">
        <v>90</v>
      </c>
      <c r="I90" s="83" t="s">
        <v>489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497</v>
      </c>
      <c r="B91" s="83" t="s">
        <v>740</v>
      </c>
      <c r="C91" s="83">
        <v>0.08</v>
      </c>
      <c r="D91" s="83">
        <v>2.3769999999999998</v>
      </c>
      <c r="E91" s="83">
        <v>3.6909999999999998</v>
      </c>
      <c r="F91" s="83">
        <v>45.89</v>
      </c>
      <c r="G91" s="83">
        <v>180</v>
      </c>
      <c r="H91" s="83">
        <v>90</v>
      </c>
      <c r="I91" s="83" t="s">
        <v>493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498</v>
      </c>
      <c r="B92" s="83" t="s">
        <v>740</v>
      </c>
      <c r="C92" s="83">
        <v>0.08</v>
      </c>
      <c r="D92" s="83">
        <v>2.3769999999999998</v>
      </c>
      <c r="E92" s="83">
        <v>3.6909999999999998</v>
      </c>
      <c r="F92" s="83">
        <v>22.95</v>
      </c>
      <c r="G92" s="83">
        <v>270</v>
      </c>
      <c r="H92" s="83">
        <v>90</v>
      </c>
      <c r="I92" s="83" t="s">
        <v>495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499</v>
      </c>
      <c r="B93" s="83" t="s">
        <v>739</v>
      </c>
      <c r="C93" s="83">
        <v>0.3</v>
      </c>
      <c r="D93" s="83">
        <v>0.35799999999999998</v>
      </c>
      <c r="E93" s="83">
        <v>0.38400000000000001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500</v>
      </c>
      <c r="B94" s="83" t="s">
        <v>740</v>
      </c>
      <c r="C94" s="83">
        <v>0.08</v>
      </c>
      <c r="D94" s="83">
        <v>2.3769999999999998</v>
      </c>
      <c r="E94" s="83">
        <v>3.6909999999999998</v>
      </c>
      <c r="F94" s="83">
        <v>26.57</v>
      </c>
      <c r="G94" s="83">
        <v>270</v>
      </c>
      <c r="H94" s="83">
        <v>90</v>
      </c>
      <c r="I94" s="83" t="s">
        <v>495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513</v>
      </c>
      <c r="B95" s="83" t="s">
        <v>738</v>
      </c>
      <c r="C95" s="83">
        <v>0.08</v>
      </c>
      <c r="D95" s="83">
        <v>0.85699999999999998</v>
      </c>
      <c r="E95" s="83">
        <v>0.98399999999999999</v>
      </c>
      <c r="F95" s="83">
        <v>55.74</v>
      </c>
      <c r="G95" s="83">
        <v>180</v>
      </c>
      <c r="H95" s="83">
        <v>90</v>
      </c>
      <c r="I95" s="83" t="s">
        <v>493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514</v>
      </c>
      <c r="B96" s="83" t="s">
        <v>738</v>
      </c>
      <c r="C96" s="83">
        <v>0.08</v>
      </c>
      <c r="D96" s="83">
        <v>0.85699999999999998</v>
      </c>
      <c r="E96" s="83">
        <v>0.98399999999999999</v>
      </c>
      <c r="F96" s="83">
        <v>104.06</v>
      </c>
      <c r="G96" s="83">
        <v>270</v>
      </c>
      <c r="H96" s="83">
        <v>90</v>
      </c>
      <c r="I96" s="83" t="s">
        <v>495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527</v>
      </c>
      <c r="B97" s="83" t="s">
        <v>738</v>
      </c>
      <c r="C97" s="83">
        <v>0.08</v>
      </c>
      <c r="D97" s="83">
        <v>0.85699999999999998</v>
      </c>
      <c r="E97" s="83">
        <v>0.98399999999999999</v>
      </c>
      <c r="F97" s="83">
        <v>13.94</v>
      </c>
      <c r="G97" s="83">
        <v>180</v>
      </c>
      <c r="H97" s="83">
        <v>90</v>
      </c>
      <c r="I97" s="83" t="s">
        <v>493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528</v>
      </c>
      <c r="B98" s="83" t="s">
        <v>738</v>
      </c>
      <c r="C98" s="83">
        <v>0.08</v>
      </c>
      <c r="D98" s="83">
        <v>0.85699999999999998</v>
      </c>
      <c r="E98" s="83">
        <v>0.98399999999999999</v>
      </c>
      <c r="F98" s="83">
        <v>26.01</v>
      </c>
      <c r="G98" s="83">
        <v>270</v>
      </c>
      <c r="H98" s="83">
        <v>90</v>
      </c>
      <c r="I98" s="83" t="s">
        <v>495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529</v>
      </c>
      <c r="B99" s="83" t="s">
        <v>739</v>
      </c>
      <c r="C99" s="83">
        <v>0.3</v>
      </c>
      <c r="D99" s="83">
        <v>0.35799999999999998</v>
      </c>
      <c r="E99" s="83">
        <v>0.38400000000000001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515</v>
      </c>
      <c r="B100" s="83" t="s">
        <v>738</v>
      </c>
      <c r="C100" s="83">
        <v>0.08</v>
      </c>
      <c r="D100" s="83">
        <v>0.85699999999999998</v>
      </c>
      <c r="E100" s="83">
        <v>0.98399999999999999</v>
      </c>
      <c r="F100" s="83">
        <v>55.74</v>
      </c>
      <c r="G100" s="83">
        <v>0</v>
      </c>
      <c r="H100" s="83">
        <v>90</v>
      </c>
      <c r="I100" s="83" t="s">
        <v>489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516</v>
      </c>
      <c r="B101" s="83" t="s">
        <v>738</v>
      </c>
      <c r="C101" s="83">
        <v>0.08</v>
      </c>
      <c r="D101" s="83">
        <v>0.85699999999999998</v>
      </c>
      <c r="E101" s="83">
        <v>0.98399999999999999</v>
      </c>
      <c r="F101" s="83">
        <v>104.05</v>
      </c>
      <c r="G101" s="83">
        <v>270</v>
      </c>
      <c r="H101" s="83">
        <v>90</v>
      </c>
      <c r="I101" s="83" t="s">
        <v>495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530</v>
      </c>
      <c r="B102" s="83" t="s">
        <v>738</v>
      </c>
      <c r="C102" s="83">
        <v>0.08</v>
      </c>
      <c r="D102" s="83">
        <v>0.85699999999999998</v>
      </c>
      <c r="E102" s="83">
        <v>0.98399999999999999</v>
      </c>
      <c r="F102" s="83">
        <v>13.94</v>
      </c>
      <c r="G102" s="83">
        <v>0</v>
      </c>
      <c r="H102" s="83">
        <v>90</v>
      </c>
      <c r="I102" s="83" t="s">
        <v>489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531</v>
      </c>
      <c r="B103" s="83" t="s">
        <v>738</v>
      </c>
      <c r="C103" s="83">
        <v>0.08</v>
      </c>
      <c r="D103" s="83">
        <v>0.85699999999999998</v>
      </c>
      <c r="E103" s="83">
        <v>0.98399999999999999</v>
      </c>
      <c r="F103" s="83">
        <v>26.01</v>
      </c>
      <c r="G103" s="83">
        <v>270</v>
      </c>
      <c r="H103" s="83">
        <v>90</v>
      </c>
      <c r="I103" s="83" t="s">
        <v>495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532</v>
      </c>
      <c r="B104" s="83" t="s">
        <v>739</v>
      </c>
      <c r="C104" s="83">
        <v>0.3</v>
      </c>
      <c r="D104" s="83">
        <v>0.35799999999999998</v>
      </c>
      <c r="E104" s="83">
        <v>0.38400000000000001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517</v>
      </c>
      <c r="B105" s="83" t="s">
        <v>738</v>
      </c>
      <c r="C105" s="83">
        <v>0.08</v>
      </c>
      <c r="D105" s="83">
        <v>0.85699999999999998</v>
      </c>
      <c r="E105" s="83">
        <v>0.98399999999999999</v>
      </c>
      <c r="F105" s="83">
        <v>847.14</v>
      </c>
      <c r="G105" s="83">
        <v>180</v>
      </c>
      <c r="H105" s="83">
        <v>90</v>
      </c>
      <c r="I105" s="83" t="s">
        <v>493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533</v>
      </c>
      <c r="B106" s="83" t="s">
        <v>738</v>
      </c>
      <c r="C106" s="83">
        <v>0.08</v>
      </c>
      <c r="D106" s="83">
        <v>0.85699999999999998</v>
      </c>
      <c r="E106" s="83">
        <v>0.98399999999999999</v>
      </c>
      <c r="F106" s="83">
        <v>183.96</v>
      </c>
      <c r="G106" s="83">
        <v>180</v>
      </c>
      <c r="H106" s="83">
        <v>90</v>
      </c>
      <c r="I106" s="83" t="s">
        <v>493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534</v>
      </c>
      <c r="B107" s="83" t="s">
        <v>739</v>
      </c>
      <c r="C107" s="83">
        <v>0.3</v>
      </c>
      <c r="D107" s="83">
        <v>0.35799999999999998</v>
      </c>
      <c r="E107" s="83">
        <v>0.38400000000000001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518</v>
      </c>
      <c r="B108" s="83" t="s">
        <v>738</v>
      </c>
      <c r="C108" s="83">
        <v>0.08</v>
      </c>
      <c r="D108" s="83">
        <v>0.85699999999999998</v>
      </c>
      <c r="E108" s="83">
        <v>0.98399999999999999</v>
      </c>
      <c r="F108" s="83">
        <v>847.37</v>
      </c>
      <c r="G108" s="83">
        <v>0</v>
      </c>
      <c r="H108" s="83">
        <v>90</v>
      </c>
      <c r="I108" s="83" t="s">
        <v>489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519</v>
      </c>
      <c r="B109" s="83" t="s">
        <v>738</v>
      </c>
      <c r="C109" s="83">
        <v>0.08</v>
      </c>
      <c r="D109" s="83">
        <v>0.85699999999999998</v>
      </c>
      <c r="E109" s="83">
        <v>0.98399999999999999</v>
      </c>
      <c r="F109" s="83">
        <v>104.06</v>
      </c>
      <c r="G109" s="83">
        <v>90</v>
      </c>
      <c r="H109" s="83">
        <v>90</v>
      </c>
      <c r="I109" s="83" t="s">
        <v>491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520</v>
      </c>
      <c r="B110" s="83" t="s">
        <v>738</v>
      </c>
      <c r="C110" s="83">
        <v>0.08</v>
      </c>
      <c r="D110" s="83">
        <v>0.85699999999999998</v>
      </c>
      <c r="E110" s="83">
        <v>0.98399999999999999</v>
      </c>
      <c r="F110" s="83">
        <v>55.74</v>
      </c>
      <c r="G110" s="83">
        <v>180</v>
      </c>
      <c r="H110" s="83">
        <v>90</v>
      </c>
      <c r="I110" s="83" t="s">
        <v>493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522</v>
      </c>
      <c r="B111" s="83" t="s">
        <v>738</v>
      </c>
      <c r="C111" s="83">
        <v>0.08</v>
      </c>
      <c r="D111" s="83">
        <v>0.85699999999999998</v>
      </c>
      <c r="E111" s="83">
        <v>0.98399999999999999</v>
      </c>
      <c r="F111" s="83">
        <v>104.05</v>
      </c>
      <c r="G111" s="83">
        <v>90</v>
      </c>
      <c r="H111" s="83">
        <v>90</v>
      </c>
      <c r="I111" s="83" t="s">
        <v>491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521</v>
      </c>
      <c r="B112" s="83" t="s">
        <v>738</v>
      </c>
      <c r="C112" s="83">
        <v>0.08</v>
      </c>
      <c r="D112" s="83">
        <v>0.85699999999999998</v>
      </c>
      <c r="E112" s="83">
        <v>0.98399999999999999</v>
      </c>
      <c r="F112" s="83">
        <v>55.74</v>
      </c>
      <c r="G112" s="83">
        <v>0</v>
      </c>
      <c r="H112" s="83">
        <v>90</v>
      </c>
      <c r="I112" s="83" t="s">
        <v>489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502</v>
      </c>
      <c r="B113" s="83" t="s">
        <v>740</v>
      </c>
      <c r="C113" s="83">
        <v>0.08</v>
      </c>
      <c r="D113" s="83">
        <v>2.3769999999999998</v>
      </c>
      <c r="E113" s="83">
        <v>3.6909999999999998</v>
      </c>
      <c r="F113" s="83">
        <v>36.229999999999997</v>
      </c>
      <c r="G113" s="83">
        <v>0</v>
      </c>
      <c r="H113" s="83">
        <v>90</v>
      </c>
      <c r="I113" s="83" t="s">
        <v>489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177</v>
      </c>
      <c r="C115" s="83" t="s">
        <v>548</v>
      </c>
      <c r="D115" s="83" t="s">
        <v>549</v>
      </c>
      <c r="E115" s="83" t="s">
        <v>550</v>
      </c>
      <c r="F115" s="83" t="s">
        <v>172</v>
      </c>
      <c r="G115" s="83" t="s">
        <v>551</v>
      </c>
      <c r="H115" s="83" t="s">
        <v>552</v>
      </c>
      <c r="I115" s="83" t="s">
        <v>553</v>
      </c>
      <c r="J115" s="83" t="s">
        <v>484</v>
      </c>
      <c r="K115" s="83" t="s">
        <v>486</v>
      </c>
      <c r="L115"/>
      <c r="M115"/>
      <c r="N115"/>
      <c r="O115"/>
      <c r="P115"/>
      <c r="Q115"/>
      <c r="R115"/>
      <c r="S115"/>
    </row>
    <row r="116" spans="1:19">
      <c r="A116" s="83" t="s">
        <v>577</v>
      </c>
      <c r="B116" s="83" t="s">
        <v>741</v>
      </c>
      <c r="C116" s="83">
        <v>32.21</v>
      </c>
      <c r="D116" s="83">
        <v>32.21</v>
      </c>
      <c r="E116" s="83">
        <v>5.835</v>
      </c>
      <c r="F116" s="83">
        <v>0.251</v>
      </c>
      <c r="G116" s="83">
        <v>0.11</v>
      </c>
      <c r="H116" s="83" t="s">
        <v>555</v>
      </c>
      <c r="I116" s="83" t="s">
        <v>535</v>
      </c>
      <c r="J116" s="83">
        <v>0</v>
      </c>
      <c r="K116" s="83" t="s">
        <v>489</v>
      </c>
      <c r="L116"/>
      <c r="M116"/>
      <c r="N116"/>
      <c r="O116"/>
      <c r="P116"/>
      <c r="Q116"/>
      <c r="R116"/>
      <c r="S116"/>
    </row>
    <row r="117" spans="1:19">
      <c r="A117" s="83" t="s">
        <v>556</v>
      </c>
      <c r="B117" s="83" t="s">
        <v>741</v>
      </c>
      <c r="C117" s="83">
        <v>65.62</v>
      </c>
      <c r="D117" s="83">
        <v>65.62</v>
      </c>
      <c r="E117" s="83">
        <v>5.835</v>
      </c>
      <c r="F117" s="83">
        <v>0.251</v>
      </c>
      <c r="G117" s="83">
        <v>0.11</v>
      </c>
      <c r="H117" s="83" t="s">
        <v>555</v>
      </c>
      <c r="I117" s="83" t="s">
        <v>506</v>
      </c>
      <c r="J117" s="83">
        <v>180</v>
      </c>
      <c r="K117" s="83" t="s">
        <v>493</v>
      </c>
      <c r="L117"/>
      <c r="M117"/>
      <c r="N117"/>
      <c r="O117"/>
      <c r="P117"/>
      <c r="Q117"/>
      <c r="R117"/>
      <c r="S117"/>
    </row>
    <row r="118" spans="1:19">
      <c r="A118" s="83" t="s">
        <v>568</v>
      </c>
      <c r="B118" s="83" t="s">
        <v>741</v>
      </c>
      <c r="C118" s="83">
        <v>5.82</v>
      </c>
      <c r="D118" s="83">
        <v>23.29</v>
      </c>
      <c r="E118" s="83">
        <v>5.835</v>
      </c>
      <c r="F118" s="83">
        <v>0.251</v>
      </c>
      <c r="G118" s="83">
        <v>0.11</v>
      </c>
      <c r="H118" s="83" t="s">
        <v>555</v>
      </c>
      <c r="I118" s="83" t="s">
        <v>523</v>
      </c>
      <c r="J118" s="83">
        <v>0</v>
      </c>
      <c r="K118" s="83" t="s">
        <v>489</v>
      </c>
      <c r="L118"/>
      <c r="M118"/>
      <c r="N118"/>
      <c r="O118"/>
      <c r="P118"/>
      <c r="Q118"/>
      <c r="R118"/>
      <c r="S118"/>
    </row>
    <row r="119" spans="1:19">
      <c r="A119" s="83" t="s">
        <v>570</v>
      </c>
      <c r="B119" s="83" t="s">
        <v>741</v>
      </c>
      <c r="C119" s="83">
        <v>2.15</v>
      </c>
      <c r="D119" s="83">
        <v>8.58</v>
      </c>
      <c r="E119" s="83">
        <v>5.835</v>
      </c>
      <c r="F119" s="83">
        <v>0.251</v>
      </c>
      <c r="G119" s="83">
        <v>0.11</v>
      </c>
      <c r="H119" s="83" t="s">
        <v>555</v>
      </c>
      <c r="I119" s="83" t="s">
        <v>525</v>
      </c>
      <c r="J119" s="83">
        <v>180</v>
      </c>
      <c r="K119" s="83" t="s">
        <v>493</v>
      </c>
      <c r="L119"/>
      <c r="M119"/>
      <c r="N119"/>
      <c r="O119"/>
      <c r="P119"/>
      <c r="Q119"/>
      <c r="R119"/>
      <c r="S119"/>
    </row>
    <row r="120" spans="1:19">
      <c r="A120" s="83" t="s">
        <v>569</v>
      </c>
      <c r="B120" s="83" t="s">
        <v>741</v>
      </c>
      <c r="C120" s="83">
        <v>2.15</v>
      </c>
      <c r="D120" s="83">
        <v>8.59</v>
      </c>
      <c r="E120" s="83">
        <v>5.835</v>
      </c>
      <c r="F120" s="83">
        <v>0.251</v>
      </c>
      <c r="G120" s="83">
        <v>0.11</v>
      </c>
      <c r="H120" s="83" t="s">
        <v>555</v>
      </c>
      <c r="I120" s="83" t="s">
        <v>524</v>
      </c>
      <c r="J120" s="83">
        <v>0</v>
      </c>
      <c r="K120" s="83" t="s">
        <v>489</v>
      </c>
      <c r="L120"/>
      <c r="M120"/>
      <c r="N120"/>
      <c r="O120"/>
      <c r="P120"/>
      <c r="Q120"/>
      <c r="R120"/>
      <c r="S120"/>
    </row>
    <row r="121" spans="1:19">
      <c r="A121" s="83" t="s">
        <v>571</v>
      </c>
      <c r="B121" s="83" t="s">
        <v>741</v>
      </c>
      <c r="C121" s="83">
        <v>5.82</v>
      </c>
      <c r="D121" s="83">
        <v>23.29</v>
      </c>
      <c r="E121" s="83">
        <v>5.835</v>
      </c>
      <c r="F121" s="83">
        <v>0.251</v>
      </c>
      <c r="G121" s="83">
        <v>0.11</v>
      </c>
      <c r="H121" s="83" t="s">
        <v>555</v>
      </c>
      <c r="I121" s="83" t="s">
        <v>526</v>
      </c>
      <c r="J121" s="83">
        <v>180</v>
      </c>
      <c r="K121" s="83" t="s">
        <v>493</v>
      </c>
      <c r="L121"/>
      <c r="M121"/>
      <c r="N121"/>
      <c r="O121"/>
      <c r="P121"/>
      <c r="Q121"/>
      <c r="R121"/>
      <c r="S121"/>
    </row>
    <row r="122" spans="1:19">
      <c r="A122" s="83" t="s">
        <v>582</v>
      </c>
      <c r="B122" s="83" t="s">
        <v>741</v>
      </c>
      <c r="C122" s="83">
        <v>5.83</v>
      </c>
      <c r="D122" s="83">
        <v>5.83</v>
      </c>
      <c r="E122" s="83">
        <v>5.835</v>
      </c>
      <c r="F122" s="83">
        <v>0.251</v>
      </c>
      <c r="G122" s="83">
        <v>0.11</v>
      </c>
      <c r="H122" s="83" t="s">
        <v>555</v>
      </c>
      <c r="I122" s="83" t="s">
        <v>543</v>
      </c>
      <c r="J122" s="83">
        <v>0</v>
      </c>
      <c r="K122" s="83" t="s">
        <v>489</v>
      </c>
      <c r="L122"/>
      <c r="M122"/>
      <c r="N122"/>
      <c r="O122"/>
      <c r="P122"/>
      <c r="Q122"/>
      <c r="R122"/>
      <c r="S122"/>
    </row>
    <row r="123" spans="1:19">
      <c r="A123" s="83" t="s">
        <v>583</v>
      </c>
      <c r="B123" s="83" t="s">
        <v>741</v>
      </c>
      <c r="C123" s="83">
        <v>5.21</v>
      </c>
      <c r="D123" s="83">
        <v>5.21</v>
      </c>
      <c r="E123" s="83">
        <v>5.835</v>
      </c>
      <c r="F123" s="83">
        <v>0.251</v>
      </c>
      <c r="G123" s="83">
        <v>0.11</v>
      </c>
      <c r="H123" s="83" t="s">
        <v>555</v>
      </c>
      <c r="I123" s="83" t="s">
        <v>544</v>
      </c>
      <c r="J123" s="83">
        <v>0</v>
      </c>
      <c r="K123" s="83" t="s">
        <v>489</v>
      </c>
      <c r="L123"/>
      <c r="M123"/>
      <c r="N123"/>
      <c r="O123"/>
      <c r="P123"/>
      <c r="Q123"/>
      <c r="R123"/>
      <c r="S123"/>
    </row>
    <row r="124" spans="1:19">
      <c r="A124" s="83" t="s">
        <v>584</v>
      </c>
      <c r="B124" s="83" t="s">
        <v>741</v>
      </c>
      <c r="C124" s="83">
        <v>17.18</v>
      </c>
      <c r="D124" s="83">
        <v>17.18</v>
      </c>
      <c r="E124" s="83">
        <v>5.835</v>
      </c>
      <c r="F124" s="83">
        <v>0.251</v>
      </c>
      <c r="G124" s="83">
        <v>0.11</v>
      </c>
      <c r="H124" s="83" t="s">
        <v>555</v>
      </c>
      <c r="I124" s="83" t="s">
        <v>545</v>
      </c>
      <c r="J124" s="83">
        <v>180</v>
      </c>
      <c r="K124" s="83" t="s">
        <v>493</v>
      </c>
      <c r="L124"/>
      <c r="M124"/>
      <c r="N124"/>
      <c r="O124"/>
      <c r="P124"/>
      <c r="Q124"/>
      <c r="R124"/>
      <c r="S124"/>
    </row>
    <row r="125" spans="1:19">
      <c r="A125" s="83" t="s">
        <v>578</v>
      </c>
      <c r="B125" s="83" t="s">
        <v>741</v>
      </c>
      <c r="C125" s="83">
        <v>32.21</v>
      </c>
      <c r="D125" s="83">
        <v>32.21</v>
      </c>
      <c r="E125" s="83">
        <v>5.835</v>
      </c>
      <c r="F125" s="83">
        <v>0.251</v>
      </c>
      <c r="G125" s="83">
        <v>0.11</v>
      </c>
      <c r="H125" s="83" t="s">
        <v>555</v>
      </c>
      <c r="I125" s="83" t="s">
        <v>537</v>
      </c>
      <c r="J125" s="83">
        <v>0</v>
      </c>
      <c r="K125" s="83" t="s">
        <v>489</v>
      </c>
      <c r="L125"/>
      <c r="M125"/>
      <c r="N125"/>
      <c r="O125"/>
      <c r="P125"/>
      <c r="Q125"/>
      <c r="R125"/>
      <c r="S125"/>
    </row>
    <row r="126" spans="1:19">
      <c r="A126" s="83" t="s">
        <v>581</v>
      </c>
      <c r="B126" s="83" t="s">
        <v>741</v>
      </c>
      <c r="C126" s="83">
        <v>4.5999999999999996</v>
      </c>
      <c r="D126" s="83">
        <v>4.5999999999999996</v>
      </c>
      <c r="E126" s="83">
        <v>5.835</v>
      </c>
      <c r="F126" s="83">
        <v>0.251</v>
      </c>
      <c r="G126" s="83">
        <v>0.11</v>
      </c>
      <c r="H126" s="83" t="s">
        <v>555</v>
      </c>
      <c r="I126" s="83" t="s">
        <v>541</v>
      </c>
      <c r="J126" s="83">
        <v>180</v>
      </c>
      <c r="K126" s="83" t="s">
        <v>493</v>
      </c>
      <c r="L126"/>
      <c r="M126"/>
      <c r="N126"/>
      <c r="O126"/>
      <c r="P126"/>
      <c r="Q126"/>
      <c r="R126"/>
      <c r="S126"/>
    </row>
    <row r="127" spans="1:19">
      <c r="A127" s="83" t="s">
        <v>580</v>
      </c>
      <c r="B127" s="83" t="s">
        <v>741</v>
      </c>
      <c r="C127" s="83">
        <v>17.18</v>
      </c>
      <c r="D127" s="83">
        <v>17.18</v>
      </c>
      <c r="E127" s="83">
        <v>5.835</v>
      </c>
      <c r="F127" s="83">
        <v>0.251</v>
      </c>
      <c r="G127" s="83">
        <v>0.11</v>
      </c>
      <c r="H127" s="83" t="s">
        <v>555</v>
      </c>
      <c r="I127" s="83" t="s">
        <v>540</v>
      </c>
      <c r="J127" s="83">
        <v>90</v>
      </c>
      <c r="K127" s="83" t="s">
        <v>491</v>
      </c>
      <c r="L127"/>
      <c r="M127"/>
      <c r="N127"/>
      <c r="O127"/>
      <c r="P127"/>
      <c r="Q127"/>
      <c r="R127"/>
      <c r="S127"/>
    </row>
    <row r="128" spans="1:19">
      <c r="A128" s="83" t="s">
        <v>579</v>
      </c>
      <c r="B128" s="83" t="s">
        <v>741</v>
      </c>
      <c r="C128" s="83">
        <v>4.5999999999999996</v>
      </c>
      <c r="D128" s="83">
        <v>4.5999999999999996</v>
      </c>
      <c r="E128" s="83">
        <v>5.835</v>
      </c>
      <c r="F128" s="83">
        <v>0.251</v>
      </c>
      <c r="G128" s="83">
        <v>0.11</v>
      </c>
      <c r="H128" s="83" t="s">
        <v>555</v>
      </c>
      <c r="I128" s="83" t="s">
        <v>539</v>
      </c>
      <c r="J128" s="83">
        <v>0</v>
      </c>
      <c r="K128" s="83" t="s">
        <v>489</v>
      </c>
      <c r="L128"/>
      <c r="M128"/>
      <c r="N128"/>
      <c r="O128"/>
      <c r="P128"/>
      <c r="Q128"/>
      <c r="R128"/>
      <c r="S128"/>
    </row>
    <row r="129" spans="1:19">
      <c r="A129" s="83" t="s">
        <v>557</v>
      </c>
      <c r="B129" s="83" t="s">
        <v>741</v>
      </c>
      <c r="C129" s="83">
        <v>85.24</v>
      </c>
      <c r="D129" s="83">
        <v>85.24</v>
      </c>
      <c r="E129" s="83">
        <v>5.835</v>
      </c>
      <c r="F129" s="83">
        <v>0.251</v>
      </c>
      <c r="G129" s="83">
        <v>0.11</v>
      </c>
      <c r="H129" s="83" t="s">
        <v>555</v>
      </c>
      <c r="I129" s="83" t="s">
        <v>510</v>
      </c>
      <c r="J129" s="83">
        <v>180</v>
      </c>
      <c r="K129" s="83" t="s">
        <v>493</v>
      </c>
      <c r="L129"/>
      <c r="M129"/>
      <c r="N129"/>
      <c r="O129"/>
      <c r="P129"/>
      <c r="Q129"/>
      <c r="R129"/>
      <c r="S129"/>
    </row>
    <row r="130" spans="1:19">
      <c r="A130" s="83" t="s">
        <v>554</v>
      </c>
      <c r="B130" s="83" t="s">
        <v>741</v>
      </c>
      <c r="C130" s="83">
        <v>23.3</v>
      </c>
      <c r="D130" s="83">
        <v>23.3</v>
      </c>
      <c r="E130" s="83">
        <v>5.835</v>
      </c>
      <c r="F130" s="83">
        <v>0.251</v>
      </c>
      <c r="G130" s="83">
        <v>0.11</v>
      </c>
      <c r="H130" s="83" t="s">
        <v>555</v>
      </c>
      <c r="I130" s="83" t="s">
        <v>497</v>
      </c>
      <c r="J130" s="83">
        <v>180</v>
      </c>
      <c r="K130" s="83" t="s">
        <v>493</v>
      </c>
      <c r="L130"/>
      <c r="M130"/>
      <c r="N130"/>
      <c r="O130"/>
      <c r="P130"/>
      <c r="Q130"/>
      <c r="R130"/>
      <c r="S130"/>
    </row>
    <row r="131" spans="1:19">
      <c r="A131" s="83" t="s">
        <v>558</v>
      </c>
      <c r="B131" s="83" t="s">
        <v>742</v>
      </c>
      <c r="C131" s="83">
        <v>4.5999999999999996</v>
      </c>
      <c r="D131" s="83">
        <v>18.39</v>
      </c>
      <c r="E131" s="83">
        <v>5.8380000000000001</v>
      </c>
      <c r="F131" s="83">
        <v>0.251</v>
      </c>
      <c r="G131" s="83">
        <v>0.11</v>
      </c>
      <c r="H131" s="83" t="s">
        <v>555</v>
      </c>
      <c r="I131" s="83" t="s">
        <v>513</v>
      </c>
      <c r="J131" s="83">
        <v>180</v>
      </c>
      <c r="K131" s="83" t="s">
        <v>493</v>
      </c>
      <c r="L131"/>
      <c r="M131"/>
      <c r="N131"/>
      <c r="O131"/>
      <c r="P131"/>
      <c r="Q131"/>
      <c r="R131"/>
      <c r="S131"/>
    </row>
    <row r="132" spans="1:19">
      <c r="A132" s="83" t="s">
        <v>559</v>
      </c>
      <c r="B132" s="83" t="s">
        <v>742</v>
      </c>
      <c r="C132" s="83">
        <v>8.58</v>
      </c>
      <c r="D132" s="83">
        <v>34.33</v>
      </c>
      <c r="E132" s="83">
        <v>5.8380000000000001</v>
      </c>
      <c r="F132" s="83">
        <v>0.251</v>
      </c>
      <c r="G132" s="83">
        <v>0.11</v>
      </c>
      <c r="H132" s="83" t="s">
        <v>555</v>
      </c>
      <c r="I132" s="83" t="s">
        <v>514</v>
      </c>
      <c r="J132" s="83">
        <v>270</v>
      </c>
      <c r="K132" s="83" t="s">
        <v>495</v>
      </c>
      <c r="L132"/>
      <c r="M132"/>
      <c r="N132"/>
      <c r="O132"/>
      <c r="P132"/>
      <c r="Q132"/>
      <c r="R132"/>
      <c r="S132"/>
    </row>
    <row r="133" spans="1:19">
      <c r="A133" s="83" t="s">
        <v>572</v>
      </c>
      <c r="B133" s="83" t="s">
        <v>742</v>
      </c>
      <c r="C133" s="83">
        <v>4.5999999999999996</v>
      </c>
      <c r="D133" s="83">
        <v>4.5999999999999996</v>
      </c>
      <c r="E133" s="83">
        <v>5.8380000000000001</v>
      </c>
      <c r="F133" s="83">
        <v>0.251</v>
      </c>
      <c r="G133" s="83">
        <v>0.11</v>
      </c>
      <c r="H133" s="83" t="s">
        <v>555</v>
      </c>
      <c r="I133" s="83" t="s">
        <v>527</v>
      </c>
      <c r="J133" s="83">
        <v>180</v>
      </c>
      <c r="K133" s="83" t="s">
        <v>493</v>
      </c>
      <c r="L133"/>
      <c r="M133"/>
      <c r="N133"/>
      <c r="O133"/>
      <c r="P133"/>
      <c r="Q133"/>
      <c r="R133"/>
      <c r="S133"/>
    </row>
    <row r="134" spans="1:19">
      <c r="A134" s="83" t="s">
        <v>573</v>
      </c>
      <c r="B134" s="83" t="s">
        <v>742</v>
      </c>
      <c r="C134" s="83">
        <v>8.59</v>
      </c>
      <c r="D134" s="83">
        <v>8.59</v>
      </c>
      <c r="E134" s="83">
        <v>5.8380000000000001</v>
      </c>
      <c r="F134" s="83">
        <v>0.251</v>
      </c>
      <c r="G134" s="83">
        <v>0.11</v>
      </c>
      <c r="H134" s="83" t="s">
        <v>555</v>
      </c>
      <c r="I134" s="83" t="s">
        <v>528</v>
      </c>
      <c r="J134" s="83">
        <v>270</v>
      </c>
      <c r="K134" s="83" t="s">
        <v>495</v>
      </c>
      <c r="L134"/>
      <c r="M134"/>
      <c r="N134"/>
      <c r="O134"/>
      <c r="P134"/>
      <c r="Q134"/>
      <c r="R134"/>
      <c r="S134"/>
    </row>
    <row r="135" spans="1:19">
      <c r="A135" s="83" t="s">
        <v>560</v>
      </c>
      <c r="B135" s="83" t="s">
        <v>742</v>
      </c>
      <c r="C135" s="83">
        <v>4.5999999999999996</v>
      </c>
      <c r="D135" s="83">
        <v>18.39</v>
      </c>
      <c r="E135" s="83">
        <v>5.8380000000000001</v>
      </c>
      <c r="F135" s="83">
        <v>0.251</v>
      </c>
      <c r="G135" s="83">
        <v>0.11</v>
      </c>
      <c r="H135" s="83" t="s">
        <v>555</v>
      </c>
      <c r="I135" s="83" t="s">
        <v>515</v>
      </c>
      <c r="J135" s="83">
        <v>0</v>
      </c>
      <c r="K135" s="83" t="s">
        <v>489</v>
      </c>
      <c r="L135"/>
      <c r="M135"/>
      <c r="N135"/>
      <c r="O135"/>
      <c r="P135"/>
      <c r="Q135"/>
      <c r="R135"/>
      <c r="S135"/>
    </row>
    <row r="136" spans="1:19">
      <c r="A136" s="83" t="s">
        <v>561</v>
      </c>
      <c r="B136" s="83" t="s">
        <v>742</v>
      </c>
      <c r="C136" s="83">
        <v>8.58</v>
      </c>
      <c r="D136" s="83">
        <v>34.33</v>
      </c>
      <c r="E136" s="83">
        <v>5.8380000000000001</v>
      </c>
      <c r="F136" s="83">
        <v>0.251</v>
      </c>
      <c r="G136" s="83">
        <v>0.11</v>
      </c>
      <c r="H136" s="83" t="s">
        <v>555</v>
      </c>
      <c r="I136" s="83" t="s">
        <v>516</v>
      </c>
      <c r="J136" s="83">
        <v>270</v>
      </c>
      <c r="K136" s="83" t="s">
        <v>495</v>
      </c>
      <c r="L136"/>
      <c r="M136"/>
      <c r="N136"/>
      <c r="O136"/>
      <c r="P136"/>
      <c r="Q136"/>
      <c r="R136"/>
      <c r="S136"/>
    </row>
    <row r="137" spans="1:19">
      <c r="A137" s="83" t="s">
        <v>574</v>
      </c>
      <c r="B137" s="83" t="s">
        <v>742</v>
      </c>
      <c r="C137" s="83">
        <v>4.5999999999999996</v>
      </c>
      <c r="D137" s="83">
        <v>4.5999999999999996</v>
      </c>
      <c r="E137" s="83">
        <v>5.8380000000000001</v>
      </c>
      <c r="F137" s="83">
        <v>0.251</v>
      </c>
      <c r="G137" s="83">
        <v>0.11</v>
      </c>
      <c r="H137" s="83" t="s">
        <v>555</v>
      </c>
      <c r="I137" s="83" t="s">
        <v>530</v>
      </c>
      <c r="J137" s="83">
        <v>0</v>
      </c>
      <c r="K137" s="83" t="s">
        <v>489</v>
      </c>
      <c r="L137"/>
      <c r="M137"/>
      <c r="N137"/>
      <c r="O137"/>
      <c r="P137"/>
      <c r="Q137"/>
      <c r="R137"/>
      <c r="S137"/>
    </row>
    <row r="138" spans="1:19">
      <c r="A138" s="83" t="s">
        <v>575</v>
      </c>
      <c r="B138" s="83" t="s">
        <v>742</v>
      </c>
      <c r="C138" s="83">
        <v>8.59</v>
      </c>
      <c r="D138" s="83">
        <v>8.59</v>
      </c>
      <c r="E138" s="83">
        <v>5.8380000000000001</v>
      </c>
      <c r="F138" s="83">
        <v>0.251</v>
      </c>
      <c r="G138" s="83">
        <v>0.11</v>
      </c>
      <c r="H138" s="83" t="s">
        <v>555</v>
      </c>
      <c r="I138" s="83" t="s">
        <v>531</v>
      </c>
      <c r="J138" s="83">
        <v>270</v>
      </c>
      <c r="K138" s="83" t="s">
        <v>495</v>
      </c>
      <c r="L138"/>
      <c r="M138"/>
      <c r="N138"/>
      <c r="O138"/>
      <c r="P138"/>
      <c r="Q138"/>
      <c r="R138"/>
      <c r="S138"/>
    </row>
    <row r="139" spans="1:19">
      <c r="A139" s="83" t="s">
        <v>562</v>
      </c>
      <c r="B139" s="83" t="s">
        <v>742</v>
      </c>
      <c r="C139" s="83">
        <v>3.68</v>
      </c>
      <c r="D139" s="83">
        <v>279.51</v>
      </c>
      <c r="E139" s="83">
        <v>5.8380000000000001</v>
      </c>
      <c r="F139" s="83">
        <v>0.251</v>
      </c>
      <c r="G139" s="83">
        <v>0.11</v>
      </c>
      <c r="H139" s="83" t="s">
        <v>555</v>
      </c>
      <c r="I139" s="83" t="s">
        <v>517</v>
      </c>
      <c r="J139" s="83">
        <v>180</v>
      </c>
      <c r="K139" s="83" t="s">
        <v>493</v>
      </c>
      <c r="L139"/>
      <c r="M139"/>
      <c r="N139"/>
      <c r="O139"/>
      <c r="P139"/>
      <c r="Q139"/>
      <c r="R139"/>
      <c r="S139"/>
    </row>
    <row r="140" spans="1:19">
      <c r="A140" s="83" t="s">
        <v>576</v>
      </c>
      <c r="B140" s="83" t="s">
        <v>742</v>
      </c>
      <c r="C140" s="83">
        <v>6.75</v>
      </c>
      <c r="D140" s="83">
        <v>60.74</v>
      </c>
      <c r="E140" s="83">
        <v>5.8380000000000001</v>
      </c>
      <c r="F140" s="83">
        <v>0.251</v>
      </c>
      <c r="G140" s="83">
        <v>0.11</v>
      </c>
      <c r="H140" s="83" t="s">
        <v>555</v>
      </c>
      <c r="I140" s="83" t="s">
        <v>533</v>
      </c>
      <c r="J140" s="83">
        <v>180</v>
      </c>
      <c r="K140" s="83" t="s">
        <v>493</v>
      </c>
      <c r="L140"/>
      <c r="M140"/>
      <c r="N140"/>
      <c r="O140"/>
      <c r="P140"/>
      <c r="Q140"/>
      <c r="R140"/>
      <c r="S140"/>
    </row>
    <row r="141" spans="1:19">
      <c r="A141" s="83" t="s">
        <v>563</v>
      </c>
      <c r="B141" s="83" t="s">
        <v>742</v>
      </c>
      <c r="C141" s="83">
        <v>3.68</v>
      </c>
      <c r="D141" s="83">
        <v>279.60000000000002</v>
      </c>
      <c r="E141" s="83">
        <v>5.8380000000000001</v>
      </c>
      <c r="F141" s="83">
        <v>0.251</v>
      </c>
      <c r="G141" s="83">
        <v>0.11</v>
      </c>
      <c r="H141" s="83" t="s">
        <v>555</v>
      </c>
      <c r="I141" s="83" t="s">
        <v>518</v>
      </c>
      <c r="J141" s="83">
        <v>0</v>
      </c>
      <c r="K141" s="83" t="s">
        <v>489</v>
      </c>
      <c r="L141"/>
      <c r="M141"/>
      <c r="N141"/>
      <c r="O141"/>
      <c r="P141"/>
      <c r="Q141"/>
      <c r="R141"/>
      <c r="S141"/>
    </row>
    <row r="142" spans="1:19">
      <c r="A142" s="83" t="s">
        <v>564</v>
      </c>
      <c r="B142" s="83" t="s">
        <v>742</v>
      </c>
      <c r="C142" s="83">
        <v>8.58</v>
      </c>
      <c r="D142" s="83">
        <v>34.33</v>
      </c>
      <c r="E142" s="83">
        <v>5.8380000000000001</v>
      </c>
      <c r="F142" s="83">
        <v>0.251</v>
      </c>
      <c r="G142" s="83">
        <v>0.11</v>
      </c>
      <c r="H142" s="83" t="s">
        <v>555</v>
      </c>
      <c r="I142" s="83" t="s">
        <v>519</v>
      </c>
      <c r="J142" s="83">
        <v>90</v>
      </c>
      <c r="K142" s="83" t="s">
        <v>491</v>
      </c>
      <c r="L142"/>
      <c r="M142"/>
      <c r="N142"/>
      <c r="O142"/>
      <c r="P142"/>
      <c r="Q142"/>
      <c r="R142"/>
      <c r="S142"/>
    </row>
    <row r="143" spans="1:19">
      <c r="A143" s="83" t="s">
        <v>565</v>
      </c>
      <c r="B143" s="83" t="s">
        <v>742</v>
      </c>
      <c r="C143" s="83">
        <v>4.5999999999999996</v>
      </c>
      <c r="D143" s="83">
        <v>18.39</v>
      </c>
      <c r="E143" s="83">
        <v>5.8380000000000001</v>
      </c>
      <c r="F143" s="83">
        <v>0.251</v>
      </c>
      <c r="G143" s="83">
        <v>0.11</v>
      </c>
      <c r="H143" s="83" t="s">
        <v>555</v>
      </c>
      <c r="I143" s="83" t="s">
        <v>520</v>
      </c>
      <c r="J143" s="83">
        <v>180</v>
      </c>
      <c r="K143" s="83" t="s">
        <v>493</v>
      </c>
      <c r="L143"/>
      <c r="M143"/>
      <c r="N143"/>
      <c r="O143"/>
      <c r="P143"/>
      <c r="Q143"/>
      <c r="R143"/>
      <c r="S143"/>
    </row>
    <row r="144" spans="1:19">
      <c r="A144" s="83" t="s">
        <v>567</v>
      </c>
      <c r="B144" s="83" t="s">
        <v>742</v>
      </c>
      <c r="C144" s="83">
        <v>8.58</v>
      </c>
      <c r="D144" s="83">
        <v>34.33</v>
      </c>
      <c r="E144" s="83">
        <v>5.8380000000000001</v>
      </c>
      <c r="F144" s="83">
        <v>0.251</v>
      </c>
      <c r="G144" s="83">
        <v>0.11</v>
      </c>
      <c r="H144" s="83" t="s">
        <v>555</v>
      </c>
      <c r="I144" s="83" t="s">
        <v>522</v>
      </c>
      <c r="J144" s="83">
        <v>90</v>
      </c>
      <c r="K144" s="83" t="s">
        <v>491</v>
      </c>
      <c r="L144"/>
      <c r="M144"/>
      <c r="N144"/>
      <c r="O144"/>
      <c r="P144"/>
      <c r="Q144"/>
      <c r="R144"/>
      <c r="S144"/>
    </row>
    <row r="145" spans="1:19">
      <c r="A145" s="83" t="s">
        <v>566</v>
      </c>
      <c r="B145" s="83" t="s">
        <v>742</v>
      </c>
      <c r="C145" s="83">
        <v>4.5999999999999996</v>
      </c>
      <c r="D145" s="83">
        <v>18.39</v>
      </c>
      <c r="E145" s="83">
        <v>5.8380000000000001</v>
      </c>
      <c r="F145" s="83">
        <v>0.251</v>
      </c>
      <c r="G145" s="83">
        <v>0.11</v>
      </c>
      <c r="H145" s="83" t="s">
        <v>555</v>
      </c>
      <c r="I145" s="83" t="s">
        <v>521</v>
      </c>
      <c r="J145" s="83">
        <v>0</v>
      </c>
      <c r="K145" s="83" t="s">
        <v>489</v>
      </c>
      <c r="L145"/>
      <c r="M145"/>
      <c r="N145"/>
      <c r="O145"/>
      <c r="P145"/>
      <c r="Q145"/>
      <c r="R145"/>
      <c r="S145"/>
    </row>
    <row r="146" spans="1:19">
      <c r="A146" s="83" t="s">
        <v>585</v>
      </c>
      <c r="B146" s="83"/>
      <c r="C146" s="83"/>
      <c r="D146" s="83">
        <v>1214.08</v>
      </c>
      <c r="E146" s="83">
        <v>5.84</v>
      </c>
      <c r="F146" s="83">
        <v>0.251</v>
      </c>
      <c r="G146" s="83">
        <v>0.11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586</v>
      </c>
      <c r="B147" s="83"/>
      <c r="C147" s="83"/>
      <c r="D147" s="83">
        <v>432.93</v>
      </c>
      <c r="E147" s="83">
        <v>5.84</v>
      </c>
      <c r="F147" s="83">
        <v>0.251</v>
      </c>
      <c r="G147" s="83">
        <v>0.11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587</v>
      </c>
      <c r="B148" s="83"/>
      <c r="C148" s="83"/>
      <c r="D148" s="83">
        <v>781.15</v>
      </c>
      <c r="E148" s="83">
        <v>5.84</v>
      </c>
      <c r="F148" s="83">
        <v>0.251</v>
      </c>
      <c r="G148" s="83">
        <v>0.11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242</v>
      </c>
      <c r="C150" s="83" t="s">
        <v>588</v>
      </c>
      <c r="D150" s="83" t="s">
        <v>589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590</v>
      </c>
      <c r="B151" s="83" t="s">
        <v>591</v>
      </c>
      <c r="C151" s="83">
        <v>3646021.41</v>
      </c>
      <c r="D151" s="83">
        <v>5.5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592</v>
      </c>
      <c r="B152" s="83" t="s">
        <v>593</v>
      </c>
      <c r="C152" s="83">
        <v>2126078.56</v>
      </c>
      <c r="D152" s="83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242</v>
      </c>
      <c r="C154" s="83" t="s">
        <v>594</v>
      </c>
      <c r="D154" s="83" t="s">
        <v>595</v>
      </c>
      <c r="E154" s="83" t="s">
        <v>596</v>
      </c>
      <c r="F154" s="83" t="s">
        <v>597</v>
      </c>
      <c r="G154" s="83" t="s">
        <v>589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598</v>
      </c>
      <c r="B155" s="83" t="s">
        <v>599</v>
      </c>
      <c r="C155" s="83">
        <v>29248.400000000001</v>
      </c>
      <c r="D155" s="83">
        <v>20268.5</v>
      </c>
      <c r="E155" s="83">
        <v>8979.9</v>
      </c>
      <c r="F155" s="83">
        <v>0.69</v>
      </c>
      <c r="G155" s="83" t="s">
        <v>600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606</v>
      </c>
      <c r="B156" s="83" t="s">
        <v>599</v>
      </c>
      <c r="C156" s="83">
        <v>7943.58</v>
      </c>
      <c r="D156" s="83">
        <v>5539.88</v>
      </c>
      <c r="E156" s="83">
        <v>2403.6999999999998</v>
      </c>
      <c r="F156" s="83">
        <v>0.7</v>
      </c>
      <c r="G156" s="83" t="s">
        <v>600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601</v>
      </c>
      <c r="B157" s="83" t="s">
        <v>599</v>
      </c>
      <c r="C157" s="83">
        <v>29786.02</v>
      </c>
      <c r="D157" s="83">
        <v>20650.75</v>
      </c>
      <c r="E157" s="83">
        <v>9135.27</v>
      </c>
      <c r="F157" s="83">
        <v>0.69</v>
      </c>
      <c r="G157" s="83" t="s">
        <v>600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607</v>
      </c>
      <c r="B158" s="83" t="s">
        <v>599</v>
      </c>
      <c r="C158" s="83">
        <v>8106.32</v>
      </c>
      <c r="D158" s="83">
        <v>5656.28</v>
      </c>
      <c r="E158" s="83">
        <v>2450.04</v>
      </c>
      <c r="F158" s="83">
        <v>0.7</v>
      </c>
      <c r="G158" s="83" t="s">
        <v>600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602</v>
      </c>
      <c r="B159" s="83" t="s">
        <v>599</v>
      </c>
      <c r="C159" s="83">
        <v>706193.2</v>
      </c>
      <c r="D159" s="83">
        <v>446107.78</v>
      </c>
      <c r="E159" s="83">
        <v>260085.42</v>
      </c>
      <c r="F159" s="83">
        <v>0.63</v>
      </c>
      <c r="G159" s="83" t="s">
        <v>600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608</v>
      </c>
      <c r="B160" s="83" t="s">
        <v>599</v>
      </c>
      <c r="C160" s="83">
        <v>40022.58</v>
      </c>
      <c r="D160" s="83">
        <v>25227.599999999999</v>
      </c>
      <c r="E160" s="83">
        <v>14794.98</v>
      </c>
      <c r="F160" s="83">
        <v>0.63</v>
      </c>
      <c r="G160" s="83" t="s">
        <v>600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603</v>
      </c>
      <c r="B161" s="83" t="s">
        <v>599</v>
      </c>
      <c r="C161" s="83">
        <v>706193.2</v>
      </c>
      <c r="D161" s="83">
        <v>446107.78</v>
      </c>
      <c r="E161" s="83">
        <v>260085.42</v>
      </c>
      <c r="F161" s="83">
        <v>0.63</v>
      </c>
      <c r="G161" s="83" t="s">
        <v>600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604</v>
      </c>
      <c r="B162" s="83" t="s">
        <v>599</v>
      </c>
      <c r="C162" s="83">
        <v>24318.09</v>
      </c>
      <c r="D162" s="83">
        <v>16825.72</v>
      </c>
      <c r="E162" s="83">
        <v>7492.37</v>
      </c>
      <c r="F162" s="83">
        <v>0.69</v>
      </c>
      <c r="G162" s="83" t="s">
        <v>600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605</v>
      </c>
      <c r="B163" s="83" t="s">
        <v>599</v>
      </c>
      <c r="C163" s="83">
        <v>24868.77</v>
      </c>
      <c r="D163" s="83">
        <v>17143.73</v>
      </c>
      <c r="E163" s="83">
        <v>7725.03</v>
      </c>
      <c r="F163" s="83">
        <v>0.69</v>
      </c>
      <c r="G163" s="83" t="s">
        <v>600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610</v>
      </c>
      <c r="B164" s="83" t="s">
        <v>599</v>
      </c>
      <c r="C164" s="83">
        <v>81928.73</v>
      </c>
      <c r="D164" s="83">
        <v>51785.59</v>
      </c>
      <c r="E164" s="83">
        <v>30143.14</v>
      </c>
      <c r="F164" s="83">
        <v>0.63</v>
      </c>
      <c r="G164" s="83" t="s">
        <v>600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611</v>
      </c>
      <c r="B165" s="83" t="s">
        <v>599</v>
      </c>
      <c r="C165" s="83">
        <v>5414.45</v>
      </c>
      <c r="D165" s="83">
        <v>3415.61</v>
      </c>
      <c r="E165" s="83">
        <v>1998.84</v>
      </c>
      <c r="F165" s="83">
        <v>0.63</v>
      </c>
      <c r="G165" s="83" t="s">
        <v>600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609</v>
      </c>
      <c r="B166" s="83" t="s">
        <v>599</v>
      </c>
      <c r="C166" s="83">
        <v>1038935.62</v>
      </c>
      <c r="D166" s="83">
        <v>681291.91</v>
      </c>
      <c r="E166" s="83">
        <v>357643.71</v>
      </c>
      <c r="F166" s="83">
        <v>0.66</v>
      </c>
      <c r="G166" s="83" t="s">
        <v>600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242</v>
      </c>
      <c r="C168" s="83" t="s">
        <v>594</v>
      </c>
      <c r="D168" s="83" t="s">
        <v>589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631</v>
      </c>
      <c r="B169" s="83" t="s">
        <v>613</v>
      </c>
      <c r="C169" s="83">
        <v>36701.599999999999</v>
      </c>
      <c r="D169" s="83" t="s">
        <v>600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612</v>
      </c>
      <c r="B170" s="83" t="s">
        <v>613</v>
      </c>
      <c r="C170" s="83">
        <v>48059.53</v>
      </c>
      <c r="D170" s="83" t="s">
        <v>600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619</v>
      </c>
      <c r="B171" s="83" t="s">
        <v>613</v>
      </c>
      <c r="C171" s="83">
        <v>16475.740000000002</v>
      </c>
      <c r="D171" s="83" t="s">
        <v>600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627</v>
      </c>
      <c r="B172" s="83" t="s">
        <v>613</v>
      </c>
      <c r="C172" s="83">
        <v>3344.72</v>
      </c>
      <c r="D172" s="83" t="s">
        <v>600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634</v>
      </c>
      <c r="B173" s="83" t="s">
        <v>613</v>
      </c>
      <c r="C173" s="83">
        <v>2234.46</v>
      </c>
      <c r="D173" s="83" t="s">
        <v>600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877</v>
      </c>
      <c r="B174" s="83" t="s">
        <v>878</v>
      </c>
      <c r="C174" s="83">
        <v>4047.91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632</v>
      </c>
      <c r="B175" s="83" t="s">
        <v>613</v>
      </c>
      <c r="C175" s="83">
        <v>37706.83</v>
      </c>
      <c r="D175" s="83" t="s">
        <v>600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633</v>
      </c>
      <c r="B176" s="83" t="s">
        <v>613</v>
      </c>
      <c r="C176" s="83">
        <v>15314.14</v>
      </c>
      <c r="D176" s="83" t="s">
        <v>600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618</v>
      </c>
      <c r="B177" s="83" t="s">
        <v>613</v>
      </c>
      <c r="C177" s="83">
        <v>46068.52</v>
      </c>
      <c r="D177" s="83" t="s">
        <v>600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620</v>
      </c>
      <c r="B178" s="83" t="s">
        <v>613</v>
      </c>
      <c r="C178" s="83">
        <v>84357.2</v>
      </c>
      <c r="D178" s="83" t="s">
        <v>600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616</v>
      </c>
      <c r="B179" s="83" t="s">
        <v>613</v>
      </c>
      <c r="C179" s="83">
        <v>962.65</v>
      </c>
      <c r="D179" s="83" t="s">
        <v>600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614</v>
      </c>
      <c r="B180" s="83" t="s">
        <v>613</v>
      </c>
      <c r="C180" s="83">
        <v>4633.8599999999997</v>
      </c>
      <c r="D180" s="83" t="s">
        <v>600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615</v>
      </c>
      <c r="B181" s="83" t="s">
        <v>613</v>
      </c>
      <c r="C181" s="83">
        <v>5650.81</v>
      </c>
      <c r="D181" s="83" t="s">
        <v>600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621</v>
      </c>
      <c r="B182" s="83" t="s">
        <v>613</v>
      </c>
      <c r="C182" s="83">
        <v>8191.96</v>
      </c>
      <c r="D182" s="83" t="s">
        <v>600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628</v>
      </c>
      <c r="B183" s="83" t="s">
        <v>613</v>
      </c>
      <c r="C183" s="83">
        <v>2193.41</v>
      </c>
      <c r="D183" s="83" t="s">
        <v>600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622</v>
      </c>
      <c r="B184" s="83" t="s">
        <v>613</v>
      </c>
      <c r="C184" s="83">
        <v>8199.36</v>
      </c>
      <c r="D184" s="83" t="s">
        <v>600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629</v>
      </c>
      <c r="B185" s="83" t="s">
        <v>613</v>
      </c>
      <c r="C185" s="83">
        <v>2200.2600000000002</v>
      </c>
      <c r="D185" s="83" t="s">
        <v>600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623</v>
      </c>
      <c r="B186" s="83" t="s">
        <v>613</v>
      </c>
      <c r="C186" s="83">
        <v>710011.01</v>
      </c>
      <c r="D186" s="83" t="s">
        <v>600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630</v>
      </c>
      <c r="B187" s="83" t="s">
        <v>613</v>
      </c>
      <c r="C187" s="83">
        <v>39827.49</v>
      </c>
      <c r="D187" s="83" t="s">
        <v>600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624</v>
      </c>
      <c r="B188" s="83" t="s">
        <v>613</v>
      </c>
      <c r="C188" s="83">
        <v>710011.01</v>
      </c>
      <c r="D188" s="83" t="s">
        <v>600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625</v>
      </c>
      <c r="B189" s="83" t="s">
        <v>613</v>
      </c>
      <c r="C189" s="83">
        <v>7785.87</v>
      </c>
      <c r="D189" s="83" t="s">
        <v>600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626</v>
      </c>
      <c r="B190" s="83" t="s">
        <v>613</v>
      </c>
      <c r="C190" s="83">
        <v>8091.84</v>
      </c>
      <c r="D190" s="83" t="s">
        <v>600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617</v>
      </c>
      <c r="B191" s="83" t="s">
        <v>613</v>
      </c>
      <c r="C191" s="83">
        <v>618.58000000000004</v>
      </c>
      <c r="D191" s="83" t="s">
        <v>600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636</v>
      </c>
      <c r="B192" s="83" t="s">
        <v>613</v>
      </c>
      <c r="C192" s="83">
        <v>25443.75</v>
      </c>
      <c r="D192" s="83" t="s">
        <v>600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637</v>
      </c>
      <c r="B193" s="83" t="s">
        <v>613</v>
      </c>
      <c r="C193" s="83">
        <v>1665.96</v>
      </c>
      <c r="D193" s="83" t="s">
        <v>600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635</v>
      </c>
      <c r="B194" s="83" t="s">
        <v>613</v>
      </c>
      <c r="C194" s="83">
        <v>104652.73</v>
      </c>
      <c r="D194" s="83" t="s">
        <v>600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242</v>
      </c>
      <c r="C196" s="83" t="s">
        <v>638</v>
      </c>
      <c r="D196" s="83" t="s">
        <v>639</v>
      </c>
      <c r="E196" s="83" t="s">
        <v>640</v>
      </c>
      <c r="F196" s="83" t="s">
        <v>641</v>
      </c>
      <c r="G196" s="83" t="s">
        <v>642</v>
      </c>
      <c r="H196" s="83" t="s">
        <v>643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879</v>
      </c>
      <c r="B197" s="83" t="s">
        <v>648</v>
      </c>
      <c r="C197" s="83">
        <v>0.54</v>
      </c>
      <c r="D197" s="83">
        <v>50</v>
      </c>
      <c r="E197" s="83">
        <v>0.1</v>
      </c>
      <c r="F197" s="83">
        <v>9.61</v>
      </c>
      <c r="G197" s="83">
        <v>1</v>
      </c>
      <c r="H197" s="83" t="s">
        <v>880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658</v>
      </c>
      <c r="B198" s="83" t="s">
        <v>645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659</v>
      </c>
      <c r="B199" s="83" t="s">
        <v>645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644</v>
      </c>
      <c r="B200" s="83" t="s">
        <v>645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647</v>
      </c>
      <c r="B201" s="83" t="s">
        <v>648</v>
      </c>
      <c r="C201" s="83">
        <v>0.52</v>
      </c>
      <c r="D201" s="83">
        <v>331</v>
      </c>
      <c r="E201" s="83">
        <v>1.1299999999999999</v>
      </c>
      <c r="F201" s="83">
        <v>716.63</v>
      </c>
      <c r="G201" s="83">
        <v>1</v>
      </c>
      <c r="H201" s="83" t="s">
        <v>649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655</v>
      </c>
      <c r="B202" s="83" t="s">
        <v>648</v>
      </c>
      <c r="C202" s="83">
        <v>0.52</v>
      </c>
      <c r="D202" s="83">
        <v>331</v>
      </c>
      <c r="E202" s="83">
        <v>0.31</v>
      </c>
      <c r="F202" s="83">
        <v>197.53</v>
      </c>
      <c r="G202" s="83">
        <v>1</v>
      </c>
      <c r="H202" s="83" t="s">
        <v>649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650</v>
      </c>
      <c r="B203" s="83" t="s">
        <v>648</v>
      </c>
      <c r="C203" s="83">
        <v>0.52</v>
      </c>
      <c r="D203" s="83">
        <v>331</v>
      </c>
      <c r="E203" s="83">
        <v>1.1499999999999999</v>
      </c>
      <c r="F203" s="83">
        <v>730.63</v>
      </c>
      <c r="G203" s="83">
        <v>1</v>
      </c>
      <c r="H203" s="83" t="s">
        <v>649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656</v>
      </c>
      <c r="B204" s="83" t="s">
        <v>648</v>
      </c>
      <c r="C204" s="83">
        <v>0.52</v>
      </c>
      <c r="D204" s="83">
        <v>331</v>
      </c>
      <c r="E204" s="83">
        <v>0.32</v>
      </c>
      <c r="F204" s="83">
        <v>201.82</v>
      </c>
      <c r="G204" s="83">
        <v>1</v>
      </c>
      <c r="H204" s="83" t="s">
        <v>649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651</v>
      </c>
      <c r="B205" s="83" t="s">
        <v>648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657</v>
      </c>
      <c r="B206" s="83" t="s">
        <v>648</v>
      </c>
      <c r="C206" s="83">
        <v>0.52</v>
      </c>
      <c r="D206" s="83">
        <v>331</v>
      </c>
      <c r="E206" s="83">
        <v>1.1499999999999999</v>
      </c>
      <c r="F206" s="83">
        <v>730.08</v>
      </c>
      <c r="G206" s="83">
        <v>1</v>
      </c>
      <c r="H206" s="83" t="s">
        <v>649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652</v>
      </c>
      <c r="B207" s="83" t="s">
        <v>648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653</v>
      </c>
      <c r="B208" s="83" t="s">
        <v>648</v>
      </c>
      <c r="C208" s="83">
        <v>0.52</v>
      </c>
      <c r="D208" s="83">
        <v>331</v>
      </c>
      <c r="E208" s="83">
        <v>0.93</v>
      </c>
      <c r="F208" s="83">
        <v>593.83000000000004</v>
      </c>
      <c r="G208" s="83">
        <v>1</v>
      </c>
      <c r="H208" s="83" t="s">
        <v>649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654</v>
      </c>
      <c r="B209" s="83" t="s">
        <v>648</v>
      </c>
      <c r="C209" s="83">
        <v>0.52</v>
      </c>
      <c r="D209" s="83">
        <v>331</v>
      </c>
      <c r="E209" s="83">
        <v>0.95</v>
      </c>
      <c r="F209" s="83">
        <v>602.25</v>
      </c>
      <c r="G209" s="83">
        <v>1</v>
      </c>
      <c r="H209" s="83" t="s">
        <v>649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663</v>
      </c>
      <c r="B210" s="83" t="s">
        <v>648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662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664</v>
      </c>
      <c r="B211" s="83" t="s">
        <v>648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662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660</v>
      </c>
      <c r="B212" s="83" t="s">
        <v>661</v>
      </c>
      <c r="C212" s="83">
        <v>0.61</v>
      </c>
      <c r="D212" s="83">
        <v>1017.59</v>
      </c>
      <c r="E212" s="83">
        <v>35.17</v>
      </c>
      <c r="F212" s="83">
        <v>58520.02</v>
      </c>
      <c r="G212" s="83">
        <v>1</v>
      </c>
      <c r="H212" s="83" t="s">
        <v>662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242</v>
      </c>
      <c r="C214" s="83" t="s">
        <v>665</v>
      </c>
      <c r="D214" s="83" t="s">
        <v>666</v>
      </c>
      <c r="E214" s="83" t="s">
        <v>667</v>
      </c>
      <c r="F214" s="83" t="s">
        <v>668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673</v>
      </c>
      <c r="B215" s="83" t="s">
        <v>670</v>
      </c>
      <c r="C215" s="83" t="s">
        <v>671</v>
      </c>
      <c r="D215" s="83">
        <v>179352</v>
      </c>
      <c r="E215" s="83">
        <v>33410.74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672</v>
      </c>
      <c r="B216" s="83" t="s">
        <v>670</v>
      </c>
      <c r="C216" s="83" t="s">
        <v>671</v>
      </c>
      <c r="D216" s="83">
        <v>179352</v>
      </c>
      <c r="E216" s="83">
        <v>11707.09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669</v>
      </c>
      <c r="B217" s="83" t="s">
        <v>670</v>
      </c>
      <c r="C217" s="83" t="s">
        <v>671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242</v>
      </c>
      <c r="C219" s="83" t="s">
        <v>674</v>
      </c>
      <c r="D219" s="83" t="s">
        <v>675</v>
      </c>
      <c r="E219" s="83" t="s">
        <v>676</v>
      </c>
      <c r="F219" s="83" t="s">
        <v>677</v>
      </c>
      <c r="G219" s="83" t="s">
        <v>678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679</v>
      </c>
      <c r="B220" s="83" t="s">
        <v>680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681</v>
      </c>
      <c r="C222" s="83" t="s">
        <v>682</v>
      </c>
      <c r="D222" s="83" t="s">
        <v>683</v>
      </c>
      <c r="E222" s="83" t="s">
        <v>684</v>
      </c>
      <c r="F222" s="83" t="s">
        <v>685</v>
      </c>
      <c r="G222" s="83" t="s">
        <v>686</v>
      </c>
      <c r="H222" s="83" t="s">
        <v>687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688</v>
      </c>
      <c r="B223" s="83">
        <v>129350.6828</v>
      </c>
      <c r="C223" s="83">
        <v>205.65620000000001</v>
      </c>
      <c r="D223" s="83">
        <v>695.03740000000005</v>
      </c>
      <c r="E223" s="83">
        <v>0</v>
      </c>
      <c r="F223" s="83">
        <v>3.2000000000000002E-3</v>
      </c>
      <c r="G223" s="83">
        <v>86003.666500000007</v>
      </c>
      <c r="H223" s="83">
        <v>53610.434600000001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689</v>
      </c>
      <c r="B224" s="83">
        <v>116611.8455</v>
      </c>
      <c r="C224" s="83">
        <v>185.9881</v>
      </c>
      <c r="D224" s="83">
        <v>631.19650000000001</v>
      </c>
      <c r="E224" s="83">
        <v>0</v>
      </c>
      <c r="F224" s="83">
        <v>2.8999999999999998E-3</v>
      </c>
      <c r="G224" s="83">
        <v>78104.566200000001</v>
      </c>
      <c r="H224" s="83">
        <v>48389.39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690</v>
      </c>
      <c r="B225" s="83">
        <v>129634.59510000001</v>
      </c>
      <c r="C225" s="83">
        <v>207.67250000000001</v>
      </c>
      <c r="D225" s="83">
        <v>708.87980000000005</v>
      </c>
      <c r="E225" s="83">
        <v>0</v>
      </c>
      <c r="F225" s="83">
        <v>3.3E-3</v>
      </c>
      <c r="G225" s="83">
        <v>87717.971300000005</v>
      </c>
      <c r="H225" s="83">
        <v>53884.906999999999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691</v>
      </c>
      <c r="B226" s="83">
        <v>129026.656</v>
      </c>
      <c r="C226" s="83">
        <v>208.68129999999999</v>
      </c>
      <c r="D226" s="83">
        <v>721.16049999999996</v>
      </c>
      <c r="E226" s="83">
        <v>0</v>
      </c>
      <c r="F226" s="83">
        <v>3.3E-3</v>
      </c>
      <c r="G226" s="83">
        <v>89239.430500000002</v>
      </c>
      <c r="H226" s="83">
        <v>53830.8724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390</v>
      </c>
      <c r="B227" s="83">
        <v>139527.18659999999</v>
      </c>
      <c r="C227" s="83">
        <v>227.821</v>
      </c>
      <c r="D227" s="83">
        <v>796.82500000000005</v>
      </c>
      <c r="E227" s="83">
        <v>0</v>
      </c>
      <c r="F227" s="83">
        <v>3.7000000000000002E-3</v>
      </c>
      <c r="G227" s="83">
        <v>98604.410399999993</v>
      </c>
      <c r="H227" s="83">
        <v>58427.870999999999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692</v>
      </c>
      <c r="B228" s="83">
        <v>137878.0919</v>
      </c>
      <c r="C228" s="83">
        <v>226.46100000000001</v>
      </c>
      <c r="D228" s="83">
        <v>797.89610000000005</v>
      </c>
      <c r="E228" s="83">
        <v>0</v>
      </c>
      <c r="F228" s="83">
        <v>3.7000000000000002E-3</v>
      </c>
      <c r="G228" s="83">
        <v>98738.121499999994</v>
      </c>
      <c r="H228" s="83">
        <v>57870.834199999998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693</v>
      </c>
      <c r="B229" s="83">
        <v>145812.11189999999</v>
      </c>
      <c r="C229" s="83">
        <v>240.34049999999999</v>
      </c>
      <c r="D229" s="83">
        <v>850.48509999999999</v>
      </c>
      <c r="E229" s="83">
        <v>0</v>
      </c>
      <c r="F229" s="83">
        <v>3.8999999999999998E-3</v>
      </c>
      <c r="G229" s="83">
        <v>105246.6447</v>
      </c>
      <c r="H229" s="83">
        <v>61285.917200000004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694</v>
      </c>
      <c r="B230" s="83">
        <v>145104.15100000001</v>
      </c>
      <c r="C230" s="83">
        <v>238.80269999999999</v>
      </c>
      <c r="D230" s="83">
        <v>843.43669999999997</v>
      </c>
      <c r="E230" s="83">
        <v>0</v>
      </c>
      <c r="F230" s="83">
        <v>3.8999999999999998E-3</v>
      </c>
      <c r="G230" s="83">
        <v>104374.0961</v>
      </c>
      <c r="H230" s="83">
        <v>60951.1944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695</v>
      </c>
      <c r="B231" s="83">
        <v>139382.9926</v>
      </c>
      <c r="C231" s="83">
        <v>228.40780000000001</v>
      </c>
      <c r="D231" s="83">
        <v>802.47320000000002</v>
      </c>
      <c r="E231" s="83">
        <v>0</v>
      </c>
      <c r="F231" s="83">
        <v>3.7000000000000002E-3</v>
      </c>
      <c r="G231" s="83">
        <v>99304.079199999993</v>
      </c>
      <c r="H231" s="83">
        <v>58449.878700000001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696</v>
      </c>
      <c r="B232" s="83">
        <v>139289.7659</v>
      </c>
      <c r="C232" s="83">
        <v>226.44540000000001</v>
      </c>
      <c r="D232" s="83">
        <v>787.69320000000005</v>
      </c>
      <c r="E232" s="83">
        <v>0</v>
      </c>
      <c r="F232" s="83">
        <v>3.5999999999999999E-3</v>
      </c>
      <c r="G232" s="83">
        <v>97473.510200000004</v>
      </c>
      <c r="H232" s="83">
        <v>58229.455699999999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697</v>
      </c>
      <c r="B233" s="83">
        <v>128364.74460000001</v>
      </c>
      <c r="C233" s="83">
        <v>206.5326</v>
      </c>
      <c r="D233" s="83">
        <v>708.97519999999997</v>
      </c>
      <c r="E233" s="83">
        <v>0</v>
      </c>
      <c r="F233" s="83">
        <v>3.3E-3</v>
      </c>
      <c r="G233" s="83">
        <v>87730.598400000003</v>
      </c>
      <c r="H233" s="83">
        <v>53446.6875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698</v>
      </c>
      <c r="B234" s="83">
        <v>127199.4298</v>
      </c>
      <c r="C234" s="83">
        <v>202.79849999999999</v>
      </c>
      <c r="D234" s="83">
        <v>687.90610000000004</v>
      </c>
      <c r="E234" s="83">
        <v>0</v>
      </c>
      <c r="F234" s="83">
        <v>3.2000000000000002E-3</v>
      </c>
      <c r="G234" s="83">
        <v>85121.765899999999</v>
      </c>
      <c r="H234" s="83">
        <v>52775.202100000002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699</v>
      </c>
      <c r="B236" s="84">
        <v>1607180</v>
      </c>
      <c r="C236" s="83">
        <v>2605.6079</v>
      </c>
      <c r="D236" s="83">
        <v>9031.9649000000009</v>
      </c>
      <c r="E236" s="83">
        <v>0</v>
      </c>
      <c r="F236" s="83">
        <v>4.1700000000000001E-2</v>
      </c>
      <c r="G236" s="84">
        <v>1117660</v>
      </c>
      <c r="H236" s="83">
        <v>671152.64480000001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700</v>
      </c>
      <c r="B237" s="83">
        <v>116611.8455</v>
      </c>
      <c r="C237" s="83">
        <v>185.9881</v>
      </c>
      <c r="D237" s="83">
        <v>631.19650000000001</v>
      </c>
      <c r="E237" s="83">
        <v>0</v>
      </c>
      <c r="F237" s="83">
        <v>2.8999999999999998E-3</v>
      </c>
      <c r="G237" s="83">
        <v>78104.566200000001</v>
      </c>
      <c r="H237" s="83">
        <v>48389.39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701</v>
      </c>
      <c r="B238" s="83">
        <v>145812.11189999999</v>
      </c>
      <c r="C238" s="83">
        <v>240.34049999999999</v>
      </c>
      <c r="D238" s="83">
        <v>850.48509999999999</v>
      </c>
      <c r="E238" s="83">
        <v>0</v>
      </c>
      <c r="F238" s="83">
        <v>3.8999999999999998E-3</v>
      </c>
      <c r="G238" s="83">
        <v>105246.6447</v>
      </c>
      <c r="H238" s="83">
        <v>61285.917200000004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702</v>
      </c>
      <c r="C240" s="83" t="s">
        <v>703</v>
      </c>
      <c r="D240" s="83" t="s">
        <v>704</v>
      </c>
      <c r="E240" s="83" t="s">
        <v>705</v>
      </c>
      <c r="F240" s="83" t="s">
        <v>706</v>
      </c>
      <c r="G240" s="83" t="s">
        <v>707</v>
      </c>
      <c r="H240" s="83" t="s">
        <v>708</v>
      </c>
      <c r="I240" s="83" t="s">
        <v>709</v>
      </c>
      <c r="J240" s="83" t="s">
        <v>710</v>
      </c>
      <c r="K240" s="83" t="s">
        <v>711</v>
      </c>
      <c r="L240" s="83" t="s">
        <v>712</v>
      </c>
      <c r="M240" s="83" t="s">
        <v>713</v>
      </c>
      <c r="N240" s="83" t="s">
        <v>714</v>
      </c>
      <c r="O240" s="83" t="s">
        <v>715</v>
      </c>
      <c r="P240" s="83" t="s">
        <v>716</v>
      </c>
      <c r="Q240" s="83" t="s">
        <v>717</v>
      </c>
      <c r="R240" s="83" t="s">
        <v>718</v>
      </c>
      <c r="S240" s="83" t="s">
        <v>719</v>
      </c>
    </row>
    <row r="241" spans="1:19">
      <c r="A241" s="83" t="s">
        <v>688</v>
      </c>
      <c r="B241" s="84">
        <v>584443000000</v>
      </c>
      <c r="C241" s="83">
        <v>376635.69500000001</v>
      </c>
      <c r="D241" s="83" t="s">
        <v>720</v>
      </c>
      <c r="E241" s="83">
        <v>115409.094</v>
      </c>
      <c r="F241" s="83">
        <v>92719.3</v>
      </c>
      <c r="G241" s="83">
        <v>35980.724999999999</v>
      </c>
      <c r="H241" s="83">
        <v>0</v>
      </c>
      <c r="I241" s="83">
        <v>72904.104999999996</v>
      </c>
      <c r="J241" s="83">
        <v>3472</v>
      </c>
      <c r="K241" s="83">
        <v>4808.8620000000001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2452.819</v>
      </c>
      <c r="R241" s="83">
        <v>0</v>
      </c>
      <c r="S241" s="83">
        <v>0</v>
      </c>
    </row>
    <row r="242" spans="1:19">
      <c r="A242" s="83" t="s">
        <v>689</v>
      </c>
      <c r="B242" s="84">
        <v>530764000000</v>
      </c>
      <c r="C242" s="83">
        <v>375571.91600000003</v>
      </c>
      <c r="D242" s="83" t="s">
        <v>750</v>
      </c>
      <c r="E242" s="83">
        <v>115409.094</v>
      </c>
      <c r="F242" s="83">
        <v>92719.3</v>
      </c>
      <c r="G242" s="83">
        <v>36134.256000000001</v>
      </c>
      <c r="H242" s="83">
        <v>0</v>
      </c>
      <c r="I242" s="83">
        <v>71191.292000000001</v>
      </c>
      <c r="J242" s="83">
        <v>3472</v>
      </c>
      <c r="K242" s="83">
        <v>4766.5870000000004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2990.596</v>
      </c>
      <c r="R242" s="83">
        <v>0</v>
      </c>
      <c r="S242" s="83">
        <v>0</v>
      </c>
    </row>
    <row r="243" spans="1:19">
      <c r="A243" s="83" t="s">
        <v>690</v>
      </c>
      <c r="B243" s="84">
        <v>596092000000</v>
      </c>
      <c r="C243" s="83">
        <v>386380.00300000003</v>
      </c>
      <c r="D243" s="83" t="s">
        <v>751</v>
      </c>
      <c r="E243" s="83">
        <v>115409.094</v>
      </c>
      <c r="F243" s="83">
        <v>92719.3</v>
      </c>
      <c r="G243" s="83">
        <v>36198.546999999999</v>
      </c>
      <c r="H243" s="83">
        <v>0</v>
      </c>
      <c r="I243" s="83">
        <v>81701.502999999997</v>
      </c>
      <c r="J243" s="83">
        <v>3472</v>
      </c>
      <c r="K243" s="83">
        <v>4955.7719999999999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3034.9949999999999</v>
      </c>
      <c r="R243" s="83">
        <v>0</v>
      </c>
      <c r="S243" s="83">
        <v>0</v>
      </c>
    </row>
    <row r="244" spans="1:19">
      <c r="A244" s="83" t="s">
        <v>691</v>
      </c>
      <c r="B244" s="84">
        <v>606432000000</v>
      </c>
      <c r="C244" s="83">
        <v>393041.92499999999</v>
      </c>
      <c r="D244" s="83" t="s">
        <v>752</v>
      </c>
      <c r="E244" s="83">
        <v>115409.094</v>
      </c>
      <c r="F244" s="83">
        <v>92719.3</v>
      </c>
      <c r="G244" s="83">
        <v>36421.466</v>
      </c>
      <c r="H244" s="83">
        <v>0</v>
      </c>
      <c r="I244" s="83">
        <v>87976.936000000002</v>
      </c>
      <c r="J244" s="83">
        <v>3472</v>
      </c>
      <c r="K244" s="83">
        <v>5085.866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3068.4720000000002</v>
      </c>
      <c r="R244" s="83">
        <v>0</v>
      </c>
      <c r="S244" s="83">
        <v>0</v>
      </c>
    </row>
    <row r="245" spans="1:19">
      <c r="A245" s="83" t="s">
        <v>390</v>
      </c>
      <c r="B245" s="84">
        <v>670072000000</v>
      </c>
      <c r="C245" s="83">
        <v>406576.57500000001</v>
      </c>
      <c r="D245" s="83" t="s">
        <v>753</v>
      </c>
      <c r="E245" s="83">
        <v>115409.094</v>
      </c>
      <c r="F245" s="83">
        <v>92719.3</v>
      </c>
      <c r="G245" s="83">
        <v>36476.762999999999</v>
      </c>
      <c r="H245" s="83">
        <v>0</v>
      </c>
      <c r="I245" s="83">
        <v>101096.087</v>
      </c>
      <c r="J245" s="83">
        <v>3472</v>
      </c>
      <c r="K245" s="83">
        <v>5443.5060000000003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3071.0340000000001</v>
      </c>
      <c r="R245" s="83">
        <v>0</v>
      </c>
      <c r="S245" s="83">
        <v>0</v>
      </c>
    </row>
    <row r="246" spans="1:19">
      <c r="A246" s="83" t="s">
        <v>692</v>
      </c>
      <c r="B246" s="84">
        <v>670980000000</v>
      </c>
      <c r="C246" s="83">
        <v>429112.48</v>
      </c>
      <c r="D246" s="83" t="s">
        <v>754</v>
      </c>
      <c r="E246" s="83">
        <v>115409.094</v>
      </c>
      <c r="F246" s="83">
        <v>92719.3</v>
      </c>
      <c r="G246" s="83">
        <v>36624.082000000002</v>
      </c>
      <c r="H246" s="83">
        <v>0</v>
      </c>
      <c r="I246" s="83">
        <v>123714.79</v>
      </c>
      <c r="J246" s="83">
        <v>3472</v>
      </c>
      <c r="K246" s="83">
        <v>5704.5469999999996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2579.8760000000002</v>
      </c>
      <c r="R246" s="83">
        <v>0</v>
      </c>
      <c r="S246" s="83">
        <v>0</v>
      </c>
    </row>
    <row r="247" spans="1:19">
      <c r="A247" s="83" t="s">
        <v>693</v>
      </c>
      <c r="B247" s="84">
        <v>715209000000</v>
      </c>
      <c r="C247" s="83">
        <v>415624.255</v>
      </c>
      <c r="D247" s="83" t="s">
        <v>885</v>
      </c>
      <c r="E247" s="83">
        <v>115409.094</v>
      </c>
      <c r="F247" s="83">
        <v>92719.3</v>
      </c>
      <c r="G247" s="83">
        <v>36253.637000000002</v>
      </c>
      <c r="H247" s="83">
        <v>0</v>
      </c>
      <c r="I247" s="83">
        <v>110860.106</v>
      </c>
      <c r="J247" s="83">
        <v>3472</v>
      </c>
      <c r="K247" s="83">
        <v>5473.9409999999998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2547.386</v>
      </c>
      <c r="R247" s="83">
        <v>0</v>
      </c>
      <c r="S247" s="83">
        <v>0</v>
      </c>
    </row>
    <row r="248" spans="1:19">
      <c r="A248" s="83" t="s">
        <v>694</v>
      </c>
      <c r="B248" s="84">
        <v>709280000000</v>
      </c>
      <c r="C248" s="83">
        <v>420275.67</v>
      </c>
      <c r="D248" s="83" t="s">
        <v>755</v>
      </c>
      <c r="E248" s="83">
        <v>115409.094</v>
      </c>
      <c r="F248" s="83">
        <v>92719.3</v>
      </c>
      <c r="G248" s="83">
        <v>36526.11</v>
      </c>
      <c r="H248" s="83">
        <v>0</v>
      </c>
      <c r="I248" s="83">
        <v>114543.649</v>
      </c>
      <c r="J248" s="83">
        <v>3472</v>
      </c>
      <c r="K248" s="83">
        <v>5581.8280000000004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3134.8980000000001</v>
      </c>
      <c r="R248" s="83">
        <v>0</v>
      </c>
      <c r="S248" s="83">
        <v>0</v>
      </c>
    </row>
    <row r="249" spans="1:19">
      <c r="A249" s="83" t="s">
        <v>695</v>
      </c>
      <c r="B249" s="84">
        <v>674826000000</v>
      </c>
      <c r="C249" s="83">
        <v>410213.50199999998</v>
      </c>
      <c r="D249" s="83" t="s">
        <v>721</v>
      </c>
      <c r="E249" s="83">
        <v>115409.094</v>
      </c>
      <c r="F249" s="83">
        <v>92719.3</v>
      </c>
      <c r="G249" s="83">
        <v>36369.756000000001</v>
      </c>
      <c r="H249" s="83">
        <v>0</v>
      </c>
      <c r="I249" s="83">
        <v>105372.185</v>
      </c>
      <c r="J249" s="83">
        <v>3472</v>
      </c>
      <c r="K249" s="83">
        <v>5449.3770000000004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2532.9989999999998</v>
      </c>
      <c r="R249" s="83">
        <v>0</v>
      </c>
      <c r="S249" s="83">
        <v>0</v>
      </c>
    </row>
    <row r="250" spans="1:19">
      <c r="A250" s="83" t="s">
        <v>696</v>
      </c>
      <c r="B250" s="84">
        <v>662387000000</v>
      </c>
      <c r="C250" s="83">
        <v>407720.06099999999</v>
      </c>
      <c r="D250" s="83" t="s">
        <v>756</v>
      </c>
      <c r="E250" s="83">
        <v>115409.094</v>
      </c>
      <c r="F250" s="83">
        <v>92719.3</v>
      </c>
      <c r="G250" s="83">
        <v>36457.832999999999</v>
      </c>
      <c r="H250" s="83">
        <v>0</v>
      </c>
      <c r="I250" s="83">
        <v>102830.45699999999</v>
      </c>
      <c r="J250" s="83">
        <v>3472</v>
      </c>
      <c r="K250" s="83">
        <v>5411.9170000000004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2530.6689999999999</v>
      </c>
      <c r="R250" s="83">
        <v>0</v>
      </c>
      <c r="S250" s="83">
        <v>0</v>
      </c>
    </row>
    <row r="251" spans="1:19">
      <c r="A251" s="83" t="s">
        <v>697</v>
      </c>
      <c r="B251" s="84">
        <v>596178000000</v>
      </c>
      <c r="C251" s="83">
        <v>388929.55200000003</v>
      </c>
      <c r="D251" s="83" t="s">
        <v>757</v>
      </c>
      <c r="E251" s="83">
        <v>115409.094</v>
      </c>
      <c r="F251" s="83">
        <v>92719.3</v>
      </c>
      <c r="G251" s="83">
        <v>36167.856</v>
      </c>
      <c r="H251" s="83">
        <v>0</v>
      </c>
      <c r="I251" s="83">
        <v>84262.248000000007</v>
      </c>
      <c r="J251" s="83">
        <v>3472</v>
      </c>
      <c r="K251" s="83">
        <v>4957.2700000000004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3052.9929999999999</v>
      </c>
      <c r="R251" s="83">
        <v>0</v>
      </c>
      <c r="S251" s="83">
        <v>0</v>
      </c>
    </row>
    <row r="252" spans="1:19">
      <c r="A252" s="83" t="s">
        <v>698</v>
      </c>
      <c r="B252" s="84">
        <v>578450000000</v>
      </c>
      <c r="C252" s="83">
        <v>373863.60600000003</v>
      </c>
      <c r="D252" s="83" t="s">
        <v>758</v>
      </c>
      <c r="E252" s="83">
        <v>115409.094</v>
      </c>
      <c r="F252" s="83">
        <v>92719.3</v>
      </c>
      <c r="G252" s="83">
        <v>36020.688999999998</v>
      </c>
      <c r="H252" s="83">
        <v>0</v>
      </c>
      <c r="I252" s="83">
        <v>70627.433999999994</v>
      </c>
      <c r="J252" s="83">
        <v>3472</v>
      </c>
      <c r="K252" s="83">
        <v>4285.241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2441.0569999999998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699</v>
      </c>
      <c r="B254" s="84">
        <v>7595110000000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700</v>
      </c>
      <c r="B255" s="84">
        <v>530764000000</v>
      </c>
      <c r="C255" s="83">
        <v>373863.60600000003</v>
      </c>
      <c r="D255" s="83"/>
      <c r="E255" s="83">
        <v>115409.094</v>
      </c>
      <c r="F255" s="83">
        <v>92719.3</v>
      </c>
      <c r="G255" s="83">
        <v>35980.724999999999</v>
      </c>
      <c r="H255" s="83">
        <v>0</v>
      </c>
      <c r="I255" s="83">
        <v>70627.433999999994</v>
      </c>
      <c r="J255" s="83">
        <v>3472</v>
      </c>
      <c r="K255" s="83">
        <v>4285.241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2441.0569999999998</v>
      </c>
      <c r="R255" s="83">
        <v>0</v>
      </c>
      <c r="S255" s="83">
        <v>0</v>
      </c>
    </row>
    <row r="256" spans="1:19">
      <c r="A256" s="83" t="s">
        <v>701</v>
      </c>
      <c r="B256" s="84">
        <v>715209000000</v>
      </c>
      <c r="C256" s="83">
        <v>429112.48</v>
      </c>
      <c r="D256" s="83"/>
      <c r="E256" s="83">
        <v>115409.094</v>
      </c>
      <c r="F256" s="83">
        <v>92719.3</v>
      </c>
      <c r="G256" s="83">
        <v>36624.082000000002</v>
      </c>
      <c r="H256" s="83">
        <v>0</v>
      </c>
      <c r="I256" s="83">
        <v>123714.79</v>
      </c>
      <c r="J256" s="83">
        <v>3472</v>
      </c>
      <c r="K256" s="83">
        <v>5704.5469999999996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3134.8980000000001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722</v>
      </c>
      <c r="C258" s="83" t="s">
        <v>723</v>
      </c>
      <c r="D258" s="83" t="s">
        <v>132</v>
      </c>
      <c r="E258" s="83" t="s">
        <v>288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724</v>
      </c>
      <c r="B259" s="83">
        <v>168296.93</v>
      </c>
      <c r="C259" s="83">
        <v>58772.34</v>
      </c>
      <c r="D259" s="83">
        <v>0</v>
      </c>
      <c r="E259" s="83">
        <v>227069.27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725</v>
      </c>
      <c r="B260" s="83">
        <v>14.83</v>
      </c>
      <c r="C260" s="83">
        <v>5.18</v>
      </c>
      <c r="D260" s="83">
        <v>0</v>
      </c>
      <c r="E260" s="83">
        <v>20.010000000000002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726</v>
      </c>
      <c r="B261" s="83">
        <v>14.83</v>
      </c>
      <c r="C261" s="83">
        <v>5.18</v>
      </c>
      <c r="D261" s="83">
        <v>0</v>
      </c>
      <c r="E261" s="83">
        <v>20.010000000000002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274"/>
  <sheetViews>
    <sheetView workbookViewId="0"/>
  </sheetViews>
  <sheetFormatPr defaultRowHeight="10.5"/>
  <cols>
    <col min="1" max="1" width="47.1640625" style="73" customWidth="1"/>
    <col min="2" max="2" width="32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432</v>
      </c>
      <c r="C1" s="83" t="s">
        <v>433</v>
      </c>
      <c r="D1" s="83" t="s">
        <v>434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435</v>
      </c>
      <c r="B2" s="83">
        <v>13880.03</v>
      </c>
      <c r="C2" s="83">
        <v>1223.42</v>
      </c>
      <c r="D2" s="83">
        <v>1223.42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436</v>
      </c>
      <c r="B3" s="83">
        <v>13880.03</v>
      </c>
      <c r="C3" s="83">
        <v>1223.42</v>
      </c>
      <c r="D3" s="83">
        <v>1223.42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437</v>
      </c>
      <c r="B4" s="83">
        <v>33280.49</v>
      </c>
      <c r="C4" s="83">
        <v>2933.42</v>
      </c>
      <c r="D4" s="83">
        <v>2933.42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438</v>
      </c>
      <c r="B5" s="83">
        <v>33280.49</v>
      </c>
      <c r="C5" s="83">
        <v>2933.42</v>
      </c>
      <c r="D5" s="83">
        <v>2933.42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440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441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442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443</v>
      </c>
      <c r="C12" s="83" t="s">
        <v>444</v>
      </c>
      <c r="D12" s="83" t="s">
        <v>445</v>
      </c>
      <c r="E12" s="83" t="s">
        <v>446</v>
      </c>
      <c r="F12" s="83" t="s">
        <v>447</v>
      </c>
      <c r="G12" s="83" t="s">
        <v>448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197</v>
      </c>
      <c r="B13" s="83">
        <v>0.06</v>
      </c>
      <c r="C13" s="83">
        <v>772.39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198</v>
      </c>
      <c r="B14" s="83">
        <v>1430.14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206</v>
      </c>
      <c r="B15" s="83">
        <v>1453.36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207</v>
      </c>
      <c r="B16" s="83">
        <v>54.61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208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209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210</v>
      </c>
      <c r="B19" s="83">
        <v>1112.43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211</v>
      </c>
      <c r="B20" s="83">
        <v>108.96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212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213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192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214</v>
      </c>
      <c r="B24" s="83">
        <v>0</v>
      </c>
      <c r="C24" s="83">
        <v>4733.76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215</v>
      </c>
      <c r="B25" s="83">
        <v>75.959999999999994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216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217</v>
      </c>
      <c r="B28" s="83">
        <v>7135.24</v>
      </c>
      <c r="C28" s="83">
        <v>6744.79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439</v>
      </c>
      <c r="C30" s="83" t="s">
        <v>339</v>
      </c>
      <c r="D30" s="83" t="s">
        <v>449</v>
      </c>
      <c r="E30" s="83" t="s">
        <v>450</v>
      </c>
      <c r="F30" s="83" t="s">
        <v>451</v>
      </c>
      <c r="G30" s="83" t="s">
        <v>452</v>
      </c>
      <c r="H30" s="83" t="s">
        <v>453</v>
      </c>
      <c r="I30" s="83" t="s">
        <v>454</v>
      </c>
      <c r="J30" s="83" t="s">
        <v>455</v>
      </c>
      <c r="K30"/>
      <c r="L30"/>
      <c r="M30"/>
      <c r="N30"/>
      <c r="O30"/>
      <c r="P30"/>
      <c r="Q30"/>
      <c r="R30"/>
      <c r="S30"/>
    </row>
    <row r="31" spans="1:19">
      <c r="A31" s="83" t="s">
        <v>474</v>
      </c>
      <c r="B31" s="83">
        <v>331.66</v>
      </c>
      <c r="C31" s="83" t="s">
        <v>287</v>
      </c>
      <c r="D31" s="83">
        <v>1010.89</v>
      </c>
      <c r="E31" s="83">
        <v>1</v>
      </c>
      <c r="F31" s="83">
        <v>97.55</v>
      </c>
      <c r="G31" s="83">
        <v>32.21</v>
      </c>
      <c r="H31" s="83">
        <v>13.99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456</v>
      </c>
      <c r="B32" s="83">
        <v>1978.83</v>
      </c>
      <c r="C32" s="83" t="s">
        <v>287</v>
      </c>
      <c r="D32" s="83">
        <v>4826.41</v>
      </c>
      <c r="E32" s="83">
        <v>1</v>
      </c>
      <c r="F32" s="83">
        <v>0</v>
      </c>
      <c r="G32" s="83">
        <v>0</v>
      </c>
      <c r="H32" s="83">
        <v>10.76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462</v>
      </c>
      <c r="B33" s="83">
        <v>188.86</v>
      </c>
      <c r="C33" s="83" t="s">
        <v>287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13.99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470</v>
      </c>
      <c r="B34" s="83">
        <v>389.4</v>
      </c>
      <c r="C34" s="83" t="s">
        <v>287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5.38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477</v>
      </c>
      <c r="B35" s="83">
        <v>412.12</v>
      </c>
      <c r="C35" s="83" t="s">
        <v>287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5.38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475</v>
      </c>
      <c r="B36" s="83">
        <v>331.66</v>
      </c>
      <c r="C36" s="83" t="s">
        <v>287</v>
      </c>
      <c r="D36" s="83">
        <v>1010.89</v>
      </c>
      <c r="E36" s="83">
        <v>1</v>
      </c>
      <c r="F36" s="83">
        <v>97.55</v>
      </c>
      <c r="G36" s="83">
        <v>32.21</v>
      </c>
      <c r="H36" s="83">
        <v>13.99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476</v>
      </c>
      <c r="B37" s="83">
        <v>103.3</v>
      </c>
      <c r="C37" s="83" t="s">
        <v>287</v>
      </c>
      <c r="D37" s="83">
        <v>314.87</v>
      </c>
      <c r="E37" s="83">
        <v>1</v>
      </c>
      <c r="F37" s="83">
        <v>87.33</v>
      </c>
      <c r="G37" s="83">
        <v>26.38</v>
      </c>
      <c r="H37" s="83">
        <v>12.91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461</v>
      </c>
      <c r="B38" s="83">
        <v>78.040000000000006</v>
      </c>
      <c r="C38" s="83" t="s">
        <v>287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6.46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463</v>
      </c>
      <c r="B39" s="83">
        <v>1308.19</v>
      </c>
      <c r="C39" s="83" t="s">
        <v>287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11.84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459</v>
      </c>
      <c r="B40" s="83">
        <v>164.24</v>
      </c>
      <c r="C40" s="83" t="s">
        <v>287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16.14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457</v>
      </c>
      <c r="B41" s="83">
        <v>67.069999999999993</v>
      </c>
      <c r="C41" s="83" t="s">
        <v>287</v>
      </c>
      <c r="D41" s="83">
        <v>265.76</v>
      </c>
      <c r="E41" s="83">
        <v>1</v>
      </c>
      <c r="F41" s="83">
        <v>68.84</v>
      </c>
      <c r="G41" s="83">
        <v>23.3</v>
      </c>
      <c r="H41" s="83">
        <v>16.14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458</v>
      </c>
      <c r="B42" s="83">
        <v>77.67</v>
      </c>
      <c r="C42" s="83" t="s">
        <v>287</v>
      </c>
      <c r="D42" s="83">
        <v>307.76</v>
      </c>
      <c r="E42" s="83">
        <v>1</v>
      </c>
      <c r="F42" s="83">
        <v>26.57</v>
      </c>
      <c r="G42" s="83">
        <v>0</v>
      </c>
      <c r="H42" s="83">
        <v>16.14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464</v>
      </c>
      <c r="B43" s="83">
        <v>39.020000000000003</v>
      </c>
      <c r="C43" s="83" t="s">
        <v>287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11.84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471</v>
      </c>
      <c r="B44" s="83">
        <v>39.020000000000003</v>
      </c>
      <c r="C44" s="83" t="s">
        <v>287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11.84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465</v>
      </c>
      <c r="B45" s="83">
        <v>39.020000000000003</v>
      </c>
      <c r="C45" s="83" t="s">
        <v>287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11.84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472</v>
      </c>
      <c r="B46" s="83">
        <v>39.020000000000003</v>
      </c>
      <c r="C46" s="83" t="s">
        <v>287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11.84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466</v>
      </c>
      <c r="B47" s="83">
        <v>24.52</v>
      </c>
      <c r="C47" s="83" t="s">
        <v>287</v>
      </c>
      <c r="D47" s="83">
        <v>74.75</v>
      </c>
      <c r="E47" s="83">
        <v>76</v>
      </c>
      <c r="F47" s="83">
        <v>11.15</v>
      </c>
      <c r="G47" s="83">
        <v>3.68</v>
      </c>
      <c r="H47" s="83">
        <v>11.84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473</v>
      </c>
      <c r="B48" s="83">
        <v>24.53</v>
      </c>
      <c r="C48" s="83" t="s">
        <v>287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11.84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467</v>
      </c>
      <c r="B49" s="83">
        <v>24.53</v>
      </c>
      <c r="C49" s="83" t="s">
        <v>287</v>
      </c>
      <c r="D49" s="83">
        <v>74.77</v>
      </c>
      <c r="E49" s="83">
        <v>76</v>
      </c>
      <c r="F49" s="83">
        <v>11.15</v>
      </c>
      <c r="G49" s="83">
        <v>3.68</v>
      </c>
      <c r="H49" s="83">
        <v>11.84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468</v>
      </c>
      <c r="B50" s="83">
        <v>39.020000000000003</v>
      </c>
      <c r="C50" s="83" t="s">
        <v>287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11.84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469</v>
      </c>
      <c r="B51" s="83">
        <v>39.020000000000003</v>
      </c>
      <c r="C51" s="83" t="s">
        <v>287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11.84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460</v>
      </c>
      <c r="B52" s="83">
        <v>94.76</v>
      </c>
      <c r="C52" s="83" t="s">
        <v>287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9.68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288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10.763400000000001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478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10.763400000000001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479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177</v>
      </c>
      <c r="C57" s="83" t="s">
        <v>480</v>
      </c>
      <c r="D57" s="83" t="s">
        <v>481</v>
      </c>
      <c r="E57" s="83" t="s">
        <v>482</v>
      </c>
      <c r="F57" s="83" t="s">
        <v>483</v>
      </c>
      <c r="G57" s="83" t="s">
        <v>484</v>
      </c>
      <c r="H57" s="83" t="s">
        <v>485</v>
      </c>
      <c r="I57" s="83" t="s">
        <v>486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535</v>
      </c>
      <c r="B58" s="83" t="s">
        <v>738</v>
      </c>
      <c r="C58" s="83">
        <v>0.08</v>
      </c>
      <c r="D58" s="83">
        <v>0.85699999999999998</v>
      </c>
      <c r="E58" s="83">
        <v>0.98399999999999999</v>
      </c>
      <c r="F58" s="83">
        <v>97.55</v>
      </c>
      <c r="G58" s="83">
        <v>0</v>
      </c>
      <c r="H58" s="83">
        <v>90</v>
      </c>
      <c r="I58" s="83" t="s">
        <v>489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536</v>
      </c>
      <c r="B59" s="83" t="s">
        <v>739</v>
      </c>
      <c r="C59" s="83">
        <v>0.3</v>
      </c>
      <c r="D59" s="83">
        <v>0.35799999999999998</v>
      </c>
      <c r="E59" s="83">
        <v>0.38400000000000001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490</v>
      </c>
      <c r="B60" s="83" t="s">
        <v>488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491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487</v>
      </c>
      <c r="B61" s="83" t="s">
        <v>488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489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492</v>
      </c>
      <c r="B62" s="83" t="s">
        <v>488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493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494</v>
      </c>
      <c r="B63" s="83" t="s">
        <v>488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495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496</v>
      </c>
      <c r="B64" s="83" t="s">
        <v>488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505</v>
      </c>
      <c r="B65" s="83" t="s">
        <v>740</v>
      </c>
      <c r="C65" s="83">
        <v>0.08</v>
      </c>
      <c r="D65" s="83">
        <v>2.3769999999999998</v>
      </c>
      <c r="E65" s="83">
        <v>3.6909999999999998</v>
      </c>
      <c r="F65" s="83">
        <v>22.95</v>
      </c>
      <c r="G65" s="83">
        <v>90</v>
      </c>
      <c r="H65" s="83">
        <v>90</v>
      </c>
      <c r="I65" s="83" t="s">
        <v>491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506</v>
      </c>
      <c r="B66" s="83" t="s">
        <v>740</v>
      </c>
      <c r="C66" s="83">
        <v>0.08</v>
      </c>
      <c r="D66" s="83">
        <v>2.3769999999999998</v>
      </c>
      <c r="E66" s="83">
        <v>3.6909999999999998</v>
      </c>
      <c r="F66" s="83">
        <v>129.22999999999999</v>
      </c>
      <c r="G66" s="83">
        <v>180</v>
      </c>
      <c r="H66" s="83">
        <v>90</v>
      </c>
      <c r="I66" s="83" t="s">
        <v>493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507</v>
      </c>
      <c r="B67" s="83" t="s">
        <v>739</v>
      </c>
      <c r="C67" s="83">
        <v>0.3</v>
      </c>
      <c r="D67" s="83">
        <v>0.35799999999999998</v>
      </c>
      <c r="E67" s="83">
        <v>0.38400000000000001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523</v>
      </c>
      <c r="B68" s="83" t="s">
        <v>738</v>
      </c>
      <c r="C68" s="83">
        <v>0.08</v>
      </c>
      <c r="D68" s="83">
        <v>0.85699999999999998</v>
      </c>
      <c r="E68" s="83">
        <v>0.98399999999999999</v>
      </c>
      <c r="F68" s="83">
        <v>70.599999999999994</v>
      </c>
      <c r="G68" s="83">
        <v>0</v>
      </c>
      <c r="H68" s="83">
        <v>90</v>
      </c>
      <c r="I68" s="83" t="s">
        <v>489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525</v>
      </c>
      <c r="B69" s="83" t="s">
        <v>738</v>
      </c>
      <c r="C69" s="83">
        <v>0.08</v>
      </c>
      <c r="D69" s="83">
        <v>0.85699999999999998</v>
      </c>
      <c r="E69" s="83">
        <v>0.98399999999999999</v>
      </c>
      <c r="F69" s="83">
        <v>26.02</v>
      </c>
      <c r="G69" s="83">
        <v>180</v>
      </c>
      <c r="H69" s="83">
        <v>90</v>
      </c>
      <c r="I69" s="83" t="s">
        <v>493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524</v>
      </c>
      <c r="B70" s="83" t="s">
        <v>738</v>
      </c>
      <c r="C70" s="83">
        <v>0.08</v>
      </c>
      <c r="D70" s="83">
        <v>0.85699999999999998</v>
      </c>
      <c r="E70" s="83">
        <v>0.98399999999999999</v>
      </c>
      <c r="F70" s="83">
        <v>26.01</v>
      </c>
      <c r="G70" s="83">
        <v>0</v>
      </c>
      <c r="H70" s="83">
        <v>90</v>
      </c>
      <c r="I70" s="83" t="s">
        <v>489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526</v>
      </c>
      <c r="B71" s="83" t="s">
        <v>738</v>
      </c>
      <c r="C71" s="83">
        <v>0.08</v>
      </c>
      <c r="D71" s="83">
        <v>0.85699999999999998</v>
      </c>
      <c r="E71" s="83">
        <v>0.98399999999999999</v>
      </c>
      <c r="F71" s="83">
        <v>70.599999999999994</v>
      </c>
      <c r="G71" s="83">
        <v>180</v>
      </c>
      <c r="H71" s="83">
        <v>90</v>
      </c>
      <c r="I71" s="83" t="s">
        <v>493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543</v>
      </c>
      <c r="B72" s="83" t="s">
        <v>738</v>
      </c>
      <c r="C72" s="83">
        <v>0.08</v>
      </c>
      <c r="D72" s="83">
        <v>0.85699999999999998</v>
      </c>
      <c r="E72" s="83">
        <v>0.98399999999999999</v>
      </c>
      <c r="F72" s="83">
        <v>17.649999999999999</v>
      </c>
      <c r="G72" s="83">
        <v>0</v>
      </c>
      <c r="H72" s="83">
        <v>90</v>
      </c>
      <c r="I72" s="83" t="s">
        <v>489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544</v>
      </c>
      <c r="B73" s="83" t="s">
        <v>738</v>
      </c>
      <c r="C73" s="83">
        <v>0.08</v>
      </c>
      <c r="D73" s="83">
        <v>0.85699999999999998</v>
      </c>
      <c r="E73" s="83">
        <v>0.98399999999999999</v>
      </c>
      <c r="F73" s="83">
        <v>15.79</v>
      </c>
      <c r="G73" s="83">
        <v>0</v>
      </c>
      <c r="H73" s="83">
        <v>90</v>
      </c>
      <c r="I73" s="83" t="s">
        <v>489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545</v>
      </c>
      <c r="B74" s="83" t="s">
        <v>738</v>
      </c>
      <c r="C74" s="83">
        <v>0.08</v>
      </c>
      <c r="D74" s="83">
        <v>0.85699999999999998</v>
      </c>
      <c r="E74" s="83">
        <v>0.98399999999999999</v>
      </c>
      <c r="F74" s="83">
        <v>52.03</v>
      </c>
      <c r="G74" s="83">
        <v>180</v>
      </c>
      <c r="H74" s="83">
        <v>90</v>
      </c>
      <c r="I74" s="83" t="s">
        <v>493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546</v>
      </c>
      <c r="B75" s="83" t="s">
        <v>739</v>
      </c>
      <c r="C75" s="83">
        <v>0.3</v>
      </c>
      <c r="D75" s="83">
        <v>0.35799999999999998</v>
      </c>
      <c r="E75" s="83">
        <v>0.38400000000000001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547</v>
      </c>
      <c r="B76" s="83" t="s">
        <v>739</v>
      </c>
      <c r="C76" s="83">
        <v>0.3</v>
      </c>
      <c r="D76" s="83">
        <v>0.35799999999999998</v>
      </c>
      <c r="E76" s="83">
        <v>0.38400000000000001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537</v>
      </c>
      <c r="B77" s="83" t="s">
        <v>738</v>
      </c>
      <c r="C77" s="83">
        <v>0.08</v>
      </c>
      <c r="D77" s="83">
        <v>0.85699999999999998</v>
      </c>
      <c r="E77" s="83">
        <v>0.98399999999999999</v>
      </c>
      <c r="F77" s="83">
        <v>97.55</v>
      </c>
      <c r="G77" s="83">
        <v>0</v>
      </c>
      <c r="H77" s="83">
        <v>90</v>
      </c>
      <c r="I77" s="83" t="s">
        <v>489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538</v>
      </c>
      <c r="B78" s="83" t="s">
        <v>739</v>
      </c>
      <c r="C78" s="83">
        <v>0.3</v>
      </c>
      <c r="D78" s="83">
        <v>0.35799999999999998</v>
      </c>
      <c r="E78" s="83">
        <v>0.38400000000000001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541</v>
      </c>
      <c r="B79" s="83" t="s">
        <v>738</v>
      </c>
      <c r="C79" s="83">
        <v>0.08</v>
      </c>
      <c r="D79" s="83">
        <v>0.85699999999999998</v>
      </c>
      <c r="E79" s="83">
        <v>0.98399999999999999</v>
      </c>
      <c r="F79" s="83">
        <v>13.94</v>
      </c>
      <c r="G79" s="83">
        <v>180</v>
      </c>
      <c r="H79" s="83">
        <v>90</v>
      </c>
      <c r="I79" s="83" t="s">
        <v>493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540</v>
      </c>
      <c r="B80" s="83" t="s">
        <v>738</v>
      </c>
      <c r="C80" s="83">
        <v>0.08</v>
      </c>
      <c r="D80" s="83">
        <v>0.85699999999999998</v>
      </c>
      <c r="E80" s="83">
        <v>0.98399999999999999</v>
      </c>
      <c r="F80" s="83">
        <v>52.03</v>
      </c>
      <c r="G80" s="83">
        <v>90</v>
      </c>
      <c r="H80" s="83">
        <v>90</v>
      </c>
      <c r="I80" s="83" t="s">
        <v>491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539</v>
      </c>
      <c r="B81" s="83" t="s">
        <v>738</v>
      </c>
      <c r="C81" s="83">
        <v>0.08</v>
      </c>
      <c r="D81" s="83">
        <v>0.85699999999999998</v>
      </c>
      <c r="E81" s="83">
        <v>0.98399999999999999</v>
      </c>
      <c r="F81" s="83">
        <v>21.37</v>
      </c>
      <c r="G81" s="83">
        <v>0</v>
      </c>
      <c r="H81" s="83">
        <v>90</v>
      </c>
      <c r="I81" s="83" t="s">
        <v>489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542</v>
      </c>
      <c r="B82" s="83" t="s">
        <v>739</v>
      </c>
      <c r="C82" s="83">
        <v>0.3</v>
      </c>
      <c r="D82" s="83">
        <v>0.35799999999999998</v>
      </c>
      <c r="E82" s="83">
        <v>0.38400000000000001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504</v>
      </c>
      <c r="B83" s="83" t="s">
        <v>740</v>
      </c>
      <c r="C83" s="83">
        <v>0.08</v>
      </c>
      <c r="D83" s="83">
        <v>2.3769999999999998</v>
      </c>
      <c r="E83" s="83">
        <v>3.6909999999999998</v>
      </c>
      <c r="F83" s="83">
        <v>67.63</v>
      </c>
      <c r="G83" s="83">
        <v>90</v>
      </c>
      <c r="H83" s="83">
        <v>90</v>
      </c>
      <c r="I83" s="83" t="s">
        <v>491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503</v>
      </c>
      <c r="B84" s="83" t="s">
        <v>740</v>
      </c>
      <c r="C84" s="83">
        <v>0.08</v>
      </c>
      <c r="D84" s="83">
        <v>2.3769999999999998</v>
      </c>
      <c r="E84" s="83">
        <v>3.6909999999999998</v>
      </c>
      <c r="F84" s="83">
        <v>18.12</v>
      </c>
      <c r="G84" s="83">
        <v>0</v>
      </c>
      <c r="H84" s="83">
        <v>90</v>
      </c>
      <c r="I84" s="83" t="s">
        <v>489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508</v>
      </c>
      <c r="B85" s="83" t="s">
        <v>740</v>
      </c>
      <c r="C85" s="83">
        <v>0.08</v>
      </c>
      <c r="D85" s="83">
        <v>2.3769999999999998</v>
      </c>
      <c r="E85" s="83">
        <v>3.6909999999999998</v>
      </c>
      <c r="F85" s="83">
        <v>213.77</v>
      </c>
      <c r="G85" s="83">
        <v>0</v>
      </c>
      <c r="H85" s="83">
        <v>90</v>
      </c>
      <c r="I85" s="83" t="s">
        <v>489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510</v>
      </c>
      <c r="B86" s="83" t="s">
        <v>740</v>
      </c>
      <c r="C86" s="83">
        <v>0.08</v>
      </c>
      <c r="D86" s="83">
        <v>2.3769999999999998</v>
      </c>
      <c r="E86" s="83">
        <v>3.6909999999999998</v>
      </c>
      <c r="F86" s="83">
        <v>167.88</v>
      </c>
      <c r="G86" s="83">
        <v>180</v>
      </c>
      <c r="H86" s="83">
        <v>90</v>
      </c>
      <c r="I86" s="83" t="s">
        <v>493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511</v>
      </c>
      <c r="B87" s="83" t="s">
        <v>740</v>
      </c>
      <c r="C87" s="83">
        <v>0.08</v>
      </c>
      <c r="D87" s="83">
        <v>2.3769999999999998</v>
      </c>
      <c r="E87" s="83">
        <v>3.6909999999999998</v>
      </c>
      <c r="F87" s="83">
        <v>41.06</v>
      </c>
      <c r="G87" s="83">
        <v>270</v>
      </c>
      <c r="H87" s="83">
        <v>90</v>
      </c>
      <c r="I87" s="83" t="s">
        <v>495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509</v>
      </c>
      <c r="B88" s="83" t="s">
        <v>740</v>
      </c>
      <c r="C88" s="83">
        <v>0.08</v>
      </c>
      <c r="D88" s="83">
        <v>2.3769999999999998</v>
      </c>
      <c r="E88" s="83">
        <v>3.6909999999999998</v>
      </c>
      <c r="F88" s="83">
        <v>12.08</v>
      </c>
      <c r="G88" s="83">
        <v>0</v>
      </c>
      <c r="H88" s="83">
        <v>90</v>
      </c>
      <c r="I88" s="83" t="s">
        <v>489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512</v>
      </c>
      <c r="B89" s="83" t="s">
        <v>739</v>
      </c>
      <c r="C89" s="83">
        <v>0.3</v>
      </c>
      <c r="D89" s="83">
        <v>0.35799999999999998</v>
      </c>
      <c r="E89" s="83">
        <v>0.38400000000000001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501</v>
      </c>
      <c r="B90" s="83" t="s">
        <v>740</v>
      </c>
      <c r="C90" s="83">
        <v>0.08</v>
      </c>
      <c r="D90" s="83">
        <v>2.3769999999999998</v>
      </c>
      <c r="E90" s="83">
        <v>3.6909999999999998</v>
      </c>
      <c r="F90" s="83">
        <v>62.8</v>
      </c>
      <c r="G90" s="83">
        <v>0</v>
      </c>
      <c r="H90" s="83">
        <v>90</v>
      </c>
      <c r="I90" s="83" t="s">
        <v>489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497</v>
      </c>
      <c r="B91" s="83" t="s">
        <v>740</v>
      </c>
      <c r="C91" s="83">
        <v>0.08</v>
      </c>
      <c r="D91" s="83">
        <v>2.3769999999999998</v>
      </c>
      <c r="E91" s="83">
        <v>3.6909999999999998</v>
      </c>
      <c r="F91" s="83">
        <v>45.89</v>
      </c>
      <c r="G91" s="83">
        <v>180</v>
      </c>
      <c r="H91" s="83">
        <v>90</v>
      </c>
      <c r="I91" s="83" t="s">
        <v>493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498</v>
      </c>
      <c r="B92" s="83" t="s">
        <v>740</v>
      </c>
      <c r="C92" s="83">
        <v>0.08</v>
      </c>
      <c r="D92" s="83">
        <v>2.3769999999999998</v>
      </c>
      <c r="E92" s="83">
        <v>3.6909999999999998</v>
      </c>
      <c r="F92" s="83">
        <v>22.95</v>
      </c>
      <c r="G92" s="83">
        <v>270</v>
      </c>
      <c r="H92" s="83">
        <v>90</v>
      </c>
      <c r="I92" s="83" t="s">
        <v>495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499</v>
      </c>
      <c r="B93" s="83" t="s">
        <v>739</v>
      </c>
      <c r="C93" s="83">
        <v>0.3</v>
      </c>
      <c r="D93" s="83">
        <v>0.35799999999999998</v>
      </c>
      <c r="E93" s="83">
        <v>0.38400000000000001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500</v>
      </c>
      <c r="B94" s="83" t="s">
        <v>740</v>
      </c>
      <c r="C94" s="83">
        <v>0.08</v>
      </c>
      <c r="D94" s="83">
        <v>2.3769999999999998</v>
      </c>
      <c r="E94" s="83">
        <v>3.6909999999999998</v>
      </c>
      <c r="F94" s="83">
        <v>26.57</v>
      </c>
      <c r="G94" s="83">
        <v>270</v>
      </c>
      <c r="H94" s="83">
        <v>90</v>
      </c>
      <c r="I94" s="83" t="s">
        <v>495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513</v>
      </c>
      <c r="B95" s="83" t="s">
        <v>738</v>
      </c>
      <c r="C95" s="83">
        <v>0.08</v>
      </c>
      <c r="D95" s="83">
        <v>0.85699999999999998</v>
      </c>
      <c r="E95" s="83">
        <v>0.98399999999999999</v>
      </c>
      <c r="F95" s="83">
        <v>55.74</v>
      </c>
      <c r="G95" s="83">
        <v>180</v>
      </c>
      <c r="H95" s="83">
        <v>90</v>
      </c>
      <c r="I95" s="83" t="s">
        <v>493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514</v>
      </c>
      <c r="B96" s="83" t="s">
        <v>738</v>
      </c>
      <c r="C96" s="83">
        <v>0.08</v>
      </c>
      <c r="D96" s="83">
        <v>0.85699999999999998</v>
      </c>
      <c r="E96" s="83">
        <v>0.98399999999999999</v>
      </c>
      <c r="F96" s="83">
        <v>104.06</v>
      </c>
      <c r="G96" s="83">
        <v>270</v>
      </c>
      <c r="H96" s="83">
        <v>90</v>
      </c>
      <c r="I96" s="83" t="s">
        <v>495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527</v>
      </c>
      <c r="B97" s="83" t="s">
        <v>738</v>
      </c>
      <c r="C97" s="83">
        <v>0.08</v>
      </c>
      <c r="D97" s="83">
        <v>0.85699999999999998</v>
      </c>
      <c r="E97" s="83">
        <v>0.98399999999999999</v>
      </c>
      <c r="F97" s="83">
        <v>13.94</v>
      </c>
      <c r="G97" s="83">
        <v>180</v>
      </c>
      <c r="H97" s="83">
        <v>90</v>
      </c>
      <c r="I97" s="83" t="s">
        <v>493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528</v>
      </c>
      <c r="B98" s="83" t="s">
        <v>738</v>
      </c>
      <c r="C98" s="83">
        <v>0.08</v>
      </c>
      <c r="D98" s="83">
        <v>0.85699999999999998</v>
      </c>
      <c r="E98" s="83">
        <v>0.98399999999999999</v>
      </c>
      <c r="F98" s="83">
        <v>26.01</v>
      </c>
      <c r="G98" s="83">
        <v>270</v>
      </c>
      <c r="H98" s="83">
        <v>90</v>
      </c>
      <c r="I98" s="83" t="s">
        <v>495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529</v>
      </c>
      <c r="B99" s="83" t="s">
        <v>739</v>
      </c>
      <c r="C99" s="83">
        <v>0.3</v>
      </c>
      <c r="D99" s="83">
        <v>0.35799999999999998</v>
      </c>
      <c r="E99" s="83">
        <v>0.38400000000000001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515</v>
      </c>
      <c r="B100" s="83" t="s">
        <v>738</v>
      </c>
      <c r="C100" s="83">
        <v>0.08</v>
      </c>
      <c r="D100" s="83">
        <v>0.85699999999999998</v>
      </c>
      <c r="E100" s="83">
        <v>0.98399999999999999</v>
      </c>
      <c r="F100" s="83">
        <v>55.74</v>
      </c>
      <c r="G100" s="83">
        <v>0</v>
      </c>
      <c r="H100" s="83">
        <v>90</v>
      </c>
      <c r="I100" s="83" t="s">
        <v>489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516</v>
      </c>
      <c r="B101" s="83" t="s">
        <v>738</v>
      </c>
      <c r="C101" s="83">
        <v>0.08</v>
      </c>
      <c r="D101" s="83">
        <v>0.85699999999999998</v>
      </c>
      <c r="E101" s="83">
        <v>0.98399999999999999</v>
      </c>
      <c r="F101" s="83">
        <v>104.05</v>
      </c>
      <c r="G101" s="83">
        <v>270</v>
      </c>
      <c r="H101" s="83">
        <v>90</v>
      </c>
      <c r="I101" s="83" t="s">
        <v>495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530</v>
      </c>
      <c r="B102" s="83" t="s">
        <v>738</v>
      </c>
      <c r="C102" s="83">
        <v>0.08</v>
      </c>
      <c r="D102" s="83">
        <v>0.85699999999999998</v>
      </c>
      <c r="E102" s="83">
        <v>0.98399999999999999</v>
      </c>
      <c r="F102" s="83">
        <v>13.94</v>
      </c>
      <c r="G102" s="83">
        <v>0</v>
      </c>
      <c r="H102" s="83">
        <v>90</v>
      </c>
      <c r="I102" s="83" t="s">
        <v>489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531</v>
      </c>
      <c r="B103" s="83" t="s">
        <v>738</v>
      </c>
      <c r="C103" s="83">
        <v>0.08</v>
      </c>
      <c r="D103" s="83">
        <v>0.85699999999999998</v>
      </c>
      <c r="E103" s="83">
        <v>0.98399999999999999</v>
      </c>
      <c r="F103" s="83">
        <v>26.01</v>
      </c>
      <c r="G103" s="83">
        <v>270</v>
      </c>
      <c r="H103" s="83">
        <v>90</v>
      </c>
      <c r="I103" s="83" t="s">
        <v>495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532</v>
      </c>
      <c r="B104" s="83" t="s">
        <v>739</v>
      </c>
      <c r="C104" s="83">
        <v>0.3</v>
      </c>
      <c r="D104" s="83">
        <v>0.35799999999999998</v>
      </c>
      <c r="E104" s="83">
        <v>0.38400000000000001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517</v>
      </c>
      <c r="B105" s="83" t="s">
        <v>738</v>
      </c>
      <c r="C105" s="83">
        <v>0.08</v>
      </c>
      <c r="D105" s="83">
        <v>0.85699999999999998</v>
      </c>
      <c r="E105" s="83">
        <v>0.98399999999999999</v>
      </c>
      <c r="F105" s="83">
        <v>847.14</v>
      </c>
      <c r="G105" s="83">
        <v>180</v>
      </c>
      <c r="H105" s="83">
        <v>90</v>
      </c>
      <c r="I105" s="83" t="s">
        <v>493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533</v>
      </c>
      <c r="B106" s="83" t="s">
        <v>738</v>
      </c>
      <c r="C106" s="83">
        <v>0.08</v>
      </c>
      <c r="D106" s="83">
        <v>0.85699999999999998</v>
      </c>
      <c r="E106" s="83">
        <v>0.98399999999999999</v>
      </c>
      <c r="F106" s="83">
        <v>183.96</v>
      </c>
      <c r="G106" s="83">
        <v>180</v>
      </c>
      <c r="H106" s="83">
        <v>90</v>
      </c>
      <c r="I106" s="83" t="s">
        <v>493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534</v>
      </c>
      <c r="B107" s="83" t="s">
        <v>739</v>
      </c>
      <c r="C107" s="83">
        <v>0.3</v>
      </c>
      <c r="D107" s="83">
        <v>0.35799999999999998</v>
      </c>
      <c r="E107" s="83">
        <v>0.38400000000000001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518</v>
      </c>
      <c r="B108" s="83" t="s">
        <v>738</v>
      </c>
      <c r="C108" s="83">
        <v>0.08</v>
      </c>
      <c r="D108" s="83">
        <v>0.85699999999999998</v>
      </c>
      <c r="E108" s="83">
        <v>0.98399999999999999</v>
      </c>
      <c r="F108" s="83">
        <v>847.37</v>
      </c>
      <c r="G108" s="83">
        <v>0</v>
      </c>
      <c r="H108" s="83">
        <v>90</v>
      </c>
      <c r="I108" s="83" t="s">
        <v>489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519</v>
      </c>
      <c r="B109" s="83" t="s">
        <v>738</v>
      </c>
      <c r="C109" s="83">
        <v>0.08</v>
      </c>
      <c r="D109" s="83">
        <v>0.85699999999999998</v>
      </c>
      <c r="E109" s="83">
        <v>0.98399999999999999</v>
      </c>
      <c r="F109" s="83">
        <v>104.06</v>
      </c>
      <c r="G109" s="83">
        <v>90</v>
      </c>
      <c r="H109" s="83">
        <v>90</v>
      </c>
      <c r="I109" s="83" t="s">
        <v>491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520</v>
      </c>
      <c r="B110" s="83" t="s">
        <v>738</v>
      </c>
      <c r="C110" s="83">
        <v>0.08</v>
      </c>
      <c r="D110" s="83">
        <v>0.85699999999999998</v>
      </c>
      <c r="E110" s="83">
        <v>0.98399999999999999</v>
      </c>
      <c r="F110" s="83">
        <v>55.74</v>
      </c>
      <c r="G110" s="83">
        <v>180</v>
      </c>
      <c r="H110" s="83">
        <v>90</v>
      </c>
      <c r="I110" s="83" t="s">
        <v>493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522</v>
      </c>
      <c r="B111" s="83" t="s">
        <v>738</v>
      </c>
      <c r="C111" s="83">
        <v>0.08</v>
      </c>
      <c r="D111" s="83">
        <v>0.85699999999999998</v>
      </c>
      <c r="E111" s="83">
        <v>0.98399999999999999</v>
      </c>
      <c r="F111" s="83">
        <v>104.05</v>
      </c>
      <c r="G111" s="83">
        <v>90</v>
      </c>
      <c r="H111" s="83">
        <v>90</v>
      </c>
      <c r="I111" s="83" t="s">
        <v>491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521</v>
      </c>
      <c r="B112" s="83" t="s">
        <v>738</v>
      </c>
      <c r="C112" s="83">
        <v>0.08</v>
      </c>
      <c r="D112" s="83">
        <v>0.85699999999999998</v>
      </c>
      <c r="E112" s="83">
        <v>0.98399999999999999</v>
      </c>
      <c r="F112" s="83">
        <v>55.74</v>
      </c>
      <c r="G112" s="83">
        <v>0</v>
      </c>
      <c r="H112" s="83">
        <v>90</v>
      </c>
      <c r="I112" s="83" t="s">
        <v>489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502</v>
      </c>
      <c r="B113" s="83" t="s">
        <v>740</v>
      </c>
      <c r="C113" s="83">
        <v>0.08</v>
      </c>
      <c r="D113" s="83">
        <v>2.3769999999999998</v>
      </c>
      <c r="E113" s="83">
        <v>3.6909999999999998</v>
      </c>
      <c r="F113" s="83">
        <v>36.229999999999997</v>
      </c>
      <c r="G113" s="83">
        <v>0</v>
      </c>
      <c r="H113" s="83">
        <v>90</v>
      </c>
      <c r="I113" s="83" t="s">
        <v>489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177</v>
      </c>
      <c r="C115" s="83" t="s">
        <v>548</v>
      </c>
      <c r="D115" s="83" t="s">
        <v>549</v>
      </c>
      <c r="E115" s="83" t="s">
        <v>550</v>
      </c>
      <c r="F115" s="83" t="s">
        <v>172</v>
      </c>
      <c r="G115" s="83" t="s">
        <v>551</v>
      </c>
      <c r="H115" s="83" t="s">
        <v>552</v>
      </c>
      <c r="I115" s="83" t="s">
        <v>553</v>
      </c>
      <c r="J115" s="83" t="s">
        <v>484</v>
      </c>
      <c r="K115" s="83" t="s">
        <v>486</v>
      </c>
      <c r="L115"/>
      <c r="M115"/>
      <c r="N115"/>
      <c r="O115"/>
      <c r="P115"/>
      <c r="Q115"/>
      <c r="R115"/>
      <c r="S115"/>
    </row>
    <row r="116" spans="1:19">
      <c r="A116" s="83" t="s">
        <v>577</v>
      </c>
      <c r="B116" s="83" t="s">
        <v>741</v>
      </c>
      <c r="C116" s="83">
        <v>32.21</v>
      </c>
      <c r="D116" s="83">
        <v>32.21</v>
      </c>
      <c r="E116" s="83">
        <v>5.835</v>
      </c>
      <c r="F116" s="83">
        <v>0.251</v>
      </c>
      <c r="G116" s="83">
        <v>0.11</v>
      </c>
      <c r="H116" s="83" t="s">
        <v>555</v>
      </c>
      <c r="I116" s="83" t="s">
        <v>535</v>
      </c>
      <c r="J116" s="83">
        <v>0</v>
      </c>
      <c r="K116" s="83" t="s">
        <v>489</v>
      </c>
      <c r="L116"/>
      <c r="M116"/>
      <c r="N116"/>
      <c r="O116"/>
      <c r="P116"/>
      <c r="Q116"/>
      <c r="R116"/>
      <c r="S116"/>
    </row>
    <row r="117" spans="1:19">
      <c r="A117" s="83" t="s">
        <v>556</v>
      </c>
      <c r="B117" s="83" t="s">
        <v>741</v>
      </c>
      <c r="C117" s="83">
        <v>65.62</v>
      </c>
      <c r="D117" s="83">
        <v>65.62</v>
      </c>
      <c r="E117" s="83">
        <v>5.835</v>
      </c>
      <c r="F117" s="83">
        <v>0.251</v>
      </c>
      <c r="G117" s="83">
        <v>0.11</v>
      </c>
      <c r="H117" s="83" t="s">
        <v>555</v>
      </c>
      <c r="I117" s="83" t="s">
        <v>506</v>
      </c>
      <c r="J117" s="83">
        <v>180</v>
      </c>
      <c r="K117" s="83" t="s">
        <v>493</v>
      </c>
      <c r="L117"/>
      <c r="M117"/>
      <c r="N117"/>
      <c r="O117"/>
      <c r="P117"/>
      <c r="Q117"/>
      <c r="R117"/>
      <c r="S117"/>
    </row>
    <row r="118" spans="1:19">
      <c r="A118" s="83" t="s">
        <v>568</v>
      </c>
      <c r="B118" s="83" t="s">
        <v>741</v>
      </c>
      <c r="C118" s="83">
        <v>5.82</v>
      </c>
      <c r="D118" s="83">
        <v>23.29</v>
      </c>
      <c r="E118" s="83">
        <v>5.835</v>
      </c>
      <c r="F118" s="83">
        <v>0.251</v>
      </c>
      <c r="G118" s="83">
        <v>0.11</v>
      </c>
      <c r="H118" s="83" t="s">
        <v>555</v>
      </c>
      <c r="I118" s="83" t="s">
        <v>523</v>
      </c>
      <c r="J118" s="83">
        <v>0</v>
      </c>
      <c r="K118" s="83" t="s">
        <v>489</v>
      </c>
      <c r="L118"/>
      <c r="M118"/>
      <c r="N118"/>
      <c r="O118"/>
      <c r="P118"/>
      <c r="Q118"/>
      <c r="R118"/>
      <c r="S118"/>
    </row>
    <row r="119" spans="1:19">
      <c r="A119" s="83" t="s">
        <v>570</v>
      </c>
      <c r="B119" s="83" t="s">
        <v>741</v>
      </c>
      <c r="C119" s="83">
        <v>2.15</v>
      </c>
      <c r="D119" s="83">
        <v>8.58</v>
      </c>
      <c r="E119" s="83">
        <v>5.835</v>
      </c>
      <c r="F119" s="83">
        <v>0.251</v>
      </c>
      <c r="G119" s="83">
        <v>0.11</v>
      </c>
      <c r="H119" s="83" t="s">
        <v>555</v>
      </c>
      <c r="I119" s="83" t="s">
        <v>525</v>
      </c>
      <c r="J119" s="83">
        <v>180</v>
      </c>
      <c r="K119" s="83" t="s">
        <v>493</v>
      </c>
      <c r="L119"/>
      <c r="M119"/>
      <c r="N119"/>
      <c r="O119"/>
      <c r="P119"/>
      <c r="Q119"/>
      <c r="R119"/>
      <c r="S119"/>
    </row>
    <row r="120" spans="1:19">
      <c r="A120" s="83" t="s">
        <v>569</v>
      </c>
      <c r="B120" s="83" t="s">
        <v>741</v>
      </c>
      <c r="C120" s="83">
        <v>2.15</v>
      </c>
      <c r="D120" s="83">
        <v>8.59</v>
      </c>
      <c r="E120" s="83">
        <v>5.835</v>
      </c>
      <c r="F120" s="83">
        <v>0.251</v>
      </c>
      <c r="G120" s="83">
        <v>0.11</v>
      </c>
      <c r="H120" s="83" t="s">
        <v>555</v>
      </c>
      <c r="I120" s="83" t="s">
        <v>524</v>
      </c>
      <c r="J120" s="83">
        <v>0</v>
      </c>
      <c r="K120" s="83" t="s">
        <v>489</v>
      </c>
      <c r="L120"/>
      <c r="M120"/>
      <c r="N120"/>
      <c r="O120"/>
      <c r="P120"/>
      <c r="Q120"/>
      <c r="R120"/>
      <c r="S120"/>
    </row>
    <row r="121" spans="1:19">
      <c r="A121" s="83" t="s">
        <v>571</v>
      </c>
      <c r="B121" s="83" t="s">
        <v>741</v>
      </c>
      <c r="C121" s="83">
        <v>5.82</v>
      </c>
      <c r="D121" s="83">
        <v>23.29</v>
      </c>
      <c r="E121" s="83">
        <v>5.835</v>
      </c>
      <c r="F121" s="83">
        <v>0.251</v>
      </c>
      <c r="G121" s="83">
        <v>0.11</v>
      </c>
      <c r="H121" s="83" t="s">
        <v>555</v>
      </c>
      <c r="I121" s="83" t="s">
        <v>526</v>
      </c>
      <c r="J121" s="83">
        <v>180</v>
      </c>
      <c r="K121" s="83" t="s">
        <v>493</v>
      </c>
      <c r="L121"/>
      <c r="M121"/>
      <c r="N121"/>
      <c r="O121"/>
      <c r="P121"/>
      <c r="Q121"/>
      <c r="R121"/>
      <c r="S121"/>
    </row>
    <row r="122" spans="1:19">
      <c r="A122" s="83" t="s">
        <v>582</v>
      </c>
      <c r="B122" s="83" t="s">
        <v>741</v>
      </c>
      <c r="C122" s="83">
        <v>5.83</v>
      </c>
      <c r="D122" s="83">
        <v>5.83</v>
      </c>
      <c r="E122" s="83">
        <v>5.835</v>
      </c>
      <c r="F122" s="83">
        <v>0.251</v>
      </c>
      <c r="G122" s="83">
        <v>0.11</v>
      </c>
      <c r="H122" s="83" t="s">
        <v>555</v>
      </c>
      <c r="I122" s="83" t="s">
        <v>543</v>
      </c>
      <c r="J122" s="83">
        <v>0</v>
      </c>
      <c r="K122" s="83" t="s">
        <v>489</v>
      </c>
      <c r="L122"/>
      <c r="M122"/>
      <c r="N122"/>
      <c r="O122"/>
      <c r="P122"/>
      <c r="Q122"/>
      <c r="R122"/>
      <c r="S122"/>
    </row>
    <row r="123" spans="1:19">
      <c r="A123" s="83" t="s">
        <v>583</v>
      </c>
      <c r="B123" s="83" t="s">
        <v>741</v>
      </c>
      <c r="C123" s="83">
        <v>5.21</v>
      </c>
      <c r="D123" s="83">
        <v>5.21</v>
      </c>
      <c r="E123" s="83">
        <v>5.835</v>
      </c>
      <c r="F123" s="83">
        <v>0.251</v>
      </c>
      <c r="G123" s="83">
        <v>0.11</v>
      </c>
      <c r="H123" s="83" t="s">
        <v>555</v>
      </c>
      <c r="I123" s="83" t="s">
        <v>544</v>
      </c>
      <c r="J123" s="83">
        <v>0</v>
      </c>
      <c r="K123" s="83" t="s">
        <v>489</v>
      </c>
      <c r="L123"/>
      <c r="M123"/>
      <c r="N123"/>
      <c r="O123"/>
      <c r="P123"/>
      <c r="Q123"/>
      <c r="R123"/>
      <c r="S123"/>
    </row>
    <row r="124" spans="1:19">
      <c r="A124" s="83" t="s">
        <v>584</v>
      </c>
      <c r="B124" s="83" t="s">
        <v>741</v>
      </c>
      <c r="C124" s="83">
        <v>17.18</v>
      </c>
      <c r="D124" s="83">
        <v>17.18</v>
      </c>
      <c r="E124" s="83">
        <v>5.835</v>
      </c>
      <c r="F124" s="83">
        <v>0.251</v>
      </c>
      <c r="G124" s="83">
        <v>0.11</v>
      </c>
      <c r="H124" s="83" t="s">
        <v>555</v>
      </c>
      <c r="I124" s="83" t="s">
        <v>545</v>
      </c>
      <c r="J124" s="83">
        <v>180</v>
      </c>
      <c r="K124" s="83" t="s">
        <v>493</v>
      </c>
      <c r="L124"/>
      <c r="M124"/>
      <c r="N124"/>
      <c r="O124"/>
      <c r="P124"/>
      <c r="Q124"/>
      <c r="R124"/>
      <c r="S124"/>
    </row>
    <row r="125" spans="1:19">
      <c r="A125" s="83" t="s">
        <v>578</v>
      </c>
      <c r="B125" s="83" t="s">
        <v>741</v>
      </c>
      <c r="C125" s="83">
        <v>32.21</v>
      </c>
      <c r="D125" s="83">
        <v>32.21</v>
      </c>
      <c r="E125" s="83">
        <v>5.835</v>
      </c>
      <c r="F125" s="83">
        <v>0.251</v>
      </c>
      <c r="G125" s="83">
        <v>0.11</v>
      </c>
      <c r="H125" s="83" t="s">
        <v>555</v>
      </c>
      <c r="I125" s="83" t="s">
        <v>537</v>
      </c>
      <c r="J125" s="83">
        <v>0</v>
      </c>
      <c r="K125" s="83" t="s">
        <v>489</v>
      </c>
      <c r="L125"/>
      <c r="M125"/>
      <c r="N125"/>
      <c r="O125"/>
      <c r="P125"/>
      <c r="Q125"/>
      <c r="R125"/>
      <c r="S125"/>
    </row>
    <row r="126" spans="1:19">
      <c r="A126" s="83" t="s">
        <v>581</v>
      </c>
      <c r="B126" s="83" t="s">
        <v>741</v>
      </c>
      <c r="C126" s="83">
        <v>4.5999999999999996</v>
      </c>
      <c r="D126" s="83">
        <v>4.5999999999999996</v>
      </c>
      <c r="E126" s="83">
        <v>5.835</v>
      </c>
      <c r="F126" s="83">
        <v>0.251</v>
      </c>
      <c r="G126" s="83">
        <v>0.11</v>
      </c>
      <c r="H126" s="83" t="s">
        <v>555</v>
      </c>
      <c r="I126" s="83" t="s">
        <v>541</v>
      </c>
      <c r="J126" s="83">
        <v>180</v>
      </c>
      <c r="K126" s="83" t="s">
        <v>493</v>
      </c>
      <c r="L126"/>
      <c r="M126"/>
      <c r="N126"/>
      <c r="O126"/>
      <c r="P126"/>
      <c r="Q126"/>
      <c r="R126"/>
      <c r="S126"/>
    </row>
    <row r="127" spans="1:19">
      <c r="A127" s="83" t="s">
        <v>580</v>
      </c>
      <c r="B127" s="83" t="s">
        <v>741</v>
      </c>
      <c r="C127" s="83">
        <v>17.18</v>
      </c>
      <c r="D127" s="83">
        <v>17.18</v>
      </c>
      <c r="E127" s="83">
        <v>5.835</v>
      </c>
      <c r="F127" s="83">
        <v>0.251</v>
      </c>
      <c r="G127" s="83">
        <v>0.11</v>
      </c>
      <c r="H127" s="83" t="s">
        <v>555</v>
      </c>
      <c r="I127" s="83" t="s">
        <v>540</v>
      </c>
      <c r="J127" s="83">
        <v>90</v>
      </c>
      <c r="K127" s="83" t="s">
        <v>491</v>
      </c>
      <c r="L127"/>
      <c r="M127"/>
      <c r="N127"/>
      <c r="O127"/>
      <c r="P127"/>
      <c r="Q127"/>
      <c r="R127"/>
      <c r="S127"/>
    </row>
    <row r="128" spans="1:19">
      <c r="A128" s="83" t="s">
        <v>579</v>
      </c>
      <c r="B128" s="83" t="s">
        <v>741</v>
      </c>
      <c r="C128" s="83">
        <v>4.5999999999999996</v>
      </c>
      <c r="D128" s="83">
        <v>4.5999999999999996</v>
      </c>
      <c r="E128" s="83">
        <v>5.835</v>
      </c>
      <c r="F128" s="83">
        <v>0.251</v>
      </c>
      <c r="G128" s="83">
        <v>0.11</v>
      </c>
      <c r="H128" s="83" t="s">
        <v>555</v>
      </c>
      <c r="I128" s="83" t="s">
        <v>539</v>
      </c>
      <c r="J128" s="83">
        <v>0</v>
      </c>
      <c r="K128" s="83" t="s">
        <v>489</v>
      </c>
      <c r="L128"/>
      <c r="M128"/>
      <c r="N128"/>
      <c r="O128"/>
      <c r="P128"/>
      <c r="Q128"/>
      <c r="R128"/>
      <c r="S128"/>
    </row>
    <row r="129" spans="1:19">
      <c r="A129" s="83" t="s">
        <v>557</v>
      </c>
      <c r="B129" s="83" t="s">
        <v>741</v>
      </c>
      <c r="C129" s="83">
        <v>85.24</v>
      </c>
      <c r="D129" s="83">
        <v>85.24</v>
      </c>
      <c r="E129" s="83">
        <v>5.835</v>
      </c>
      <c r="F129" s="83">
        <v>0.251</v>
      </c>
      <c r="G129" s="83">
        <v>0.11</v>
      </c>
      <c r="H129" s="83" t="s">
        <v>555</v>
      </c>
      <c r="I129" s="83" t="s">
        <v>510</v>
      </c>
      <c r="J129" s="83">
        <v>180</v>
      </c>
      <c r="K129" s="83" t="s">
        <v>493</v>
      </c>
      <c r="L129"/>
      <c r="M129"/>
      <c r="N129"/>
      <c r="O129"/>
      <c r="P129"/>
      <c r="Q129"/>
      <c r="R129"/>
      <c r="S129"/>
    </row>
    <row r="130" spans="1:19">
      <c r="A130" s="83" t="s">
        <v>554</v>
      </c>
      <c r="B130" s="83" t="s">
        <v>741</v>
      </c>
      <c r="C130" s="83">
        <v>23.3</v>
      </c>
      <c r="D130" s="83">
        <v>23.3</v>
      </c>
      <c r="E130" s="83">
        <v>5.835</v>
      </c>
      <c r="F130" s="83">
        <v>0.251</v>
      </c>
      <c r="G130" s="83">
        <v>0.11</v>
      </c>
      <c r="H130" s="83" t="s">
        <v>555</v>
      </c>
      <c r="I130" s="83" t="s">
        <v>497</v>
      </c>
      <c r="J130" s="83">
        <v>180</v>
      </c>
      <c r="K130" s="83" t="s">
        <v>493</v>
      </c>
      <c r="L130"/>
      <c r="M130"/>
      <c r="N130"/>
      <c r="O130"/>
      <c r="P130"/>
      <c r="Q130"/>
      <c r="R130"/>
      <c r="S130"/>
    </row>
    <row r="131" spans="1:19">
      <c r="A131" s="83" t="s">
        <v>558</v>
      </c>
      <c r="B131" s="83" t="s">
        <v>742</v>
      </c>
      <c r="C131" s="83">
        <v>4.5999999999999996</v>
      </c>
      <c r="D131" s="83">
        <v>18.39</v>
      </c>
      <c r="E131" s="83">
        <v>5.8380000000000001</v>
      </c>
      <c r="F131" s="83">
        <v>0.251</v>
      </c>
      <c r="G131" s="83">
        <v>0.11</v>
      </c>
      <c r="H131" s="83" t="s">
        <v>555</v>
      </c>
      <c r="I131" s="83" t="s">
        <v>513</v>
      </c>
      <c r="J131" s="83">
        <v>180</v>
      </c>
      <c r="K131" s="83" t="s">
        <v>493</v>
      </c>
      <c r="L131"/>
      <c r="M131"/>
      <c r="N131"/>
      <c r="O131"/>
      <c r="P131"/>
      <c r="Q131"/>
      <c r="R131"/>
      <c r="S131"/>
    </row>
    <row r="132" spans="1:19">
      <c r="A132" s="83" t="s">
        <v>559</v>
      </c>
      <c r="B132" s="83" t="s">
        <v>742</v>
      </c>
      <c r="C132" s="83">
        <v>8.58</v>
      </c>
      <c r="D132" s="83">
        <v>34.33</v>
      </c>
      <c r="E132" s="83">
        <v>5.8380000000000001</v>
      </c>
      <c r="F132" s="83">
        <v>0.251</v>
      </c>
      <c r="G132" s="83">
        <v>0.11</v>
      </c>
      <c r="H132" s="83" t="s">
        <v>555</v>
      </c>
      <c r="I132" s="83" t="s">
        <v>514</v>
      </c>
      <c r="J132" s="83">
        <v>270</v>
      </c>
      <c r="K132" s="83" t="s">
        <v>495</v>
      </c>
      <c r="L132"/>
      <c r="M132"/>
      <c r="N132"/>
      <c r="O132"/>
      <c r="P132"/>
      <c r="Q132"/>
      <c r="R132"/>
      <c r="S132"/>
    </row>
    <row r="133" spans="1:19">
      <c r="A133" s="83" t="s">
        <v>572</v>
      </c>
      <c r="B133" s="83" t="s">
        <v>742</v>
      </c>
      <c r="C133" s="83">
        <v>4.5999999999999996</v>
      </c>
      <c r="D133" s="83">
        <v>4.5999999999999996</v>
      </c>
      <c r="E133" s="83">
        <v>5.8380000000000001</v>
      </c>
      <c r="F133" s="83">
        <v>0.251</v>
      </c>
      <c r="G133" s="83">
        <v>0.11</v>
      </c>
      <c r="H133" s="83" t="s">
        <v>555</v>
      </c>
      <c r="I133" s="83" t="s">
        <v>527</v>
      </c>
      <c r="J133" s="83">
        <v>180</v>
      </c>
      <c r="K133" s="83" t="s">
        <v>493</v>
      </c>
      <c r="L133"/>
      <c r="M133"/>
      <c r="N133"/>
      <c r="O133"/>
      <c r="P133"/>
      <c r="Q133"/>
      <c r="R133"/>
      <c r="S133"/>
    </row>
    <row r="134" spans="1:19">
      <c r="A134" s="83" t="s">
        <v>573</v>
      </c>
      <c r="B134" s="83" t="s">
        <v>742</v>
      </c>
      <c r="C134" s="83">
        <v>8.59</v>
      </c>
      <c r="D134" s="83">
        <v>8.59</v>
      </c>
      <c r="E134" s="83">
        <v>5.8380000000000001</v>
      </c>
      <c r="F134" s="83">
        <v>0.251</v>
      </c>
      <c r="G134" s="83">
        <v>0.11</v>
      </c>
      <c r="H134" s="83" t="s">
        <v>555</v>
      </c>
      <c r="I134" s="83" t="s">
        <v>528</v>
      </c>
      <c r="J134" s="83">
        <v>270</v>
      </c>
      <c r="K134" s="83" t="s">
        <v>495</v>
      </c>
      <c r="L134"/>
      <c r="M134"/>
      <c r="N134"/>
      <c r="O134"/>
      <c r="P134"/>
      <c r="Q134"/>
      <c r="R134"/>
      <c r="S134"/>
    </row>
    <row r="135" spans="1:19">
      <c r="A135" s="83" t="s">
        <v>560</v>
      </c>
      <c r="B135" s="83" t="s">
        <v>742</v>
      </c>
      <c r="C135" s="83">
        <v>4.5999999999999996</v>
      </c>
      <c r="D135" s="83">
        <v>18.39</v>
      </c>
      <c r="E135" s="83">
        <v>5.8380000000000001</v>
      </c>
      <c r="F135" s="83">
        <v>0.251</v>
      </c>
      <c r="G135" s="83">
        <v>0.11</v>
      </c>
      <c r="H135" s="83" t="s">
        <v>555</v>
      </c>
      <c r="I135" s="83" t="s">
        <v>515</v>
      </c>
      <c r="J135" s="83">
        <v>0</v>
      </c>
      <c r="K135" s="83" t="s">
        <v>489</v>
      </c>
      <c r="L135"/>
      <c r="M135"/>
      <c r="N135"/>
      <c r="O135"/>
      <c r="P135"/>
      <c r="Q135"/>
      <c r="R135"/>
      <c r="S135"/>
    </row>
    <row r="136" spans="1:19">
      <c r="A136" s="83" t="s">
        <v>561</v>
      </c>
      <c r="B136" s="83" t="s">
        <v>742</v>
      </c>
      <c r="C136" s="83">
        <v>8.58</v>
      </c>
      <c r="D136" s="83">
        <v>34.33</v>
      </c>
      <c r="E136" s="83">
        <v>5.8380000000000001</v>
      </c>
      <c r="F136" s="83">
        <v>0.251</v>
      </c>
      <c r="G136" s="83">
        <v>0.11</v>
      </c>
      <c r="H136" s="83" t="s">
        <v>555</v>
      </c>
      <c r="I136" s="83" t="s">
        <v>516</v>
      </c>
      <c r="J136" s="83">
        <v>270</v>
      </c>
      <c r="K136" s="83" t="s">
        <v>495</v>
      </c>
      <c r="L136"/>
      <c r="M136"/>
      <c r="N136"/>
      <c r="O136"/>
      <c r="P136"/>
      <c r="Q136"/>
      <c r="R136"/>
      <c r="S136"/>
    </row>
    <row r="137" spans="1:19">
      <c r="A137" s="83" t="s">
        <v>574</v>
      </c>
      <c r="B137" s="83" t="s">
        <v>742</v>
      </c>
      <c r="C137" s="83">
        <v>4.5999999999999996</v>
      </c>
      <c r="D137" s="83">
        <v>4.5999999999999996</v>
      </c>
      <c r="E137" s="83">
        <v>5.8380000000000001</v>
      </c>
      <c r="F137" s="83">
        <v>0.251</v>
      </c>
      <c r="G137" s="83">
        <v>0.11</v>
      </c>
      <c r="H137" s="83" t="s">
        <v>555</v>
      </c>
      <c r="I137" s="83" t="s">
        <v>530</v>
      </c>
      <c r="J137" s="83">
        <v>0</v>
      </c>
      <c r="K137" s="83" t="s">
        <v>489</v>
      </c>
      <c r="L137"/>
      <c r="M137"/>
      <c r="N137"/>
      <c r="O137"/>
      <c r="P137"/>
      <c r="Q137"/>
      <c r="R137"/>
      <c r="S137"/>
    </row>
    <row r="138" spans="1:19">
      <c r="A138" s="83" t="s">
        <v>575</v>
      </c>
      <c r="B138" s="83" t="s">
        <v>742</v>
      </c>
      <c r="C138" s="83">
        <v>8.59</v>
      </c>
      <c r="D138" s="83">
        <v>8.59</v>
      </c>
      <c r="E138" s="83">
        <v>5.8380000000000001</v>
      </c>
      <c r="F138" s="83">
        <v>0.251</v>
      </c>
      <c r="G138" s="83">
        <v>0.11</v>
      </c>
      <c r="H138" s="83" t="s">
        <v>555</v>
      </c>
      <c r="I138" s="83" t="s">
        <v>531</v>
      </c>
      <c r="J138" s="83">
        <v>270</v>
      </c>
      <c r="K138" s="83" t="s">
        <v>495</v>
      </c>
      <c r="L138"/>
      <c r="M138"/>
      <c r="N138"/>
      <c r="O138"/>
      <c r="P138"/>
      <c r="Q138"/>
      <c r="R138"/>
      <c r="S138"/>
    </row>
    <row r="139" spans="1:19">
      <c r="A139" s="83" t="s">
        <v>562</v>
      </c>
      <c r="B139" s="83" t="s">
        <v>742</v>
      </c>
      <c r="C139" s="83">
        <v>3.68</v>
      </c>
      <c r="D139" s="83">
        <v>279.51</v>
      </c>
      <c r="E139" s="83">
        <v>5.8380000000000001</v>
      </c>
      <c r="F139" s="83">
        <v>0.251</v>
      </c>
      <c r="G139" s="83">
        <v>0.11</v>
      </c>
      <c r="H139" s="83" t="s">
        <v>555</v>
      </c>
      <c r="I139" s="83" t="s">
        <v>517</v>
      </c>
      <c r="J139" s="83">
        <v>180</v>
      </c>
      <c r="K139" s="83" t="s">
        <v>493</v>
      </c>
      <c r="L139"/>
      <c r="M139"/>
      <c r="N139"/>
      <c r="O139"/>
      <c r="P139"/>
      <c r="Q139"/>
      <c r="R139"/>
      <c r="S139"/>
    </row>
    <row r="140" spans="1:19">
      <c r="A140" s="83" t="s">
        <v>576</v>
      </c>
      <c r="B140" s="83" t="s">
        <v>742</v>
      </c>
      <c r="C140" s="83">
        <v>6.75</v>
      </c>
      <c r="D140" s="83">
        <v>60.74</v>
      </c>
      <c r="E140" s="83">
        <v>5.8380000000000001</v>
      </c>
      <c r="F140" s="83">
        <v>0.251</v>
      </c>
      <c r="G140" s="83">
        <v>0.11</v>
      </c>
      <c r="H140" s="83" t="s">
        <v>555</v>
      </c>
      <c r="I140" s="83" t="s">
        <v>533</v>
      </c>
      <c r="J140" s="83">
        <v>180</v>
      </c>
      <c r="K140" s="83" t="s">
        <v>493</v>
      </c>
      <c r="L140"/>
      <c r="M140"/>
      <c r="N140"/>
      <c r="O140"/>
      <c r="P140"/>
      <c r="Q140"/>
      <c r="R140"/>
      <c r="S140"/>
    </row>
    <row r="141" spans="1:19">
      <c r="A141" s="83" t="s">
        <v>563</v>
      </c>
      <c r="B141" s="83" t="s">
        <v>742</v>
      </c>
      <c r="C141" s="83">
        <v>3.68</v>
      </c>
      <c r="D141" s="83">
        <v>279.60000000000002</v>
      </c>
      <c r="E141" s="83">
        <v>5.8380000000000001</v>
      </c>
      <c r="F141" s="83">
        <v>0.251</v>
      </c>
      <c r="G141" s="83">
        <v>0.11</v>
      </c>
      <c r="H141" s="83" t="s">
        <v>555</v>
      </c>
      <c r="I141" s="83" t="s">
        <v>518</v>
      </c>
      <c r="J141" s="83">
        <v>0</v>
      </c>
      <c r="K141" s="83" t="s">
        <v>489</v>
      </c>
      <c r="L141"/>
      <c r="M141"/>
      <c r="N141"/>
      <c r="O141"/>
      <c r="P141"/>
      <c r="Q141"/>
      <c r="R141"/>
      <c r="S141"/>
    </row>
    <row r="142" spans="1:19">
      <c r="A142" s="83" t="s">
        <v>564</v>
      </c>
      <c r="B142" s="83" t="s">
        <v>742</v>
      </c>
      <c r="C142" s="83">
        <v>8.58</v>
      </c>
      <c r="D142" s="83">
        <v>34.33</v>
      </c>
      <c r="E142" s="83">
        <v>5.8380000000000001</v>
      </c>
      <c r="F142" s="83">
        <v>0.251</v>
      </c>
      <c r="G142" s="83">
        <v>0.11</v>
      </c>
      <c r="H142" s="83" t="s">
        <v>555</v>
      </c>
      <c r="I142" s="83" t="s">
        <v>519</v>
      </c>
      <c r="J142" s="83">
        <v>90</v>
      </c>
      <c r="K142" s="83" t="s">
        <v>491</v>
      </c>
      <c r="L142"/>
      <c r="M142"/>
      <c r="N142"/>
      <c r="O142"/>
      <c r="P142"/>
      <c r="Q142"/>
      <c r="R142"/>
      <c r="S142"/>
    </row>
    <row r="143" spans="1:19">
      <c r="A143" s="83" t="s">
        <v>565</v>
      </c>
      <c r="B143" s="83" t="s">
        <v>742</v>
      </c>
      <c r="C143" s="83">
        <v>4.5999999999999996</v>
      </c>
      <c r="D143" s="83">
        <v>18.39</v>
      </c>
      <c r="E143" s="83">
        <v>5.8380000000000001</v>
      </c>
      <c r="F143" s="83">
        <v>0.251</v>
      </c>
      <c r="G143" s="83">
        <v>0.11</v>
      </c>
      <c r="H143" s="83" t="s">
        <v>555</v>
      </c>
      <c r="I143" s="83" t="s">
        <v>520</v>
      </c>
      <c r="J143" s="83">
        <v>180</v>
      </c>
      <c r="K143" s="83" t="s">
        <v>493</v>
      </c>
      <c r="L143"/>
      <c r="M143"/>
      <c r="N143"/>
      <c r="O143"/>
      <c r="P143"/>
      <c r="Q143"/>
      <c r="R143"/>
      <c r="S143"/>
    </row>
    <row r="144" spans="1:19">
      <c r="A144" s="83" t="s">
        <v>567</v>
      </c>
      <c r="B144" s="83" t="s">
        <v>742</v>
      </c>
      <c r="C144" s="83">
        <v>8.58</v>
      </c>
      <c r="D144" s="83">
        <v>34.33</v>
      </c>
      <c r="E144" s="83">
        <v>5.8380000000000001</v>
      </c>
      <c r="F144" s="83">
        <v>0.251</v>
      </c>
      <c r="G144" s="83">
        <v>0.11</v>
      </c>
      <c r="H144" s="83" t="s">
        <v>555</v>
      </c>
      <c r="I144" s="83" t="s">
        <v>522</v>
      </c>
      <c r="J144" s="83">
        <v>90</v>
      </c>
      <c r="K144" s="83" t="s">
        <v>491</v>
      </c>
      <c r="L144"/>
      <c r="M144"/>
      <c r="N144"/>
      <c r="O144"/>
      <c r="P144"/>
      <c r="Q144"/>
      <c r="R144"/>
      <c r="S144"/>
    </row>
    <row r="145" spans="1:19">
      <c r="A145" s="83" t="s">
        <v>566</v>
      </c>
      <c r="B145" s="83" t="s">
        <v>742</v>
      </c>
      <c r="C145" s="83">
        <v>4.5999999999999996</v>
      </c>
      <c r="D145" s="83">
        <v>18.39</v>
      </c>
      <c r="E145" s="83">
        <v>5.8380000000000001</v>
      </c>
      <c r="F145" s="83">
        <v>0.251</v>
      </c>
      <c r="G145" s="83">
        <v>0.11</v>
      </c>
      <c r="H145" s="83" t="s">
        <v>555</v>
      </c>
      <c r="I145" s="83" t="s">
        <v>521</v>
      </c>
      <c r="J145" s="83">
        <v>0</v>
      </c>
      <c r="K145" s="83" t="s">
        <v>489</v>
      </c>
      <c r="L145"/>
      <c r="M145"/>
      <c r="N145"/>
      <c r="O145"/>
      <c r="P145"/>
      <c r="Q145"/>
      <c r="R145"/>
      <c r="S145"/>
    </row>
    <row r="146" spans="1:19">
      <c r="A146" s="83" t="s">
        <v>585</v>
      </c>
      <c r="B146" s="83"/>
      <c r="C146" s="83"/>
      <c r="D146" s="83">
        <v>1214.08</v>
      </c>
      <c r="E146" s="83">
        <v>5.84</v>
      </c>
      <c r="F146" s="83">
        <v>0.251</v>
      </c>
      <c r="G146" s="83">
        <v>0.11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586</v>
      </c>
      <c r="B147" s="83"/>
      <c r="C147" s="83"/>
      <c r="D147" s="83">
        <v>432.93</v>
      </c>
      <c r="E147" s="83">
        <v>5.84</v>
      </c>
      <c r="F147" s="83">
        <v>0.251</v>
      </c>
      <c r="G147" s="83">
        <v>0.11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587</v>
      </c>
      <c r="B148" s="83"/>
      <c r="C148" s="83"/>
      <c r="D148" s="83">
        <v>781.15</v>
      </c>
      <c r="E148" s="83">
        <v>5.84</v>
      </c>
      <c r="F148" s="83">
        <v>0.251</v>
      </c>
      <c r="G148" s="83">
        <v>0.11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242</v>
      </c>
      <c r="C150" s="83" t="s">
        <v>588</v>
      </c>
      <c r="D150" s="83" t="s">
        <v>589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590</v>
      </c>
      <c r="B151" s="83" t="s">
        <v>591</v>
      </c>
      <c r="C151" s="83">
        <v>3476250.45</v>
      </c>
      <c r="D151" s="83">
        <v>5.5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592</v>
      </c>
      <c r="B152" s="83" t="s">
        <v>593</v>
      </c>
      <c r="C152" s="83">
        <v>2837777.85</v>
      </c>
      <c r="D152" s="83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242</v>
      </c>
      <c r="C154" s="83" t="s">
        <v>594</v>
      </c>
      <c r="D154" s="83" t="s">
        <v>595</v>
      </c>
      <c r="E154" s="83" t="s">
        <v>596</v>
      </c>
      <c r="F154" s="83" t="s">
        <v>597</v>
      </c>
      <c r="G154" s="83" t="s">
        <v>589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598</v>
      </c>
      <c r="B155" s="83" t="s">
        <v>599</v>
      </c>
      <c r="C155" s="83">
        <v>29756.55</v>
      </c>
      <c r="D155" s="83">
        <v>20608.189999999999</v>
      </c>
      <c r="E155" s="83">
        <v>9148.36</v>
      </c>
      <c r="F155" s="83">
        <v>0.69</v>
      </c>
      <c r="G155" s="83" t="s">
        <v>600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606</v>
      </c>
      <c r="B156" s="83" t="s">
        <v>599</v>
      </c>
      <c r="C156" s="83">
        <v>8156.65</v>
      </c>
      <c r="D156" s="83">
        <v>5684.58</v>
      </c>
      <c r="E156" s="83">
        <v>2472.06</v>
      </c>
      <c r="F156" s="83">
        <v>0.7</v>
      </c>
      <c r="G156" s="83" t="s">
        <v>600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601</v>
      </c>
      <c r="B157" s="83" t="s">
        <v>599</v>
      </c>
      <c r="C157" s="83">
        <v>29998.04</v>
      </c>
      <c r="D157" s="83">
        <v>20779.86</v>
      </c>
      <c r="E157" s="83">
        <v>9218.18</v>
      </c>
      <c r="F157" s="83">
        <v>0.69</v>
      </c>
      <c r="G157" s="83" t="s">
        <v>600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607</v>
      </c>
      <c r="B158" s="83" t="s">
        <v>599</v>
      </c>
      <c r="C158" s="83">
        <v>8242.7199999999993</v>
      </c>
      <c r="D158" s="83">
        <v>5746.3</v>
      </c>
      <c r="E158" s="83">
        <v>2496.42</v>
      </c>
      <c r="F158" s="83">
        <v>0.7</v>
      </c>
      <c r="G158" s="83" t="s">
        <v>600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602</v>
      </c>
      <c r="B159" s="83" t="s">
        <v>599</v>
      </c>
      <c r="C159" s="83">
        <v>698246.72</v>
      </c>
      <c r="D159" s="83">
        <v>440343.37</v>
      </c>
      <c r="E159" s="83">
        <v>257903.35</v>
      </c>
      <c r="F159" s="83">
        <v>0.63</v>
      </c>
      <c r="G159" s="83" t="s">
        <v>600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608</v>
      </c>
      <c r="B160" s="83" t="s">
        <v>599</v>
      </c>
      <c r="C160" s="83">
        <v>39866.74</v>
      </c>
      <c r="D160" s="83">
        <v>25047.25</v>
      </c>
      <c r="E160" s="83">
        <v>14819.49</v>
      </c>
      <c r="F160" s="83">
        <v>0.63</v>
      </c>
      <c r="G160" s="83" t="s">
        <v>600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603</v>
      </c>
      <c r="B161" s="83" t="s">
        <v>599</v>
      </c>
      <c r="C161" s="83">
        <v>698246.72</v>
      </c>
      <c r="D161" s="83">
        <v>440343.37</v>
      </c>
      <c r="E161" s="83">
        <v>257903.35</v>
      </c>
      <c r="F161" s="83">
        <v>0.63</v>
      </c>
      <c r="G161" s="83" t="s">
        <v>600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604</v>
      </c>
      <c r="B162" s="83" t="s">
        <v>599</v>
      </c>
      <c r="C162" s="83">
        <v>24101.45</v>
      </c>
      <c r="D162" s="83">
        <v>16662.03</v>
      </c>
      <c r="E162" s="83">
        <v>7439.42</v>
      </c>
      <c r="F162" s="83">
        <v>0.69</v>
      </c>
      <c r="G162" s="83" t="s">
        <v>600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605</v>
      </c>
      <c r="B163" s="83" t="s">
        <v>599</v>
      </c>
      <c r="C163" s="83">
        <v>24488.71</v>
      </c>
      <c r="D163" s="83">
        <v>16864.64</v>
      </c>
      <c r="E163" s="83">
        <v>7624.07</v>
      </c>
      <c r="F163" s="83">
        <v>0.69</v>
      </c>
      <c r="G163" s="83" t="s">
        <v>600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610</v>
      </c>
      <c r="B164" s="83" t="s">
        <v>599</v>
      </c>
      <c r="C164" s="83">
        <v>81018.149999999994</v>
      </c>
      <c r="D164" s="83">
        <v>51122.3</v>
      </c>
      <c r="E164" s="83">
        <v>29895.85</v>
      </c>
      <c r="F164" s="83">
        <v>0.63</v>
      </c>
      <c r="G164" s="83" t="s">
        <v>600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611</v>
      </c>
      <c r="B165" s="83" t="s">
        <v>599</v>
      </c>
      <c r="C165" s="83">
        <v>5388.7</v>
      </c>
      <c r="D165" s="83">
        <v>3388.86</v>
      </c>
      <c r="E165" s="83">
        <v>1999.84</v>
      </c>
      <c r="F165" s="83">
        <v>0.63</v>
      </c>
      <c r="G165" s="83" t="s">
        <v>600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609</v>
      </c>
      <c r="B166" s="83" t="s">
        <v>599</v>
      </c>
      <c r="C166" s="83">
        <v>746676.53</v>
      </c>
      <c r="D166" s="83">
        <v>498487.03999999998</v>
      </c>
      <c r="E166" s="83">
        <v>248189.49</v>
      </c>
      <c r="F166" s="83">
        <v>0.67</v>
      </c>
      <c r="G166" s="83" t="s">
        <v>600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242</v>
      </c>
      <c r="C168" s="83" t="s">
        <v>594</v>
      </c>
      <c r="D168" s="83" t="s">
        <v>589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631</v>
      </c>
      <c r="B169" s="83" t="s">
        <v>613</v>
      </c>
      <c r="C169" s="83">
        <v>36179.82</v>
      </c>
      <c r="D169" s="83" t="s">
        <v>600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612</v>
      </c>
      <c r="B170" s="83" t="s">
        <v>613</v>
      </c>
      <c r="C170" s="83">
        <v>46859.67</v>
      </c>
      <c r="D170" s="83" t="s">
        <v>600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619</v>
      </c>
      <c r="B171" s="83" t="s">
        <v>613</v>
      </c>
      <c r="C171" s="83">
        <v>17765.89</v>
      </c>
      <c r="D171" s="83" t="s">
        <v>600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627</v>
      </c>
      <c r="B172" s="83" t="s">
        <v>613</v>
      </c>
      <c r="C172" s="83">
        <v>3332.46</v>
      </c>
      <c r="D172" s="83" t="s">
        <v>600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634</v>
      </c>
      <c r="B173" s="83" t="s">
        <v>613</v>
      </c>
      <c r="C173" s="83">
        <v>2401.86</v>
      </c>
      <c r="D173" s="83" t="s">
        <v>600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877</v>
      </c>
      <c r="B174" s="83" t="s">
        <v>878</v>
      </c>
      <c r="C174" s="83">
        <v>9635.26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632</v>
      </c>
      <c r="B175" s="83" t="s">
        <v>613</v>
      </c>
      <c r="C175" s="83">
        <v>37193.269999999997</v>
      </c>
      <c r="D175" s="83" t="s">
        <v>600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633</v>
      </c>
      <c r="B176" s="83" t="s">
        <v>613</v>
      </c>
      <c r="C176" s="83">
        <v>15293.58</v>
      </c>
      <c r="D176" s="83" t="s">
        <v>600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618</v>
      </c>
      <c r="B177" s="83" t="s">
        <v>613</v>
      </c>
      <c r="C177" s="83">
        <v>46081.33</v>
      </c>
      <c r="D177" s="83" t="s">
        <v>600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620</v>
      </c>
      <c r="B178" s="83" t="s">
        <v>613</v>
      </c>
      <c r="C178" s="83">
        <v>83746.240000000005</v>
      </c>
      <c r="D178" s="83" t="s">
        <v>600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616</v>
      </c>
      <c r="B179" s="83" t="s">
        <v>613</v>
      </c>
      <c r="C179" s="83">
        <v>919.9</v>
      </c>
      <c r="D179" s="83" t="s">
        <v>600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614</v>
      </c>
      <c r="B180" s="83" t="s">
        <v>613</v>
      </c>
      <c r="C180" s="83">
        <v>4584.3500000000004</v>
      </c>
      <c r="D180" s="83" t="s">
        <v>600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615</v>
      </c>
      <c r="B181" s="83" t="s">
        <v>613</v>
      </c>
      <c r="C181" s="83">
        <v>5638.36</v>
      </c>
      <c r="D181" s="83" t="s">
        <v>600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621</v>
      </c>
      <c r="B182" s="83" t="s">
        <v>613</v>
      </c>
      <c r="C182" s="83">
        <v>13285.15</v>
      </c>
      <c r="D182" s="83" t="s">
        <v>600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628</v>
      </c>
      <c r="B183" s="83" t="s">
        <v>613</v>
      </c>
      <c r="C183" s="83">
        <v>3575.11</v>
      </c>
      <c r="D183" s="83" t="s">
        <v>600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622</v>
      </c>
      <c r="B184" s="83" t="s">
        <v>613</v>
      </c>
      <c r="C184" s="83">
        <v>13269.29</v>
      </c>
      <c r="D184" s="83" t="s">
        <v>600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629</v>
      </c>
      <c r="B185" s="83" t="s">
        <v>613</v>
      </c>
      <c r="C185" s="83">
        <v>3577.85</v>
      </c>
      <c r="D185" s="83" t="s">
        <v>600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623</v>
      </c>
      <c r="B186" s="83" t="s">
        <v>613</v>
      </c>
      <c r="C186" s="83">
        <v>823599.64</v>
      </c>
      <c r="D186" s="83" t="s">
        <v>600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630</v>
      </c>
      <c r="B187" s="83" t="s">
        <v>613</v>
      </c>
      <c r="C187" s="83">
        <v>46199.15</v>
      </c>
      <c r="D187" s="83" t="s">
        <v>600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624</v>
      </c>
      <c r="B188" s="83" t="s">
        <v>613</v>
      </c>
      <c r="C188" s="83">
        <v>823599.64</v>
      </c>
      <c r="D188" s="83" t="s">
        <v>600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625</v>
      </c>
      <c r="B189" s="83" t="s">
        <v>613</v>
      </c>
      <c r="C189" s="83">
        <v>12454.58</v>
      </c>
      <c r="D189" s="83" t="s">
        <v>600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626</v>
      </c>
      <c r="B190" s="83" t="s">
        <v>613</v>
      </c>
      <c r="C190" s="83">
        <v>12942.62</v>
      </c>
      <c r="D190" s="83" t="s">
        <v>600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617</v>
      </c>
      <c r="B191" s="83" t="s">
        <v>613</v>
      </c>
      <c r="C191" s="83">
        <v>616.30999999999995</v>
      </c>
      <c r="D191" s="83" t="s">
        <v>600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636</v>
      </c>
      <c r="B192" s="83" t="s">
        <v>613</v>
      </c>
      <c r="C192" s="83">
        <v>45387.07</v>
      </c>
      <c r="D192" s="83" t="s">
        <v>600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637</v>
      </c>
      <c r="B193" s="83" t="s">
        <v>613</v>
      </c>
      <c r="C193" s="83">
        <v>2971.77</v>
      </c>
      <c r="D193" s="83" t="s">
        <v>600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635</v>
      </c>
      <c r="B194" s="83" t="s">
        <v>613</v>
      </c>
      <c r="C194" s="83">
        <v>206449.99</v>
      </c>
      <c r="D194" s="83" t="s">
        <v>600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242</v>
      </c>
      <c r="C196" s="83" t="s">
        <v>638</v>
      </c>
      <c r="D196" s="83" t="s">
        <v>639</v>
      </c>
      <c r="E196" s="83" t="s">
        <v>640</v>
      </c>
      <c r="F196" s="83" t="s">
        <v>641</v>
      </c>
      <c r="G196" s="83" t="s">
        <v>642</v>
      </c>
      <c r="H196" s="83" t="s">
        <v>643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879</v>
      </c>
      <c r="B197" s="83" t="s">
        <v>648</v>
      </c>
      <c r="C197" s="83">
        <v>0.54</v>
      </c>
      <c r="D197" s="83">
        <v>50</v>
      </c>
      <c r="E197" s="83">
        <v>0.25</v>
      </c>
      <c r="F197" s="83">
        <v>23.25</v>
      </c>
      <c r="G197" s="83">
        <v>1</v>
      </c>
      <c r="H197" s="83" t="s">
        <v>880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658</v>
      </c>
      <c r="B198" s="83" t="s">
        <v>645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659</v>
      </c>
      <c r="B199" s="83" t="s">
        <v>645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644</v>
      </c>
      <c r="B200" s="83" t="s">
        <v>645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647</v>
      </c>
      <c r="B201" s="83" t="s">
        <v>648</v>
      </c>
      <c r="C201" s="83">
        <v>0.52</v>
      </c>
      <c r="D201" s="83">
        <v>331</v>
      </c>
      <c r="E201" s="83">
        <v>1.1599999999999999</v>
      </c>
      <c r="F201" s="83">
        <v>740.6</v>
      </c>
      <c r="G201" s="83">
        <v>1</v>
      </c>
      <c r="H201" s="83" t="s">
        <v>649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655</v>
      </c>
      <c r="B202" s="83" t="s">
        <v>648</v>
      </c>
      <c r="C202" s="83">
        <v>0.52</v>
      </c>
      <c r="D202" s="83">
        <v>331</v>
      </c>
      <c r="E202" s="83">
        <v>0.32</v>
      </c>
      <c r="F202" s="83">
        <v>205.97</v>
      </c>
      <c r="G202" s="83">
        <v>1</v>
      </c>
      <c r="H202" s="83" t="s">
        <v>649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650</v>
      </c>
      <c r="B203" s="83" t="s">
        <v>648</v>
      </c>
      <c r="C203" s="83">
        <v>0.52</v>
      </c>
      <c r="D203" s="83">
        <v>331</v>
      </c>
      <c r="E203" s="83">
        <v>1.17</v>
      </c>
      <c r="F203" s="83">
        <v>747.03</v>
      </c>
      <c r="G203" s="83">
        <v>1</v>
      </c>
      <c r="H203" s="83" t="s">
        <v>649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656</v>
      </c>
      <c r="B204" s="83" t="s">
        <v>648</v>
      </c>
      <c r="C204" s="83">
        <v>0.52</v>
      </c>
      <c r="D204" s="83">
        <v>331</v>
      </c>
      <c r="E204" s="83">
        <v>0.33</v>
      </c>
      <c r="F204" s="83">
        <v>208.3</v>
      </c>
      <c r="G204" s="83">
        <v>1</v>
      </c>
      <c r="H204" s="83" t="s">
        <v>649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651</v>
      </c>
      <c r="B205" s="83" t="s">
        <v>648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657</v>
      </c>
      <c r="B206" s="83" t="s">
        <v>648</v>
      </c>
      <c r="C206" s="83">
        <v>0.52</v>
      </c>
      <c r="D206" s="83">
        <v>331</v>
      </c>
      <c r="E206" s="83">
        <v>1.1499999999999999</v>
      </c>
      <c r="F206" s="83">
        <v>730.08</v>
      </c>
      <c r="G206" s="83">
        <v>1</v>
      </c>
      <c r="H206" s="83" t="s">
        <v>649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652</v>
      </c>
      <c r="B207" s="83" t="s">
        <v>648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653</v>
      </c>
      <c r="B208" s="83" t="s">
        <v>648</v>
      </c>
      <c r="C208" s="83">
        <v>0.52</v>
      </c>
      <c r="D208" s="83">
        <v>331</v>
      </c>
      <c r="E208" s="83">
        <v>0.94</v>
      </c>
      <c r="F208" s="83">
        <v>597.73</v>
      </c>
      <c r="G208" s="83">
        <v>1</v>
      </c>
      <c r="H208" s="83" t="s">
        <v>649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654</v>
      </c>
      <c r="B209" s="83" t="s">
        <v>648</v>
      </c>
      <c r="C209" s="83">
        <v>0.52</v>
      </c>
      <c r="D209" s="83">
        <v>331</v>
      </c>
      <c r="E209" s="83">
        <v>0.95</v>
      </c>
      <c r="F209" s="83">
        <v>602.09</v>
      </c>
      <c r="G209" s="83">
        <v>1</v>
      </c>
      <c r="H209" s="83" t="s">
        <v>649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663</v>
      </c>
      <c r="B210" s="83" t="s">
        <v>648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662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664</v>
      </c>
      <c r="B211" s="83" t="s">
        <v>648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662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660</v>
      </c>
      <c r="B212" s="83" t="s">
        <v>661</v>
      </c>
      <c r="C212" s="83">
        <v>0.61</v>
      </c>
      <c r="D212" s="83">
        <v>1017.59</v>
      </c>
      <c r="E212" s="83">
        <v>35.130000000000003</v>
      </c>
      <c r="F212" s="83">
        <v>58440.53</v>
      </c>
      <c r="G212" s="83">
        <v>1</v>
      </c>
      <c r="H212" s="83" t="s">
        <v>662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242</v>
      </c>
      <c r="C214" s="83" t="s">
        <v>665</v>
      </c>
      <c r="D214" s="83" t="s">
        <v>666</v>
      </c>
      <c r="E214" s="83" t="s">
        <v>667</v>
      </c>
      <c r="F214" s="83" t="s">
        <v>668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673</v>
      </c>
      <c r="B215" s="83" t="s">
        <v>670</v>
      </c>
      <c r="C215" s="83" t="s">
        <v>671</v>
      </c>
      <c r="D215" s="83">
        <v>179352</v>
      </c>
      <c r="E215" s="83">
        <v>31855.02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672</v>
      </c>
      <c r="B216" s="83" t="s">
        <v>670</v>
      </c>
      <c r="C216" s="83" t="s">
        <v>671</v>
      </c>
      <c r="D216" s="83">
        <v>179352</v>
      </c>
      <c r="E216" s="83">
        <v>15626.01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669</v>
      </c>
      <c r="B217" s="83" t="s">
        <v>670</v>
      </c>
      <c r="C217" s="83" t="s">
        <v>671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242</v>
      </c>
      <c r="C219" s="83" t="s">
        <v>674</v>
      </c>
      <c r="D219" s="83" t="s">
        <v>675</v>
      </c>
      <c r="E219" s="83" t="s">
        <v>676</v>
      </c>
      <c r="F219" s="83" t="s">
        <v>677</v>
      </c>
      <c r="G219" s="83" t="s">
        <v>678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679</v>
      </c>
      <c r="B220" s="83" t="s">
        <v>680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681</v>
      </c>
      <c r="C222" s="83" t="s">
        <v>682</v>
      </c>
      <c r="D222" s="83" t="s">
        <v>683</v>
      </c>
      <c r="E222" s="83" t="s">
        <v>684</v>
      </c>
      <c r="F222" s="83" t="s">
        <v>685</v>
      </c>
      <c r="G222" s="83" t="s">
        <v>686</v>
      </c>
      <c r="H222" s="83" t="s">
        <v>687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688</v>
      </c>
      <c r="B223" s="83">
        <v>165177.80369999999</v>
      </c>
      <c r="C223" s="83">
        <v>199.89879999999999</v>
      </c>
      <c r="D223" s="83">
        <v>700.26919999999996</v>
      </c>
      <c r="E223" s="83">
        <v>0</v>
      </c>
      <c r="F223" s="83">
        <v>2.0999999999999999E-3</v>
      </c>
      <c r="G223" s="83">
        <v>238797.8425</v>
      </c>
      <c r="H223" s="83">
        <v>63607.9614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689</v>
      </c>
      <c r="B224" s="83">
        <v>145781.1875</v>
      </c>
      <c r="C224" s="83">
        <v>176.1652</v>
      </c>
      <c r="D224" s="83">
        <v>614.39959999999996</v>
      </c>
      <c r="E224" s="83">
        <v>0</v>
      </c>
      <c r="F224" s="83">
        <v>1.8E-3</v>
      </c>
      <c r="G224" s="83">
        <v>209514.05189999999</v>
      </c>
      <c r="H224" s="83">
        <v>56105.079299999998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690</v>
      </c>
      <c r="B225" s="83">
        <v>159702.9559</v>
      </c>
      <c r="C225" s="83">
        <v>196.1644</v>
      </c>
      <c r="D225" s="83">
        <v>717.55169999999998</v>
      </c>
      <c r="E225" s="83">
        <v>0</v>
      </c>
      <c r="F225" s="83">
        <v>2.0999999999999999E-3</v>
      </c>
      <c r="G225" s="83">
        <v>244708.08069999999</v>
      </c>
      <c r="H225" s="83">
        <v>61872.338199999998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691</v>
      </c>
      <c r="B226" s="83">
        <v>159856.93650000001</v>
      </c>
      <c r="C226" s="83">
        <v>198.83629999999999</v>
      </c>
      <c r="D226" s="83">
        <v>753.01570000000004</v>
      </c>
      <c r="E226" s="83">
        <v>0</v>
      </c>
      <c r="F226" s="83">
        <v>2.2000000000000001E-3</v>
      </c>
      <c r="G226" s="83">
        <v>256816.05360000001</v>
      </c>
      <c r="H226" s="83">
        <v>62252.017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390</v>
      </c>
      <c r="B227" s="83">
        <v>173695.23449999999</v>
      </c>
      <c r="C227" s="83">
        <v>217.9973</v>
      </c>
      <c r="D227" s="83">
        <v>845.48990000000003</v>
      </c>
      <c r="E227" s="83">
        <v>0</v>
      </c>
      <c r="F227" s="83">
        <v>2.3999999999999998E-3</v>
      </c>
      <c r="G227" s="83">
        <v>288364.5675</v>
      </c>
      <c r="H227" s="83">
        <v>67892.116599999994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692</v>
      </c>
      <c r="B228" s="83">
        <v>177146.8388</v>
      </c>
      <c r="C228" s="83">
        <v>223.8535</v>
      </c>
      <c r="D228" s="83">
        <v>883.63980000000004</v>
      </c>
      <c r="E228" s="83">
        <v>0</v>
      </c>
      <c r="F228" s="83">
        <v>2.5000000000000001E-3</v>
      </c>
      <c r="G228" s="83">
        <v>301383.7464</v>
      </c>
      <c r="H228" s="83">
        <v>69437.722800000003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693</v>
      </c>
      <c r="B229" s="83">
        <v>188963.93369999999</v>
      </c>
      <c r="C229" s="83">
        <v>239.62180000000001</v>
      </c>
      <c r="D229" s="83">
        <v>954.28679999999997</v>
      </c>
      <c r="E229" s="83">
        <v>0</v>
      </c>
      <c r="F229" s="83">
        <v>2.7000000000000001E-3</v>
      </c>
      <c r="G229" s="83">
        <v>325483.48499999999</v>
      </c>
      <c r="H229" s="83">
        <v>74177.459099999993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694</v>
      </c>
      <c r="B230" s="83">
        <v>185757.01120000001</v>
      </c>
      <c r="C230" s="83">
        <v>235.30860000000001</v>
      </c>
      <c r="D230" s="83">
        <v>934.63779999999997</v>
      </c>
      <c r="E230" s="83">
        <v>0</v>
      </c>
      <c r="F230" s="83">
        <v>2.7000000000000001E-3</v>
      </c>
      <c r="G230" s="83">
        <v>318780.50439999998</v>
      </c>
      <c r="H230" s="83">
        <v>72886.801399999997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695</v>
      </c>
      <c r="B231" s="83">
        <v>171423.61060000001</v>
      </c>
      <c r="C231" s="83">
        <v>216.11799999999999</v>
      </c>
      <c r="D231" s="83">
        <v>848.04250000000002</v>
      </c>
      <c r="E231" s="83">
        <v>0</v>
      </c>
      <c r="F231" s="83">
        <v>2.3999999999999998E-3</v>
      </c>
      <c r="G231" s="83">
        <v>289240.06170000002</v>
      </c>
      <c r="H231" s="83">
        <v>67129.467900000003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696</v>
      </c>
      <c r="B232" s="83">
        <v>166570.6556</v>
      </c>
      <c r="C232" s="83">
        <v>208.28190000000001</v>
      </c>
      <c r="D232" s="83">
        <v>799.97519999999997</v>
      </c>
      <c r="E232" s="83">
        <v>0</v>
      </c>
      <c r="F232" s="83">
        <v>2.3E-3</v>
      </c>
      <c r="G232" s="83">
        <v>272837.30369999999</v>
      </c>
      <c r="H232" s="83">
        <v>65007.621899999998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697</v>
      </c>
      <c r="B233" s="83">
        <v>155216.08059999999</v>
      </c>
      <c r="C233" s="83">
        <v>191.9495</v>
      </c>
      <c r="D233" s="83">
        <v>715.54899999999998</v>
      </c>
      <c r="E233" s="83">
        <v>0</v>
      </c>
      <c r="F233" s="83">
        <v>2.0999999999999999E-3</v>
      </c>
      <c r="G233" s="83">
        <v>244032.22029999999</v>
      </c>
      <c r="H233" s="83">
        <v>60301.134100000003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698</v>
      </c>
      <c r="B234" s="83">
        <v>161053.88620000001</v>
      </c>
      <c r="C234" s="83">
        <v>195.36160000000001</v>
      </c>
      <c r="D234" s="83">
        <v>689.13779999999997</v>
      </c>
      <c r="E234" s="83">
        <v>0</v>
      </c>
      <c r="F234" s="83">
        <v>2E-3</v>
      </c>
      <c r="G234" s="83">
        <v>235004.5765</v>
      </c>
      <c r="H234" s="83">
        <v>62078.350299999998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699</v>
      </c>
      <c r="B236" s="84">
        <v>2010350</v>
      </c>
      <c r="C236" s="83">
        <v>2499.5569</v>
      </c>
      <c r="D236" s="83">
        <v>9455.9951000000001</v>
      </c>
      <c r="E236" s="83">
        <v>0</v>
      </c>
      <c r="F236" s="83">
        <v>2.7300000000000001E-2</v>
      </c>
      <c r="G236" s="84">
        <v>3224960</v>
      </c>
      <c r="H236" s="83">
        <v>782748.07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700</v>
      </c>
      <c r="B237" s="83">
        <v>145781.1875</v>
      </c>
      <c r="C237" s="83">
        <v>176.1652</v>
      </c>
      <c r="D237" s="83">
        <v>614.39959999999996</v>
      </c>
      <c r="E237" s="83">
        <v>0</v>
      </c>
      <c r="F237" s="83">
        <v>1.8E-3</v>
      </c>
      <c r="G237" s="83">
        <v>209514.05189999999</v>
      </c>
      <c r="H237" s="83">
        <v>56105.079299999998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701</v>
      </c>
      <c r="B238" s="83">
        <v>188963.93369999999</v>
      </c>
      <c r="C238" s="83">
        <v>239.62180000000001</v>
      </c>
      <c r="D238" s="83">
        <v>954.28679999999997</v>
      </c>
      <c r="E238" s="83">
        <v>0</v>
      </c>
      <c r="F238" s="83">
        <v>2.7000000000000001E-3</v>
      </c>
      <c r="G238" s="83">
        <v>325483.48499999999</v>
      </c>
      <c r="H238" s="83">
        <v>74177.459099999993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702</v>
      </c>
      <c r="C240" s="83" t="s">
        <v>703</v>
      </c>
      <c r="D240" s="83" t="s">
        <v>704</v>
      </c>
      <c r="E240" s="83" t="s">
        <v>705</v>
      </c>
      <c r="F240" s="83" t="s">
        <v>706</v>
      </c>
      <c r="G240" s="83" t="s">
        <v>707</v>
      </c>
      <c r="H240" s="83" t="s">
        <v>708</v>
      </c>
      <c r="I240" s="83" t="s">
        <v>709</v>
      </c>
      <c r="J240" s="83" t="s">
        <v>710</v>
      </c>
      <c r="K240" s="83" t="s">
        <v>711</v>
      </c>
      <c r="L240" s="83" t="s">
        <v>712</v>
      </c>
      <c r="M240" s="83" t="s">
        <v>713</v>
      </c>
      <c r="N240" s="83" t="s">
        <v>714</v>
      </c>
      <c r="O240" s="83" t="s">
        <v>715</v>
      </c>
      <c r="P240" s="83" t="s">
        <v>716</v>
      </c>
      <c r="Q240" s="83" t="s">
        <v>717</v>
      </c>
      <c r="R240" s="83" t="s">
        <v>718</v>
      </c>
      <c r="S240" s="83" t="s">
        <v>719</v>
      </c>
    </row>
    <row r="241" spans="1:19">
      <c r="A241" s="83" t="s">
        <v>688</v>
      </c>
      <c r="B241" s="84">
        <v>528341000000</v>
      </c>
      <c r="C241" s="83">
        <v>362220.81800000003</v>
      </c>
      <c r="D241" s="83" t="s">
        <v>759</v>
      </c>
      <c r="E241" s="83">
        <v>115409.094</v>
      </c>
      <c r="F241" s="83">
        <v>92719.3</v>
      </c>
      <c r="G241" s="83">
        <v>35851.847000000002</v>
      </c>
      <c r="H241" s="83">
        <v>0</v>
      </c>
      <c r="I241" s="83">
        <v>59603.705000000002</v>
      </c>
      <c r="J241" s="83">
        <v>3472</v>
      </c>
      <c r="K241" s="83">
        <v>3847.7359999999999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2428.3449999999998</v>
      </c>
      <c r="R241" s="83">
        <v>0</v>
      </c>
      <c r="S241" s="83">
        <v>0</v>
      </c>
    </row>
    <row r="242" spans="1:19">
      <c r="A242" s="83" t="s">
        <v>689</v>
      </c>
      <c r="B242" s="84">
        <v>463550000000</v>
      </c>
      <c r="C242" s="83">
        <v>340662.70699999999</v>
      </c>
      <c r="D242" s="83" t="s">
        <v>760</v>
      </c>
      <c r="E242" s="83">
        <v>108704.857</v>
      </c>
      <c r="F242" s="83">
        <v>91473.540999999997</v>
      </c>
      <c r="G242" s="83">
        <v>35811.506000000001</v>
      </c>
      <c r="H242" s="83">
        <v>0</v>
      </c>
      <c r="I242" s="83">
        <v>46159.921000000002</v>
      </c>
      <c r="J242" s="83">
        <v>3472</v>
      </c>
      <c r="K242" s="83">
        <v>3296.4209999999998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2855.6709999999998</v>
      </c>
      <c r="R242" s="83">
        <v>0</v>
      </c>
      <c r="S242" s="83">
        <v>0</v>
      </c>
    </row>
    <row r="243" spans="1:19">
      <c r="A243" s="83" t="s">
        <v>690</v>
      </c>
      <c r="B243" s="84">
        <v>541417000000</v>
      </c>
      <c r="C243" s="83">
        <v>362353.35600000003</v>
      </c>
      <c r="D243" s="83" t="s">
        <v>761</v>
      </c>
      <c r="E243" s="83">
        <v>115409.094</v>
      </c>
      <c r="F243" s="83">
        <v>92719.3</v>
      </c>
      <c r="G243" s="83">
        <v>36010.51</v>
      </c>
      <c r="H243" s="83">
        <v>0</v>
      </c>
      <c r="I243" s="83">
        <v>59547.377</v>
      </c>
      <c r="J243" s="83">
        <v>3472</v>
      </c>
      <c r="K243" s="83">
        <v>3871.0309999999999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2435.252</v>
      </c>
      <c r="R243" s="83">
        <v>0</v>
      </c>
      <c r="S243" s="83">
        <v>0</v>
      </c>
    </row>
    <row r="244" spans="1:19">
      <c r="A244" s="83" t="s">
        <v>691</v>
      </c>
      <c r="B244" s="84">
        <v>568206000000</v>
      </c>
      <c r="C244" s="83">
        <v>386872.679</v>
      </c>
      <c r="D244" s="83" t="s">
        <v>762</v>
      </c>
      <c r="E244" s="83">
        <v>108704.857</v>
      </c>
      <c r="F244" s="83">
        <v>91473.540999999997</v>
      </c>
      <c r="G244" s="83">
        <v>36236.22</v>
      </c>
      <c r="H244" s="83">
        <v>0</v>
      </c>
      <c r="I244" s="83">
        <v>89289.638000000006</v>
      </c>
      <c r="J244" s="83">
        <v>3472</v>
      </c>
      <c r="K244" s="83">
        <v>5814.9889999999996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2992.6439999999998</v>
      </c>
      <c r="R244" s="83">
        <v>0</v>
      </c>
      <c r="S244" s="83">
        <v>0</v>
      </c>
    </row>
    <row r="245" spans="1:19">
      <c r="A245" s="83" t="s">
        <v>390</v>
      </c>
      <c r="B245" s="84">
        <v>638007000000</v>
      </c>
      <c r="C245" s="83">
        <v>420138.92499999999</v>
      </c>
      <c r="D245" s="83" t="s">
        <v>763</v>
      </c>
      <c r="E245" s="83">
        <v>115409.094</v>
      </c>
      <c r="F245" s="83">
        <v>92719.3</v>
      </c>
      <c r="G245" s="83">
        <v>36643.625</v>
      </c>
      <c r="H245" s="83">
        <v>0</v>
      </c>
      <c r="I245" s="83">
        <v>113924.856</v>
      </c>
      <c r="J245" s="83">
        <v>3472</v>
      </c>
      <c r="K245" s="83">
        <v>6511.7389999999996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2569.5189999999998</v>
      </c>
      <c r="R245" s="83">
        <v>0</v>
      </c>
      <c r="S245" s="83">
        <v>0</v>
      </c>
    </row>
    <row r="246" spans="1:19">
      <c r="A246" s="83" t="s">
        <v>692</v>
      </c>
      <c r="B246" s="84">
        <v>666812000000</v>
      </c>
      <c r="C246" s="83">
        <v>412173.50900000002</v>
      </c>
      <c r="D246" s="83" t="s">
        <v>764</v>
      </c>
      <c r="E246" s="83">
        <v>115409.094</v>
      </c>
      <c r="F246" s="83">
        <v>92719.3</v>
      </c>
      <c r="G246" s="83">
        <v>36534.377999999997</v>
      </c>
      <c r="H246" s="83">
        <v>0</v>
      </c>
      <c r="I246" s="83">
        <v>105743.914</v>
      </c>
      <c r="J246" s="83">
        <v>3472</v>
      </c>
      <c r="K246" s="83">
        <v>6299.6390000000001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3106.393</v>
      </c>
      <c r="R246" s="83">
        <v>0</v>
      </c>
      <c r="S246" s="83">
        <v>0</v>
      </c>
    </row>
    <row r="247" spans="1:19">
      <c r="A247" s="83" t="s">
        <v>693</v>
      </c>
      <c r="B247" s="84">
        <v>720133000000</v>
      </c>
      <c r="C247" s="83">
        <v>429154.103</v>
      </c>
      <c r="D247" s="83" t="s">
        <v>765</v>
      </c>
      <c r="E247" s="83">
        <v>115409.094</v>
      </c>
      <c r="F247" s="83">
        <v>92719.3</v>
      </c>
      <c r="G247" s="83">
        <v>36758.874000000003</v>
      </c>
      <c r="H247" s="83">
        <v>0</v>
      </c>
      <c r="I247" s="83">
        <v>125245.177</v>
      </c>
      <c r="J247" s="83">
        <v>0</v>
      </c>
      <c r="K247" s="83">
        <v>6969.9179999999997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3162.95</v>
      </c>
      <c r="R247" s="83">
        <v>0</v>
      </c>
      <c r="S247" s="83">
        <v>0</v>
      </c>
    </row>
    <row r="248" spans="1:19">
      <c r="A248" s="83" t="s">
        <v>694</v>
      </c>
      <c r="B248" s="84">
        <v>705302000000</v>
      </c>
      <c r="C248" s="83">
        <v>438550.962</v>
      </c>
      <c r="D248" s="83" t="s">
        <v>766</v>
      </c>
      <c r="E248" s="83">
        <v>108704.857</v>
      </c>
      <c r="F248" s="83">
        <v>91473.540999999997</v>
      </c>
      <c r="G248" s="83">
        <v>36579.447</v>
      </c>
      <c r="H248" s="83">
        <v>0</v>
      </c>
      <c r="I248" s="83">
        <v>138819.26800000001</v>
      </c>
      <c r="J248" s="83">
        <v>3472</v>
      </c>
      <c r="K248" s="83">
        <v>7475.1220000000003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3137.9349999999999</v>
      </c>
      <c r="R248" s="83">
        <v>0</v>
      </c>
      <c r="S248" s="83">
        <v>0</v>
      </c>
    </row>
    <row r="249" spans="1:19">
      <c r="A249" s="83" t="s">
        <v>695</v>
      </c>
      <c r="B249" s="84">
        <v>639944000000</v>
      </c>
      <c r="C249" s="83">
        <v>414679.72899999999</v>
      </c>
      <c r="D249" s="83" t="s">
        <v>767</v>
      </c>
      <c r="E249" s="83">
        <v>115409.094</v>
      </c>
      <c r="F249" s="83">
        <v>92719.3</v>
      </c>
      <c r="G249" s="83">
        <v>36405.353999999999</v>
      </c>
      <c r="H249" s="83">
        <v>0</v>
      </c>
      <c r="I249" s="83">
        <v>108769.357</v>
      </c>
      <c r="J249" s="83">
        <v>3472</v>
      </c>
      <c r="K249" s="83">
        <v>6479.6549999999997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2536.1779999999999</v>
      </c>
      <c r="R249" s="83">
        <v>0</v>
      </c>
      <c r="S249" s="83">
        <v>0</v>
      </c>
    </row>
    <row r="250" spans="1:19">
      <c r="A250" s="83" t="s">
        <v>696</v>
      </c>
      <c r="B250" s="84">
        <v>603653000000</v>
      </c>
      <c r="C250" s="83">
        <v>391410.21899999998</v>
      </c>
      <c r="D250" s="83" t="s">
        <v>768</v>
      </c>
      <c r="E250" s="83">
        <v>115409.094</v>
      </c>
      <c r="F250" s="83">
        <v>92719.3</v>
      </c>
      <c r="G250" s="83">
        <v>36104.516000000003</v>
      </c>
      <c r="H250" s="83">
        <v>0</v>
      </c>
      <c r="I250" s="83">
        <v>86169.952999999994</v>
      </c>
      <c r="J250" s="83">
        <v>3472</v>
      </c>
      <c r="K250" s="83">
        <v>5625.6270000000004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3020.9380000000001</v>
      </c>
      <c r="R250" s="83">
        <v>0</v>
      </c>
      <c r="S250" s="83">
        <v>0</v>
      </c>
    </row>
    <row r="251" spans="1:19">
      <c r="A251" s="83" t="s">
        <v>697</v>
      </c>
      <c r="B251" s="84">
        <v>539922000000</v>
      </c>
      <c r="C251" s="83">
        <v>381748.96899999998</v>
      </c>
      <c r="D251" s="83" t="s">
        <v>769</v>
      </c>
      <c r="E251" s="83">
        <v>115409.094</v>
      </c>
      <c r="F251" s="83">
        <v>92719.3</v>
      </c>
      <c r="G251" s="83">
        <v>35951.184000000001</v>
      </c>
      <c r="H251" s="83">
        <v>0</v>
      </c>
      <c r="I251" s="83">
        <v>77022.625</v>
      </c>
      <c r="J251" s="83">
        <v>3472</v>
      </c>
      <c r="K251" s="83">
        <v>5299.3720000000003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2986.6030000000001</v>
      </c>
      <c r="R251" s="83">
        <v>0</v>
      </c>
      <c r="S251" s="83">
        <v>0</v>
      </c>
    </row>
    <row r="252" spans="1:19">
      <c r="A252" s="83" t="s">
        <v>698</v>
      </c>
      <c r="B252" s="84">
        <v>519948000000</v>
      </c>
      <c r="C252" s="83">
        <v>363584.97700000001</v>
      </c>
      <c r="D252" s="83" t="s">
        <v>770</v>
      </c>
      <c r="E252" s="83">
        <v>102000.62</v>
      </c>
      <c r="F252" s="83">
        <v>88982.023000000001</v>
      </c>
      <c r="G252" s="83">
        <v>35811.506000000001</v>
      </c>
      <c r="H252" s="83">
        <v>0</v>
      </c>
      <c r="I252" s="83">
        <v>76328.326000000001</v>
      </c>
      <c r="J252" s="83">
        <v>3472</v>
      </c>
      <c r="K252" s="83">
        <v>5176.8069999999998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2924.904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699</v>
      </c>
      <c r="B254" s="84">
        <v>7135240000000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700</v>
      </c>
      <c r="B255" s="84">
        <v>463550000000</v>
      </c>
      <c r="C255" s="83">
        <v>340662.70699999999</v>
      </c>
      <c r="D255" s="83"/>
      <c r="E255" s="83">
        <v>102000.62</v>
      </c>
      <c r="F255" s="83">
        <v>88982.023000000001</v>
      </c>
      <c r="G255" s="83">
        <v>35811.506000000001</v>
      </c>
      <c r="H255" s="83">
        <v>0</v>
      </c>
      <c r="I255" s="83">
        <v>46159.921000000002</v>
      </c>
      <c r="J255" s="83">
        <v>0</v>
      </c>
      <c r="K255" s="83">
        <v>3296.4209999999998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2428.3449999999998</v>
      </c>
      <c r="R255" s="83">
        <v>0</v>
      </c>
      <c r="S255" s="83">
        <v>0</v>
      </c>
    </row>
    <row r="256" spans="1:19">
      <c r="A256" s="83" t="s">
        <v>701</v>
      </c>
      <c r="B256" s="84">
        <v>720133000000</v>
      </c>
      <c r="C256" s="83">
        <v>438550.962</v>
      </c>
      <c r="D256" s="83"/>
      <c r="E256" s="83">
        <v>115409.094</v>
      </c>
      <c r="F256" s="83">
        <v>92719.3</v>
      </c>
      <c r="G256" s="83">
        <v>36758.874000000003</v>
      </c>
      <c r="H256" s="83">
        <v>0</v>
      </c>
      <c r="I256" s="83">
        <v>138819.26800000001</v>
      </c>
      <c r="J256" s="83">
        <v>3472</v>
      </c>
      <c r="K256" s="83">
        <v>7475.1220000000003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3162.95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722</v>
      </c>
      <c r="C258" s="83" t="s">
        <v>723</v>
      </c>
      <c r="D258" s="83" t="s">
        <v>132</v>
      </c>
      <c r="E258" s="83" t="s">
        <v>288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724</v>
      </c>
      <c r="B259" s="83">
        <v>213503.81</v>
      </c>
      <c r="C259" s="83">
        <v>55137.86</v>
      </c>
      <c r="D259" s="83">
        <v>0</v>
      </c>
      <c r="E259" s="83">
        <v>268641.67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725</v>
      </c>
      <c r="B260" s="83">
        <v>18.82</v>
      </c>
      <c r="C260" s="83">
        <v>4.8600000000000003</v>
      </c>
      <c r="D260" s="83">
        <v>0</v>
      </c>
      <c r="E260" s="83">
        <v>23.68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726</v>
      </c>
      <c r="B261" s="83">
        <v>18.82</v>
      </c>
      <c r="C261" s="83">
        <v>4.8600000000000003</v>
      </c>
      <c r="D261" s="83">
        <v>0</v>
      </c>
      <c r="E261" s="83">
        <v>23.68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274"/>
  <sheetViews>
    <sheetView workbookViewId="0"/>
  </sheetViews>
  <sheetFormatPr defaultRowHeight="10.5"/>
  <cols>
    <col min="1" max="1" width="47.1640625" style="73" customWidth="1"/>
    <col min="2" max="2" width="32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432</v>
      </c>
      <c r="C1" s="83" t="s">
        <v>433</v>
      </c>
      <c r="D1" s="83" t="s">
        <v>434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435</v>
      </c>
      <c r="B2" s="83">
        <v>12891.59</v>
      </c>
      <c r="C2" s="83">
        <v>1136.29</v>
      </c>
      <c r="D2" s="83">
        <v>1136.29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436</v>
      </c>
      <c r="B3" s="83">
        <v>12891.59</v>
      </c>
      <c r="C3" s="83">
        <v>1136.29</v>
      </c>
      <c r="D3" s="83">
        <v>1136.29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437</v>
      </c>
      <c r="B4" s="83">
        <v>28616.06</v>
      </c>
      <c r="C4" s="83">
        <v>2522.29</v>
      </c>
      <c r="D4" s="83">
        <v>2522.29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438</v>
      </c>
      <c r="B5" s="83">
        <v>28616.06</v>
      </c>
      <c r="C5" s="83">
        <v>2522.29</v>
      </c>
      <c r="D5" s="83">
        <v>2522.29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440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441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442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443</v>
      </c>
      <c r="C12" s="83" t="s">
        <v>444</v>
      </c>
      <c r="D12" s="83" t="s">
        <v>445</v>
      </c>
      <c r="E12" s="83" t="s">
        <v>446</v>
      </c>
      <c r="F12" s="83" t="s">
        <v>447</v>
      </c>
      <c r="G12" s="83" t="s">
        <v>448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197</v>
      </c>
      <c r="B13" s="83">
        <v>0.71</v>
      </c>
      <c r="C13" s="83">
        <v>473.61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198</v>
      </c>
      <c r="B14" s="83">
        <v>1305.52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206</v>
      </c>
      <c r="B15" s="83">
        <v>1453.36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207</v>
      </c>
      <c r="B16" s="83">
        <v>54.6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208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209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210</v>
      </c>
      <c r="B19" s="83">
        <v>1135.8699999999999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211</v>
      </c>
      <c r="B20" s="83">
        <v>93.68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212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213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192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214</v>
      </c>
      <c r="B24" s="83">
        <v>0</v>
      </c>
      <c r="C24" s="83">
        <v>4159.32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215</v>
      </c>
      <c r="B25" s="83">
        <v>76.55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216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217</v>
      </c>
      <c r="B28" s="83">
        <v>7020.01</v>
      </c>
      <c r="C28" s="83">
        <v>5871.58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439</v>
      </c>
      <c r="C30" s="83" t="s">
        <v>339</v>
      </c>
      <c r="D30" s="83" t="s">
        <v>449</v>
      </c>
      <c r="E30" s="83" t="s">
        <v>450</v>
      </c>
      <c r="F30" s="83" t="s">
        <v>451</v>
      </c>
      <c r="G30" s="83" t="s">
        <v>452</v>
      </c>
      <c r="H30" s="83" t="s">
        <v>453</v>
      </c>
      <c r="I30" s="83" t="s">
        <v>454</v>
      </c>
      <c r="J30" s="83" t="s">
        <v>455</v>
      </c>
      <c r="K30"/>
      <c r="L30"/>
      <c r="M30"/>
      <c r="N30"/>
      <c r="O30"/>
      <c r="P30"/>
      <c r="Q30"/>
      <c r="R30"/>
      <c r="S30"/>
    </row>
    <row r="31" spans="1:19">
      <c r="A31" s="83" t="s">
        <v>474</v>
      </c>
      <c r="B31" s="83">
        <v>331.66</v>
      </c>
      <c r="C31" s="83" t="s">
        <v>287</v>
      </c>
      <c r="D31" s="83">
        <v>1010.89</v>
      </c>
      <c r="E31" s="83">
        <v>1</v>
      </c>
      <c r="F31" s="83">
        <v>97.55</v>
      </c>
      <c r="G31" s="83">
        <v>32.21</v>
      </c>
      <c r="H31" s="83">
        <v>13.99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456</v>
      </c>
      <c r="B32" s="83">
        <v>1978.83</v>
      </c>
      <c r="C32" s="83" t="s">
        <v>287</v>
      </c>
      <c r="D32" s="83">
        <v>4826.41</v>
      </c>
      <c r="E32" s="83">
        <v>1</v>
      </c>
      <c r="F32" s="83">
        <v>0</v>
      </c>
      <c r="G32" s="83">
        <v>0</v>
      </c>
      <c r="H32" s="83">
        <v>10.76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462</v>
      </c>
      <c r="B33" s="83">
        <v>188.86</v>
      </c>
      <c r="C33" s="83" t="s">
        <v>287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13.99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470</v>
      </c>
      <c r="B34" s="83">
        <v>389.4</v>
      </c>
      <c r="C34" s="83" t="s">
        <v>287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5.38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477</v>
      </c>
      <c r="B35" s="83">
        <v>412.12</v>
      </c>
      <c r="C35" s="83" t="s">
        <v>287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5.38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475</v>
      </c>
      <c r="B36" s="83">
        <v>331.66</v>
      </c>
      <c r="C36" s="83" t="s">
        <v>287</v>
      </c>
      <c r="D36" s="83">
        <v>1010.89</v>
      </c>
      <c r="E36" s="83">
        <v>1</v>
      </c>
      <c r="F36" s="83">
        <v>97.55</v>
      </c>
      <c r="G36" s="83">
        <v>32.21</v>
      </c>
      <c r="H36" s="83">
        <v>13.99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476</v>
      </c>
      <c r="B37" s="83">
        <v>103.3</v>
      </c>
      <c r="C37" s="83" t="s">
        <v>287</v>
      </c>
      <c r="D37" s="83">
        <v>314.87</v>
      </c>
      <c r="E37" s="83">
        <v>1</v>
      </c>
      <c r="F37" s="83">
        <v>87.33</v>
      </c>
      <c r="G37" s="83">
        <v>26.38</v>
      </c>
      <c r="H37" s="83">
        <v>12.91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461</v>
      </c>
      <c r="B38" s="83">
        <v>78.040000000000006</v>
      </c>
      <c r="C38" s="83" t="s">
        <v>287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6.46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463</v>
      </c>
      <c r="B39" s="83">
        <v>1308.19</v>
      </c>
      <c r="C39" s="83" t="s">
        <v>287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11.84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459</v>
      </c>
      <c r="B40" s="83">
        <v>164.24</v>
      </c>
      <c r="C40" s="83" t="s">
        <v>287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16.14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457</v>
      </c>
      <c r="B41" s="83">
        <v>67.069999999999993</v>
      </c>
      <c r="C41" s="83" t="s">
        <v>287</v>
      </c>
      <c r="D41" s="83">
        <v>265.76</v>
      </c>
      <c r="E41" s="83">
        <v>1</v>
      </c>
      <c r="F41" s="83">
        <v>68.84</v>
      </c>
      <c r="G41" s="83">
        <v>23.3</v>
      </c>
      <c r="H41" s="83">
        <v>16.14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458</v>
      </c>
      <c r="B42" s="83">
        <v>77.67</v>
      </c>
      <c r="C42" s="83" t="s">
        <v>287</v>
      </c>
      <c r="D42" s="83">
        <v>307.76</v>
      </c>
      <c r="E42" s="83">
        <v>1</v>
      </c>
      <c r="F42" s="83">
        <v>26.57</v>
      </c>
      <c r="G42" s="83">
        <v>0</v>
      </c>
      <c r="H42" s="83">
        <v>16.14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464</v>
      </c>
      <c r="B43" s="83">
        <v>39.020000000000003</v>
      </c>
      <c r="C43" s="83" t="s">
        <v>287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11.84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471</v>
      </c>
      <c r="B44" s="83">
        <v>39.020000000000003</v>
      </c>
      <c r="C44" s="83" t="s">
        <v>287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11.84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465</v>
      </c>
      <c r="B45" s="83">
        <v>39.020000000000003</v>
      </c>
      <c r="C45" s="83" t="s">
        <v>287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11.84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472</v>
      </c>
      <c r="B46" s="83">
        <v>39.020000000000003</v>
      </c>
      <c r="C46" s="83" t="s">
        <v>287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11.84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466</v>
      </c>
      <c r="B47" s="83">
        <v>24.52</v>
      </c>
      <c r="C47" s="83" t="s">
        <v>287</v>
      </c>
      <c r="D47" s="83">
        <v>74.75</v>
      </c>
      <c r="E47" s="83">
        <v>76</v>
      </c>
      <c r="F47" s="83">
        <v>11.15</v>
      </c>
      <c r="G47" s="83">
        <v>3.68</v>
      </c>
      <c r="H47" s="83">
        <v>11.84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473</v>
      </c>
      <c r="B48" s="83">
        <v>24.53</v>
      </c>
      <c r="C48" s="83" t="s">
        <v>287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11.84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467</v>
      </c>
      <c r="B49" s="83">
        <v>24.53</v>
      </c>
      <c r="C49" s="83" t="s">
        <v>287</v>
      </c>
      <c r="D49" s="83">
        <v>74.77</v>
      </c>
      <c r="E49" s="83">
        <v>76</v>
      </c>
      <c r="F49" s="83">
        <v>11.15</v>
      </c>
      <c r="G49" s="83">
        <v>3.68</v>
      </c>
      <c r="H49" s="83">
        <v>11.84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468</v>
      </c>
      <c r="B50" s="83">
        <v>39.020000000000003</v>
      </c>
      <c r="C50" s="83" t="s">
        <v>287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11.84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469</v>
      </c>
      <c r="B51" s="83">
        <v>39.020000000000003</v>
      </c>
      <c r="C51" s="83" t="s">
        <v>287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11.84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460</v>
      </c>
      <c r="B52" s="83">
        <v>94.76</v>
      </c>
      <c r="C52" s="83" t="s">
        <v>287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9.68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288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10.763400000000001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478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10.763400000000001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479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177</v>
      </c>
      <c r="C57" s="83" t="s">
        <v>480</v>
      </c>
      <c r="D57" s="83" t="s">
        <v>481</v>
      </c>
      <c r="E57" s="83" t="s">
        <v>482</v>
      </c>
      <c r="F57" s="83" t="s">
        <v>483</v>
      </c>
      <c r="G57" s="83" t="s">
        <v>484</v>
      </c>
      <c r="H57" s="83" t="s">
        <v>485</v>
      </c>
      <c r="I57" s="83" t="s">
        <v>486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535</v>
      </c>
      <c r="B58" s="83" t="s">
        <v>738</v>
      </c>
      <c r="C58" s="83">
        <v>0.08</v>
      </c>
      <c r="D58" s="83">
        <v>0.85699999999999998</v>
      </c>
      <c r="E58" s="83">
        <v>0.98399999999999999</v>
      </c>
      <c r="F58" s="83">
        <v>97.55</v>
      </c>
      <c r="G58" s="83">
        <v>0</v>
      </c>
      <c r="H58" s="83">
        <v>90</v>
      </c>
      <c r="I58" s="83" t="s">
        <v>489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536</v>
      </c>
      <c r="B59" s="83" t="s">
        <v>739</v>
      </c>
      <c r="C59" s="83">
        <v>0.3</v>
      </c>
      <c r="D59" s="83">
        <v>0.35799999999999998</v>
      </c>
      <c r="E59" s="83">
        <v>0.38400000000000001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490</v>
      </c>
      <c r="B60" s="83" t="s">
        <v>488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491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487</v>
      </c>
      <c r="B61" s="83" t="s">
        <v>488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489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492</v>
      </c>
      <c r="B62" s="83" t="s">
        <v>488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493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494</v>
      </c>
      <c r="B63" s="83" t="s">
        <v>488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495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496</v>
      </c>
      <c r="B64" s="83" t="s">
        <v>488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505</v>
      </c>
      <c r="B65" s="83" t="s">
        <v>740</v>
      </c>
      <c r="C65" s="83">
        <v>0.08</v>
      </c>
      <c r="D65" s="83">
        <v>2.3769999999999998</v>
      </c>
      <c r="E65" s="83">
        <v>3.6909999999999998</v>
      </c>
      <c r="F65" s="83">
        <v>22.95</v>
      </c>
      <c r="G65" s="83">
        <v>90</v>
      </c>
      <c r="H65" s="83">
        <v>90</v>
      </c>
      <c r="I65" s="83" t="s">
        <v>491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506</v>
      </c>
      <c r="B66" s="83" t="s">
        <v>740</v>
      </c>
      <c r="C66" s="83">
        <v>0.08</v>
      </c>
      <c r="D66" s="83">
        <v>2.3769999999999998</v>
      </c>
      <c r="E66" s="83">
        <v>3.6909999999999998</v>
      </c>
      <c r="F66" s="83">
        <v>129.22999999999999</v>
      </c>
      <c r="G66" s="83">
        <v>180</v>
      </c>
      <c r="H66" s="83">
        <v>90</v>
      </c>
      <c r="I66" s="83" t="s">
        <v>493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507</v>
      </c>
      <c r="B67" s="83" t="s">
        <v>739</v>
      </c>
      <c r="C67" s="83">
        <v>0.3</v>
      </c>
      <c r="D67" s="83">
        <v>0.35799999999999998</v>
      </c>
      <c r="E67" s="83">
        <v>0.38400000000000001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523</v>
      </c>
      <c r="B68" s="83" t="s">
        <v>738</v>
      </c>
      <c r="C68" s="83">
        <v>0.08</v>
      </c>
      <c r="D68" s="83">
        <v>0.85699999999999998</v>
      </c>
      <c r="E68" s="83">
        <v>0.98399999999999999</v>
      </c>
      <c r="F68" s="83">
        <v>70.599999999999994</v>
      </c>
      <c r="G68" s="83">
        <v>0</v>
      </c>
      <c r="H68" s="83">
        <v>90</v>
      </c>
      <c r="I68" s="83" t="s">
        <v>489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525</v>
      </c>
      <c r="B69" s="83" t="s">
        <v>738</v>
      </c>
      <c r="C69" s="83">
        <v>0.08</v>
      </c>
      <c r="D69" s="83">
        <v>0.85699999999999998</v>
      </c>
      <c r="E69" s="83">
        <v>0.98399999999999999</v>
      </c>
      <c r="F69" s="83">
        <v>26.02</v>
      </c>
      <c r="G69" s="83">
        <v>180</v>
      </c>
      <c r="H69" s="83">
        <v>90</v>
      </c>
      <c r="I69" s="83" t="s">
        <v>493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524</v>
      </c>
      <c r="B70" s="83" t="s">
        <v>738</v>
      </c>
      <c r="C70" s="83">
        <v>0.08</v>
      </c>
      <c r="D70" s="83">
        <v>0.85699999999999998</v>
      </c>
      <c r="E70" s="83">
        <v>0.98399999999999999</v>
      </c>
      <c r="F70" s="83">
        <v>26.01</v>
      </c>
      <c r="G70" s="83">
        <v>0</v>
      </c>
      <c r="H70" s="83">
        <v>90</v>
      </c>
      <c r="I70" s="83" t="s">
        <v>489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526</v>
      </c>
      <c r="B71" s="83" t="s">
        <v>738</v>
      </c>
      <c r="C71" s="83">
        <v>0.08</v>
      </c>
      <c r="D71" s="83">
        <v>0.85699999999999998</v>
      </c>
      <c r="E71" s="83">
        <v>0.98399999999999999</v>
      </c>
      <c r="F71" s="83">
        <v>70.599999999999994</v>
      </c>
      <c r="G71" s="83">
        <v>180</v>
      </c>
      <c r="H71" s="83">
        <v>90</v>
      </c>
      <c r="I71" s="83" t="s">
        <v>493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543</v>
      </c>
      <c r="B72" s="83" t="s">
        <v>738</v>
      </c>
      <c r="C72" s="83">
        <v>0.08</v>
      </c>
      <c r="D72" s="83">
        <v>0.85699999999999998</v>
      </c>
      <c r="E72" s="83">
        <v>0.98399999999999999</v>
      </c>
      <c r="F72" s="83">
        <v>17.649999999999999</v>
      </c>
      <c r="G72" s="83">
        <v>0</v>
      </c>
      <c r="H72" s="83">
        <v>90</v>
      </c>
      <c r="I72" s="83" t="s">
        <v>489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544</v>
      </c>
      <c r="B73" s="83" t="s">
        <v>738</v>
      </c>
      <c r="C73" s="83">
        <v>0.08</v>
      </c>
      <c r="D73" s="83">
        <v>0.85699999999999998</v>
      </c>
      <c r="E73" s="83">
        <v>0.98399999999999999</v>
      </c>
      <c r="F73" s="83">
        <v>15.79</v>
      </c>
      <c r="G73" s="83">
        <v>0</v>
      </c>
      <c r="H73" s="83">
        <v>90</v>
      </c>
      <c r="I73" s="83" t="s">
        <v>489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545</v>
      </c>
      <c r="B74" s="83" t="s">
        <v>738</v>
      </c>
      <c r="C74" s="83">
        <v>0.08</v>
      </c>
      <c r="D74" s="83">
        <v>0.85699999999999998</v>
      </c>
      <c r="E74" s="83">
        <v>0.98399999999999999</v>
      </c>
      <c r="F74" s="83">
        <v>52.03</v>
      </c>
      <c r="G74" s="83">
        <v>180</v>
      </c>
      <c r="H74" s="83">
        <v>90</v>
      </c>
      <c r="I74" s="83" t="s">
        <v>493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546</v>
      </c>
      <c r="B75" s="83" t="s">
        <v>739</v>
      </c>
      <c r="C75" s="83">
        <v>0.3</v>
      </c>
      <c r="D75" s="83">
        <v>0.35799999999999998</v>
      </c>
      <c r="E75" s="83">
        <v>0.38400000000000001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547</v>
      </c>
      <c r="B76" s="83" t="s">
        <v>739</v>
      </c>
      <c r="C76" s="83">
        <v>0.3</v>
      </c>
      <c r="D76" s="83">
        <v>0.35799999999999998</v>
      </c>
      <c r="E76" s="83">
        <v>0.38400000000000001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537</v>
      </c>
      <c r="B77" s="83" t="s">
        <v>738</v>
      </c>
      <c r="C77" s="83">
        <v>0.08</v>
      </c>
      <c r="D77" s="83">
        <v>0.85699999999999998</v>
      </c>
      <c r="E77" s="83">
        <v>0.98399999999999999</v>
      </c>
      <c r="F77" s="83">
        <v>97.55</v>
      </c>
      <c r="G77" s="83">
        <v>0</v>
      </c>
      <c r="H77" s="83">
        <v>90</v>
      </c>
      <c r="I77" s="83" t="s">
        <v>489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538</v>
      </c>
      <c r="B78" s="83" t="s">
        <v>739</v>
      </c>
      <c r="C78" s="83">
        <v>0.3</v>
      </c>
      <c r="D78" s="83">
        <v>0.35799999999999998</v>
      </c>
      <c r="E78" s="83">
        <v>0.38400000000000001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541</v>
      </c>
      <c r="B79" s="83" t="s">
        <v>738</v>
      </c>
      <c r="C79" s="83">
        <v>0.08</v>
      </c>
      <c r="D79" s="83">
        <v>0.85699999999999998</v>
      </c>
      <c r="E79" s="83">
        <v>0.98399999999999999</v>
      </c>
      <c r="F79" s="83">
        <v>13.94</v>
      </c>
      <c r="G79" s="83">
        <v>180</v>
      </c>
      <c r="H79" s="83">
        <v>90</v>
      </c>
      <c r="I79" s="83" t="s">
        <v>493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540</v>
      </c>
      <c r="B80" s="83" t="s">
        <v>738</v>
      </c>
      <c r="C80" s="83">
        <v>0.08</v>
      </c>
      <c r="D80" s="83">
        <v>0.85699999999999998</v>
      </c>
      <c r="E80" s="83">
        <v>0.98399999999999999</v>
      </c>
      <c r="F80" s="83">
        <v>52.03</v>
      </c>
      <c r="G80" s="83">
        <v>90</v>
      </c>
      <c r="H80" s="83">
        <v>90</v>
      </c>
      <c r="I80" s="83" t="s">
        <v>491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539</v>
      </c>
      <c r="B81" s="83" t="s">
        <v>738</v>
      </c>
      <c r="C81" s="83">
        <v>0.08</v>
      </c>
      <c r="D81" s="83">
        <v>0.85699999999999998</v>
      </c>
      <c r="E81" s="83">
        <v>0.98399999999999999</v>
      </c>
      <c r="F81" s="83">
        <v>21.37</v>
      </c>
      <c r="G81" s="83">
        <v>0</v>
      </c>
      <c r="H81" s="83">
        <v>90</v>
      </c>
      <c r="I81" s="83" t="s">
        <v>489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542</v>
      </c>
      <c r="B82" s="83" t="s">
        <v>739</v>
      </c>
      <c r="C82" s="83">
        <v>0.3</v>
      </c>
      <c r="D82" s="83">
        <v>0.35799999999999998</v>
      </c>
      <c r="E82" s="83">
        <v>0.38400000000000001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504</v>
      </c>
      <c r="B83" s="83" t="s">
        <v>740</v>
      </c>
      <c r="C83" s="83">
        <v>0.08</v>
      </c>
      <c r="D83" s="83">
        <v>2.3769999999999998</v>
      </c>
      <c r="E83" s="83">
        <v>3.6909999999999998</v>
      </c>
      <c r="F83" s="83">
        <v>67.63</v>
      </c>
      <c r="G83" s="83">
        <v>90</v>
      </c>
      <c r="H83" s="83">
        <v>90</v>
      </c>
      <c r="I83" s="83" t="s">
        <v>491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503</v>
      </c>
      <c r="B84" s="83" t="s">
        <v>740</v>
      </c>
      <c r="C84" s="83">
        <v>0.08</v>
      </c>
      <c r="D84" s="83">
        <v>2.3769999999999998</v>
      </c>
      <c r="E84" s="83">
        <v>3.6909999999999998</v>
      </c>
      <c r="F84" s="83">
        <v>18.12</v>
      </c>
      <c r="G84" s="83">
        <v>0</v>
      </c>
      <c r="H84" s="83">
        <v>90</v>
      </c>
      <c r="I84" s="83" t="s">
        <v>489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508</v>
      </c>
      <c r="B85" s="83" t="s">
        <v>740</v>
      </c>
      <c r="C85" s="83">
        <v>0.08</v>
      </c>
      <c r="D85" s="83">
        <v>2.3769999999999998</v>
      </c>
      <c r="E85" s="83">
        <v>3.6909999999999998</v>
      </c>
      <c r="F85" s="83">
        <v>213.77</v>
      </c>
      <c r="G85" s="83">
        <v>0</v>
      </c>
      <c r="H85" s="83">
        <v>90</v>
      </c>
      <c r="I85" s="83" t="s">
        <v>489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510</v>
      </c>
      <c r="B86" s="83" t="s">
        <v>740</v>
      </c>
      <c r="C86" s="83">
        <v>0.08</v>
      </c>
      <c r="D86" s="83">
        <v>2.3769999999999998</v>
      </c>
      <c r="E86" s="83">
        <v>3.6909999999999998</v>
      </c>
      <c r="F86" s="83">
        <v>167.88</v>
      </c>
      <c r="G86" s="83">
        <v>180</v>
      </c>
      <c r="H86" s="83">
        <v>90</v>
      </c>
      <c r="I86" s="83" t="s">
        <v>493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511</v>
      </c>
      <c r="B87" s="83" t="s">
        <v>740</v>
      </c>
      <c r="C87" s="83">
        <v>0.08</v>
      </c>
      <c r="D87" s="83">
        <v>2.3769999999999998</v>
      </c>
      <c r="E87" s="83">
        <v>3.6909999999999998</v>
      </c>
      <c r="F87" s="83">
        <v>41.06</v>
      </c>
      <c r="G87" s="83">
        <v>270</v>
      </c>
      <c r="H87" s="83">
        <v>90</v>
      </c>
      <c r="I87" s="83" t="s">
        <v>495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509</v>
      </c>
      <c r="B88" s="83" t="s">
        <v>740</v>
      </c>
      <c r="C88" s="83">
        <v>0.08</v>
      </c>
      <c r="D88" s="83">
        <v>2.3769999999999998</v>
      </c>
      <c r="E88" s="83">
        <v>3.6909999999999998</v>
      </c>
      <c r="F88" s="83">
        <v>12.08</v>
      </c>
      <c r="G88" s="83">
        <v>0</v>
      </c>
      <c r="H88" s="83">
        <v>90</v>
      </c>
      <c r="I88" s="83" t="s">
        <v>489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512</v>
      </c>
      <c r="B89" s="83" t="s">
        <v>739</v>
      </c>
      <c r="C89" s="83">
        <v>0.3</v>
      </c>
      <c r="D89" s="83">
        <v>0.35799999999999998</v>
      </c>
      <c r="E89" s="83">
        <v>0.38400000000000001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501</v>
      </c>
      <c r="B90" s="83" t="s">
        <v>740</v>
      </c>
      <c r="C90" s="83">
        <v>0.08</v>
      </c>
      <c r="D90" s="83">
        <v>2.3769999999999998</v>
      </c>
      <c r="E90" s="83">
        <v>3.6909999999999998</v>
      </c>
      <c r="F90" s="83">
        <v>62.8</v>
      </c>
      <c r="G90" s="83">
        <v>0</v>
      </c>
      <c r="H90" s="83">
        <v>90</v>
      </c>
      <c r="I90" s="83" t="s">
        <v>489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497</v>
      </c>
      <c r="B91" s="83" t="s">
        <v>740</v>
      </c>
      <c r="C91" s="83">
        <v>0.08</v>
      </c>
      <c r="D91" s="83">
        <v>2.3769999999999998</v>
      </c>
      <c r="E91" s="83">
        <v>3.6909999999999998</v>
      </c>
      <c r="F91" s="83">
        <v>45.89</v>
      </c>
      <c r="G91" s="83">
        <v>180</v>
      </c>
      <c r="H91" s="83">
        <v>90</v>
      </c>
      <c r="I91" s="83" t="s">
        <v>493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498</v>
      </c>
      <c r="B92" s="83" t="s">
        <v>740</v>
      </c>
      <c r="C92" s="83">
        <v>0.08</v>
      </c>
      <c r="D92" s="83">
        <v>2.3769999999999998</v>
      </c>
      <c r="E92" s="83">
        <v>3.6909999999999998</v>
      </c>
      <c r="F92" s="83">
        <v>22.95</v>
      </c>
      <c r="G92" s="83">
        <v>270</v>
      </c>
      <c r="H92" s="83">
        <v>90</v>
      </c>
      <c r="I92" s="83" t="s">
        <v>495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499</v>
      </c>
      <c r="B93" s="83" t="s">
        <v>739</v>
      </c>
      <c r="C93" s="83">
        <v>0.3</v>
      </c>
      <c r="D93" s="83">
        <v>0.35799999999999998</v>
      </c>
      <c r="E93" s="83">
        <v>0.38400000000000001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500</v>
      </c>
      <c r="B94" s="83" t="s">
        <v>740</v>
      </c>
      <c r="C94" s="83">
        <v>0.08</v>
      </c>
      <c r="D94" s="83">
        <v>2.3769999999999998</v>
      </c>
      <c r="E94" s="83">
        <v>3.6909999999999998</v>
      </c>
      <c r="F94" s="83">
        <v>26.57</v>
      </c>
      <c r="G94" s="83">
        <v>270</v>
      </c>
      <c r="H94" s="83">
        <v>90</v>
      </c>
      <c r="I94" s="83" t="s">
        <v>495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513</v>
      </c>
      <c r="B95" s="83" t="s">
        <v>738</v>
      </c>
      <c r="C95" s="83">
        <v>0.08</v>
      </c>
      <c r="D95" s="83">
        <v>0.85699999999999998</v>
      </c>
      <c r="E95" s="83">
        <v>0.98399999999999999</v>
      </c>
      <c r="F95" s="83">
        <v>55.74</v>
      </c>
      <c r="G95" s="83">
        <v>180</v>
      </c>
      <c r="H95" s="83">
        <v>90</v>
      </c>
      <c r="I95" s="83" t="s">
        <v>493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514</v>
      </c>
      <c r="B96" s="83" t="s">
        <v>738</v>
      </c>
      <c r="C96" s="83">
        <v>0.08</v>
      </c>
      <c r="D96" s="83">
        <v>0.85699999999999998</v>
      </c>
      <c r="E96" s="83">
        <v>0.98399999999999999</v>
      </c>
      <c r="F96" s="83">
        <v>104.06</v>
      </c>
      <c r="G96" s="83">
        <v>270</v>
      </c>
      <c r="H96" s="83">
        <v>90</v>
      </c>
      <c r="I96" s="83" t="s">
        <v>495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527</v>
      </c>
      <c r="B97" s="83" t="s">
        <v>738</v>
      </c>
      <c r="C97" s="83">
        <v>0.08</v>
      </c>
      <c r="D97" s="83">
        <v>0.85699999999999998</v>
      </c>
      <c r="E97" s="83">
        <v>0.98399999999999999</v>
      </c>
      <c r="F97" s="83">
        <v>13.94</v>
      </c>
      <c r="G97" s="83">
        <v>180</v>
      </c>
      <c r="H97" s="83">
        <v>90</v>
      </c>
      <c r="I97" s="83" t="s">
        <v>493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528</v>
      </c>
      <c r="B98" s="83" t="s">
        <v>738</v>
      </c>
      <c r="C98" s="83">
        <v>0.08</v>
      </c>
      <c r="D98" s="83">
        <v>0.85699999999999998</v>
      </c>
      <c r="E98" s="83">
        <v>0.98399999999999999</v>
      </c>
      <c r="F98" s="83">
        <v>26.01</v>
      </c>
      <c r="G98" s="83">
        <v>270</v>
      </c>
      <c r="H98" s="83">
        <v>90</v>
      </c>
      <c r="I98" s="83" t="s">
        <v>495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529</v>
      </c>
      <c r="B99" s="83" t="s">
        <v>739</v>
      </c>
      <c r="C99" s="83">
        <v>0.3</v>
      </c>
      <c r="D99" s="83">
        <v>0.35799999999999998</v>
      </c>
      <c r="E99" s="83">
        <v>0.38400000000000001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515</v>
      </c>
      <c r="B100" s="83" t="s">
        <v>738</v>
      </c>
      <c r="C100" s="83">
        <v>0.08</v>
      </c>
      <c r="D100" s="83">
        <v>0.85699999999999998</v>
      </c>
      <c r="E100" s="83">
        <v>0.98399999999999999</v>
      </c>
      <c r="F100" s="83">
        <v>55.74</v>
      </c>
      <c r="G100" s="83">
        <v>0</v>
      </c>
      <c r="H100" s="83">
        <v>90</v>
      </c>
      <c r="I100" s="83" t="s">
        <v>489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516</v>
      </c>
      <c r="B101" s="83" t="s">
        <v>738</v>
      </c>
      <c r="C101" s="83">
        <v>0.08</v>
      </c>
      <c r="D101" s="83">
        <v>0.85699999999999998</v>
      </c>
      <c r="E101" s="83">
        <v>0.98399999999999999</v>
      </c>
      <c r="F101" s="83">
        <v>104.05</v>
      </c>
      <c r="G101" s="83">
        <v>270</v>
      </c>
      <c r="H101" s="83">
        <v>90</v>
      </c>
      <c r="I101" s="83" t="s">
        <v>495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530</v>
      </c>
      <c r="B102" s="83" t="s">
        <v>738</v>
      </c>
      <c r="C102" s="83">
        <v>0.08</v>
      </c>
      <c r="D102" s="83">
        <v>0.85699999999999998</v>
      </c>
      <c r="E102" s="83">
        <v>0.98399999999999999</v>
      </c>
      <c r="F102" s="83">
        <v>13.94</v>
      </c>
      <c r="G102" s="83">
        <v>0</v>
      </c>
      <c r="H102" s="83">
        <v>90</v>
      </c>
      <c r="I102" s="83" t="s">
        <v>489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531</v>
      </c>
      <c r="B103" s="83" t="s">
        <v>738</v>
      </c>
      <c r="C103" s="83">
        <v>0.08</v>
      </c>
      <c r="D103" s="83">
        <v>0.85699999999999998</v>
      </c>
      <c r="E103" s="83">
        <v>0.98399999999999999</v>
      </c>
      <c r="F103" s="83">
        <v>26.01</v>
      </c>
      <c r="G103" s="83">
        <v>270</v>
      </c>
      <c r="H103" s="83">
        <v>90</v>
      </c>
      <c r="I103" s="83" t="s">
        <v>495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532</v>
      </c>
      <c r="B104" s="83" t="s">
        <v>739</v>
      </c>
      <c r="C104" s="83">
        <v>0.3</v>
      </c>
      <c r="D104" s="83">
        <v>0.35799999999999998</v>
      </c>
      <c r="E104" s="83">
        <v>0.38400000000000001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517</v>
      </c>
      <c r="B105" s="83" t="s">
        <v>738</v>
      </c>
      <c r="C105" s="83">
        <v>0.08</v>
      </c>
      <c r="D105" s="83">
        <v>0.85699999999999998</v>
      </c>
      <c r="E105" s="83">
        <v>0.98399999999999999</v>
      </c>
      <c r="F105" s="83">
        <v>847.14</v>
      </c>
      <c r="G105" s="83">
        <v>180</v>
      </c>
      <c r="H105" s="83">
        <v>90</v>
      </c>
      <c r="I105" s="83" t="s">
        <v>493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533</v>
      </c>
      <c r="B106" s="83" t="s">
        <v>738</v>
      </c>
      <c r="C106" s="83">
        <v>0.08</v>
      </c>
      <c r="D106" s="83">
        <v>0.85699999999999998</v>
      </c>
      <c r="E106" s="83">
        <v>0.98399999999999999</v>
      </c>
      <c r="F106" s="83">
        <v>183.96</v>
      </c>
      <c r="G106" s="83">
        <v>180</v>
      </c>
      <c r="H106" s="83">
        <v>90</v>
      </c>
      <c r="I106" s="83" t="s">
        <v>493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534</v>
      </c>
      <c r="B107" s="83" t="s">
        <v>739</v>
      </c>
      <c r="C107" s="83">
        <v>0.3</v>
      </c>
      <c r="D107" s="83">
        <v>0.35799999999999998</v>
      </c>
      <c r="E107" s="83">
        <v>0.38400000000000001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518</v>
      </c>
      <c r="B108" s="83" t="s">
        <v>738</v>
      </c>
      <c r="C108" s="83">
        <v>0.08</v>
      </c>
      <c r="D108" s="83">
        <v>0.85699999999999998</v>
      </c>
      <c r="E108" s="83">
        <v>0.98399999999999999</v>
      </c>
      <c r="F108" s="83">
        <v>847.37</v>
      </c>
      <c r="G108" s="83">
        <v>0</v>
      </c>
      <c r="H108" s="83">
        <v>90</v>
      </c>
      <c r="I108" s="83" t="s">
        <v>489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519</v>
      </c>
      <c r="B109" s="83" t="s">
        <v>738</v>
      </c>
      <c r="C109" s="83">
        <v>0.08</v>
      </c>
      <c r="D109" s="83">
        <v>0.85699999999999998</v>
      </c>
      <c r="E109" s="83">
        <v>0.98399999999999999</v>
      </c>
      <c r="F109" s="83">
        <v>104.06</v>
      </c>
      <c r="G109" s="83">
        <v>90</v>
      </c>
      <c r="H109" s="83">
        <v>90</v>
      </c>
      <c r="I109" s="83" t="s">
        <v>491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520</v>
      </c>
      <c r="B110" s="83" t="s">
        <v>738</v>
      </c>
      <c r="C110" s="83">
        <v>0.08</v>
      </c>
      <c r="D110" s="83">
        <v>0.85699999999999998</v>
      </c>
      <c r="E110" s="83">
        <v>0.98399999999999999</v>
      </c>
      <c r="F110" s="83">
        <v>55.74</v>
      </c>
      <c r="G110" s="83">
        <v>180</v>
      </c>
      <c r="H110" s="83">
        <v>90</v>
      </c>
      <c r="I110" s="83" t="s">
        <v>493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522</v>
      </c>
      <c r="B111" s="83" t="s">
        <v>738</v>
      </c>
      <c r="C111" s="83">
        <v>0.08</v>
      </c>
      <c r="D111" s="83">
        <v>0.85699999999999998</v>
      </c>
      <c r="E111" s="83">
        <v>0.98399999999999999</v>
      </c>
      <c r="F111" s="83">
        <v>104.05</v>
      </c>
      <c r="G111" s="83">
        <v>90</v>
      </c>
      <c r="H111" s="83">
        <v>90</v>
      </c>
      <c r="I111" s="83" t="s">
        <v>491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521</v>
      </c>
      <c r="B112" s="83" t="s">
        <v>738</v>
      </c>
      <c r="C112" s="83">
        <v>0.08</v>
      </c>
      <c r="D112" s="83">
        <v>0.85699999999999998</v>
      </c>
      <c r="E112" s="83">
        <v>0.98399999999999999</v>
      </c>
      <c r="F112" s="83">
        <v>55.74</v>
      </c>
      <c r="G112" s="83">
        <v>0</v>
      </c>
      <c r="H112" s="83">
        <v>90</v>
      </c>
      <c r="I112" s="83" t="s">
        <v>489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502</v>
      </c>
      <c r="B113" s="83" t="s">
        <v>740</v>
      </c>
      <c r="C113" s="83">
        <v>0.08</v>
      </c>
      <c r="D113" s="83">
        <v>2.3769999999999998</v>
      </c>
      <c r="E113" s="83">
        <v>3.6909999999999998</v>
      </c>
      <c r="F113" s="83">
        <v>36.229999999999997</v>
      </c>
      <c r="G113" s="83">
        <v>0</v>
      </c>
      <c r="H113" s="83">
        <v>90</v>
      </c>
      <c r="I113" s="83" t="s">
        <v>489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177</v>
      </c>
      <c r="C115" s="83" t="s">
        <v>548</v>
      </c>
      <c r="D115" s="83" t="s">
        <v>549</v>
      </c>
      <c r="E115" s="83" t="s">
        <v>550</v>
      </c>
      <c r="F115" s="83" t="s">
        <v>172</v>
      </c>
      <c r="G115" s="83" t="s">
        <v>551</v>
      </c>
      <c r="H115" s="83" t="s">
        <v>552</v>
      </c>
      <c r="I115" s="83" t="s">
        <v>553</v>
      </c>
      <c r="J115" s="83" t="s">
        <v>484</v>
      </c>
      <c r="K115" s="83" t="s">
        <v>486</v>
      </c>
      <c r="L115"/>
      <c r="M115"/>
      <c r="N115"/>
      <c r="O115"/>
      <c r="P115"/>
      <c r="Q115"/>
      <c r="R115"/>
      <c r="S115"/>
    </row>
    <row r="116" spans="1:19">
      <c r="A116" s="83" t="s">
        <v>577</v>
      </c>
      <c r="B116" s="83" t="s">
        <v>741</v>
      </c>
      <c r="C116" s="83">
        <v>32.21</v>
      </c>
      <c r="D116" s="83">
        <v>32.21</v>
      </c>
      <c r="E116" s="83">
        <v>5.835</v>
      </c>
      <c r="F116" s="83">
        <v>0.251</v>
      </c>
      <c r="G116" s="83">
        <v>0.11</v>
      </c>
      <c r="H116" s="83" t="s">
        <v>555</v>
      </c>
      <c r="I116" s="83" t="s">
        <v>535</v>
      </c>
      <c r="J116" s="83">
        <v>0</v>
      </c>
      <c r="K116" s="83" t="s">
        <v>489</v>
      </c>
      <c r="L116"/>
      <c r="M116"/>
      <c r="N116"/>
      <c r="O116"/>
      <c r="P116"/>
      <c r="Q116"/>
      <c r="R116"/>
      <c r="S116"/>
    </row>
    <row r="117" spans="1:19">
      <c r="A117" s="83" t="s">
        <v>556</v>
      </c>
      <c r="B117" s="83" t="s">
        <v>741</v>
      </c>
      <c r="C117" s="83">
        <v>65.62</v>
      </c>
      <c r="D117" s="83">
        <v>65.62</v>
      </c>
      <c r="E117" s="83">
        <v>5.835</v>
      </c>
      <c r="F117" s="83">
        <v>0.251</v>
      </c>
      <c r="G117" s="83">
        <v>0.11</v>
      </c>
      <c r="H117" s="83" t="s">
        <v>555</v>
      </c>
      <c r="I117" s="83" t="s">
        <v>506</v>
      </c>
      <c r="J117" s="83">
        <v>180</v>
      </c>
      <c r="K117" s="83" t="s">
        <v>493</v>
      </c>
      <c r="L117"/>
      <c r="M117"/>
      <c r="N117"/>
      <c r="O117"/>
      <c r="P117"/>
      <c r="Q117"/>
      <c r="R117"/>
      <c r="S117"/>
    </row>
    <row r="118" spans="1:19">
      <c r="A118" s="83" t="s">
        <v>568</v>
      </c>
      <c r="B118" s="83" t="s">
        <v>741</v>
      </c>
      <c r="C118" s="83">
        <v>5.82</v>
      </c>
      <c r="D118" s="83">
        <v>23.29</v>
      </c>
      <c r="E118" s="83">
        <v>5.835</v>
      </c>
      <c r="F118" s="83">
        <v>0.251</v>
      </c>
      <c r="G118" s="83">
        <v>0.11</v>
      </c>
      <c r="H118" s="83" t="s">
        <v>555</v>
      </c>
      <c r="I118" s="83" t="s">
        <v>523</v>
      </c>
      <c r="J118" s="83">
        <v>0</v>
      </c>
      <c r="K118" s="83" t="s">
        <v>489</v>
      </c>
      <c r="L118"/>
      <c r="M118"/>
      <c r="N118"/>
      <c r="O118"/>
      <c r="P118"/>
      <c r="Q118"/>
      <c r="R118"/>
      <c r="S118"/>
    </row>
    <row r="119" spans="1:19">
      <c r="A119" s="83" t="s">
        <v>570</v>
      </c>
      <c r="B119" s="83" t="s">
        <v>741</v>
      </c>
      <c r="C119" s="83">
        <v>2.15</v>
      </c>
      <c r="D119" s="83">
        <v>8.58</v>
      </c>
      <c r="E119" s="83">
        <v>5.835</v>
      </c>
      <c r="F119" s="83">
        <v>0.251</v>
      </c>
      <c r="G119" s="83">
        <v>0.11</v>
      </c>
      <c r="H119" s="83" t="s">
        <v>555</v>
      </c>
      <c r="I119" s="83" t="s">
        <v>525</v>
      </c>
      <c r="J119" s="83">
        <v>180</v>
      </c>
      <c r="K119" s="83" t="s">
        <v>493</v>
      </c>
      <c r="L119"/>
      <c r="M119"/>
      <c r="N119"/>
      <c r="O119"/>
      <c r="P119"/>
      <c r="Q119"/>
      <c r="R119"/>
      <c r="S119"/>
    </row>
    <row r="120" spans="1:19">
      <c r="A120" s="83" t="s">
        <v>569</v>
      </c>
      <c r="B120" s="83" t="s">
        <v>741</v>
      </c>
      <c r="C120" s="83">
        <v>2.15</v>
      </c>
      <c r="D120" s="83">
        <v>8.59</v>
      </c>
      <c r="E120" s="83">
        <v>5.835</v>
      </c>
      <c r="F120" s="83">
        <v>0.251</v>
      </c>
      <c r="G120" s="83">
        <v>0.11</v>
      </c>
      <c r="H120" s="83" t="s">
        <v>555</v>
      </c>
      <c r="I120" s="83" t="s">
        <v>524</v>
      </c>
      <c r="J120" s="83">
        <v>0</v>
      </c>
      <c r="K120" s="83" t="s">
        <v>489</v>
      </c>
      <c r="L120"/>
      <c r="M120"/>
      <c r="N120"/>
      <c r="O120"/>
      <c r="P120"/>
      <c r="Q120"/>
      <c r="R120"/>
      <c r="S120"/>
    </row>
    <row r="121" spans="1:19">
      <c r="A121" s="83" t="s">
        <v>571</v>
      </c>
      <c r="B121" s="83" t="s">
        <v>741</v>
      </c>
      <c r="C121" s="83">
        <v>5.82</v>
      </c>
      <c r="D121" s="83">
        <v>23.29</v>
      </c>
      <c r="E121" s="83">
        <v>5.835</v>
      </c>
      <c r="F121" s="83">
        <v>0.251</v>
      </c>
      <c r="G121" s="83">
        <v>0.11</v>
      </c>
      <c r="H121" s="83" t="s">
        <v>555</v>
      </c>
      <c r="I121" s="83" t="s">
        <v>526</v>
      </c>
      <c r="J121" s="83">
        <v>180</v>
      </c>
      <c r="K121" s="83" t="s">
        <v>493</v>
      </c>
      <c r="L121"/>
      <c r="M121"/>
      <c r="N121"/>
      <c r="O121"/>
      <c r="P121"/>
      <c r="Q121"/>
      <c r="R121"/>
      <c r="S121"/>
    </row>
    <row r="122" spans="1:19">
      <c r="A122" s="83" t="s">
        <v>582</v>
      </c>
      <c r="B122" s="83" t="s">
        <v>741</v>
      </c>
      <c r="C122" s="83">
        <v>5.83</v>
      </c>
      <c r="D122" s="83">
        <v>5.83</v>
      </c>
      <c r="E122" s="83">
        <v>5.835</v>
      </c>
      <c r="F122" s="83">
        <v>0.251</v>
      </c>
      <c r="G122" s="83">
        <v>0.11</v>
      </c>
      <c r="H122" s="83" t="s">
        <v>555</v>
      </c>
      <c r="I122" s="83" t="s">
        <v>543</v>
      </c>
      <c r="J122" s="83">
        <v>0</v>
      </c>
      <c r="K122" s="83" t="s">
        <v>489</v>
      </c>
      <c r="L122"/>
      <c r="M122"/>
      <c r="N122"/>
      <c r="O122"/>
      <c r="P122"/>
      <c r="Q122"/>
      <c r="R122"/>
      <c r="S122"/>
    </row>
    <row r="123" spans="1:19">
      <c r="A123" s="83" t="s">
        <v>583</v>
      </c>
      <c r="B123" s="83" t="s">
        <v>741</v>
      </c>
      <c r="C123" s="83">
        <v>5.21</v>
      </c>
      <c r="D123" s="83">
        <v>5.21</v>
      </c>
      <c r="E123" s="83">
        <v>5.835</v>
      </c>
      <c r="F123" s="83">
        <v>0.251</v>
      </c>
      <c r="G123" s="83">
        <v>0.11</v>
      </c>
      <c r="H123" s="83" t="s">
        <v>555</v>
      </c>
      <c r="I123" s="83" t="s">
        <v>544</v>
      </c>
      <c r="J123" s="83">
        <v>0</v>
      </c>
      <c r="K123" s="83" t="s">
        <v>489</v>
      </c>
      <c r="L123"/>
      <c r="M123"/>
      <c r="N123"/>
      <c r="O123"/>
      <c r="P123"/>
      <c r="Q123"/>
      <c r="R123"/>
      <c r="S123"/>
    </row>
    <row r="124" spans="1:19">
      <c r="A124" s="83" t="s">
        <v>584</v>
      </c>
      <c r="B124" s="83" t="s">
        <v>741</v>
      </c>
      <c r="C124" s="83">
        <v>17.18</v>
      </c>
      <c r="D124" s="83">
        <v>17.18</v>
      </c>
      <c r="E124" s="83">
        <v>5.835</v>
      </c>
      <c r="F124" s="83">
        <v>0.251</v>
      </c>
      <c r="G124" s="83">
        <v>0.11</v>
      </c>
      <c r="H124" s="83" t="s">
        <v>555</v>
      </c>
      <c r="I124" s="83" t="s">
        <v>545</v>
      </c>
      <c r="J124" s="83">
        <v>180</v>
      </c>
      <c r="K124" s="83" t="s">
        <v>493</v>
      </c>
      <c r="L124"/>
      <c r="M124"/>
      <c r="N124"/>
      <c r="O124"/>
      <c r="P124"/>
      <c r="Q124"/>
      <c r="R124"/>
      <c r="S124"/>
    </row>
    <row r="125" spans="1:19">
      <c r="A125" s="83" t="s">
        <v>578</v>
      </c>
      <c r="B125" s="83" t="s">
        <v>741</v>
      </c>
      <c r="C125" s="83">
        <v>32.21</v>
      </c>
      <c r="D125" s="83">
        <v>32.21</v>
      </c>
      <c r="E125" s="83">
        <v>5.835</v>
      </c>
      <c r="F125" s="83">
        <v>0.251</v>
      </c>
      <c r="G125" s="83">
        <v>0.11</v>
      </c>
      <c r="H125" s="83" t="s">
        <v>555</v>
      </c>
      <c r="I125" s="83" t="s">
        <v>537</v>
      </c>
      <c r="J125" s="83">
        <v>0</v>
      </c>
      <c r="K125" s="83" t="s">
        <v>489</v>
      </c>
      <c r="L125"/>
      <c r="M125"/>
      <c r="N125"/>
      <c r="O125"/>
      <c r="P125"/>
      <c r="Q125"/>
      <c r="R125"/>
      <c r="S125"/>
    </row>
    <row r="126" spans="1:19">
      <c r="A126" s="83" t="s">
        <v>581</v>
      </c>
      <c r="B126" s="83" t="s">
        <v>741</v>
      </c>
      <c r="C126" s="83">
        <v>4.5999999999999996</v>
      </c>
      <c r="D126" s="83">
        <v>4.5999999999999996</v>
      </c>
      <c r="E126" s="83">
        <v>5.835</v>
      </c>
      <c r="F126" s="83">
        <v>0.251</v>
      </c>
      <c r="G126" s="83">
        <v>0.11</v>
      </c>
      <c r="H126" s="83" t="s">
        <v>555</v>
      </c>
      <c r="I126" s="83" t="s">
        <v>541</v>
      </c>
      <c r="J126" s="83">
        <v>180</v>
      </c>
      <c r="K126" s="83" t="s">
        <v>493</v>
      </c>
      <c r="L126"/>
      <c r="M126"/>
      <c r="N126"/>
      <c r="O126"/>
      <c r="P126"/>
      <c r="Q126"/>
      <c r="R126"/>
      <c r="S126"/>
    </row>
    <row r="127" spans="1:19">
      <c r="A127" s="83" t="s">
        <v>580</v>
      </c>
      <c r="B127" s="83" t="s">
        <v>741</v>
      </c>
      <c r="C127" s="83">
        <v>17.18</v>
      </c>
      <c r="D127" s="83">
        <v>17.18</v>
      </c>
      <c r="E127" s="83">
        <v>5.835</v>
      </c>
      <c r="F127" s="83">
        <v>0.251</v>
      </c>
      <c r="G127" s="83">
        <v>0.11</v>
      </c>
      <c r="H127" s="83" t="s">
        <v>555</v>
      </c>
      <c r="I127" s="83" t="s">
        <v>540</v>
      </c>
      <c r="J127" s="83">
        <v>90</v>
      </c>
      <c r="K127" s="83" t="s">
        <v>491</v>
      </c>
      <c r="L127"/>
      <c r="M127"/>
      <c r="N127"/>
      <c r="O127"/>
      <c r="P127"/>
      <c r="Q127"/>
      <c r="R127"/>
      <c r="S127"/>
    </row>
    <row r="128" spans="1:19">
      <c r="A128" s="83" t="s">
        <v>579</v>
      </c>
      <c r="B128" s="83" t="s">
        <v>741</v>
      </c>
      <c r="C128" s="83">
        <v>4.5999999999999996</v>
      </c>
      <c r="D128" s="83">
        <v>4.5999999999999996</v>
      </c>
      <c r="E128" s="83">
        <v>5.835</v>
      </c>
      <c r="F128" s="83">
        <v>0.251</v>
      </c>
      <c r="G128" s="83">
        <v>0.11</v>
      </c>
      <c r="H128" s="83" t="s">
        <v>555</v>
      </c>
      <c r="I128" s="83" t="s">
        <v>539</v>
      </c>
      <c r="J128" s="83">
        <v>0</v>
      </c>
      <c r="K128" s="83" t="s">
        <v>489</v>
      </c>
      <c r="L128"/>
      <c r="M128"/>
      <c r="N128"/>
      <c r="O128"/>
      <c r="P128"/>
      <c r="Q128"/>
      <c r="R128"/>
      <c r="S128"/>
    </row>
    <row r="129" spans="1:19">
      <c r="A129" s="83" t="s">
        <v>557</v>
      </c>
      <c r="B129" s="83" t="s">
        <v>741</v>
      </c>
      <c r="C129" s="83">
        <v>85.24</v>
      </c>
      <c r="D129" s="83">
        <v>85.24</v>
      </c>
      <c r="E129" s="83">
        <v>5.835</v>
      </c>
      <c r="F129" s="83">
        <v>0.251</v>
      </c>
      <c r="G129" s="83">
        <v>0.11</v>
      </c>
      <c r="H129" s="83" t="s">
        <v>555</v>
      </c>
      <c r="I129" s="83" t="s">
        <v>510</v>
      </c>
      <c r="J129" s="83">
        <v>180</v>
      </c>
      <c r="K129" s="83" t="s">
        <v>493</v>
      </c>
      <c r="L129"/>
      <c r="M129"/>
      <c r="N129"/>
      <c r="O129"/>
      <c r="P129"/>
      <c r="Q129"/>
      <c r="R129"/>
      <c r="S129"/>
    </row>
    <row r="130" spans="1:19">
      <c r="A130" s="83" t="s">
        <v>554</v>
      </c>
      <c r="B130" s="83" t="s">
        <v>741</v>
      </c>
      <c r="C130" s="83">
        <v>23.3</v>
      </c>
      <c r="D130" s="83">
        <v>23.3</v>
      </c>
      <c r="E130" s="83">
        <v>5.835</v>
      </c>
      <c r="F130" s="83">
        <v>0.251</v>
      </c>
      <c r="G130" s="83">
        <v>0.11</v>
      </c>
      <c r="H130" s="83" t="s">
        <v>555</v>
      </c>
      <c r="I130" s="83" t="s">
        <v>497</v>
      </c>
      <c r="J130" s="83">
        <v>180</v>
      </c>
      <c r="K130" s="83" t="s">
        <v>493</v>
      </c>
      <c r="L130"/>
      <c r="M130"/>
      <c r="N130"/>
      <c r="O130"/>
      <c r="P130"/>
      <c r="Q130"/>
      <c r="R130"/>
      <c r="S130"/>
    </row>
    <row r="131" spans="1:19">
      <c r="A131" s="83" t="s">
        <v>558</v>
      </c>
      <c r="B131" s="83" t="s">
        <v>742</v>
      </c>
      <c r="C131" s="83">
        <v>4.5999999999999996</v>
      </c>
      <c r="D131" s="83">
        <v>18.39</v>
      </c>
      <c r="E131" s="83">
        <v>5.8380000000000001</v>
      </c>
      <c r="F131" s="83">
        <v>0.251</v>
      </c>
      <c r="G131" s="83">
        <v>0.11</v>
      </c>
      <c r="H131" s="83" t="s">
        <v>555</v>
      </c>
      <c r="I131" s="83" t="s">
        <v>513</v>
      </c>
      <c r="J131" s="83">
        <v>180</v>
      </c>
      <c r="K131" s="83" t="s">
        <v>493</v>
      </c>
      <c r="L131"/>
      <c r="M131"/>
      <c r="N131"/>
      <c r="O131"/>
      <c r="P131"/>
      <c r="Q131"/>
      <c r="R131"/>
      <c r="S131"/>
    </row>
    <row r="132" spans="1:19">
      <c r="A132" s="83" t="s">
        <v>559</v>
      </c>
      <c r="B132" s="83" t="s">
        <v>742</v>
      </c>
      <c r="C132" s="83">
        <v>8.58</v>
      </c>
      <c r="D132" s="83">
        <v>34.33</v>
      </c>
      <c r="E132" s="83">
        <v>5.8380000000000001</v>
      </c>
      <c r="F132" s="83">
        <v>0.251</v>
      </c>
      <c r="G132" s="83">
        <v>0.11</v>
      </c>
      <c r="H132" s="83" t="s">
        <v>555</v>
      </c>
      <c r="I132" s="83" t="s">
        <v>514</v>
      </c>
      <c r="J132" s="83">
        <v>270</v>
      </c>
      <c r="K132" s="83" t="s">
        <v>495</v>
      </c>
      <c r="L132"/>
      <c r="M132"/>
      <c r="N132"/>
      <c r="O132"/>
      <c r="P132"/>
      <c r="Q132"/>
      <c r="R132"/>
      <c r="S132"/>
    </row>
    <row r="133" spans="1:19">
      <c r="A133" s="83" t="s">
        <v>572</v>
      </c>
      <c r="B133" s="83" t="s">
        <v>742</v>
      </c>
      <c r="C133" s="83">
        <v>4.5999999999999996</v>
      </c>
      <c r="D133" s="83">
        <v>4.5999999999999996</v>
      </c>
      <c r="E133" s="83">
        <v>5.8380000000000001</v>
      </c>
      <c r="F133" s="83">
        <v>0.251</v>
      </c>
      <c r="G133" s="83">
        <v>0.11</v>
      </c>
      <c r="H133" s="83" t="s">
        <v>555</v>
      </c>
      <c r="I133" s="83" t="s">
        <v>527</v>
      </c>
      <c r="J133" s="83">
        <v>180</v>
      </c>
      <c r="K133" s="83" t="s">
        <v>493</v>
      </c>
      <c r="L133"/>
      <c r="M133"/>
      <c r="N133"/>
      <c r="O133"/>
      <c r="P133"/>
      <c r="Q133"/>
      <c r="R133"/>
      <c r="S133"/>
    </row>
    <row r="134" spans="1:19">
      <c r="A134" s="83" t="s">
        <v>573</v>
      </c>
      <c r="B134" s="83" t="s">
        <v>742</v>
      </c>
      <c r="C134" s="83">
        <v>8.59</v>
      </c>
      <c r="D134" s="83">
        <v>8.59</v>
      </c>
      <c r="E134" s="83">
        <v>5.8380000000000001</v>
      </c>
      <c r="F134" s="83">
        <v>0.251</v>
      </c>
      <c r="G134" s="83">
        <v>0.11</v>
      </c>
      <c r="H134" s="83" t="s">
        <v>555</v>
      </c>
      <c r="I134" s="83" t="s">
        <v>528</v>
      </c>
      <c r="J134" s="83">
        <v>270</v>
      </c>
      <c r="K134" s="83" t="s">
        <v>495</v>
      </c>
      <c r="L134"/>
      <c r="M134"/>
      <c r="N134"/>
      <c r="O134"/>
      <c r="P134"/>
      <c r="Q134"/>
      <c r="R134"/>
      <c r="S134"/>
    </row>
    <row r="135" spans="1:19">
      <c r="A135" s="83" t="s">
        <v>560</v>
      </c>
      <c r="B135" s="83" t="s">
        <v>742</v>
      </c>
      <c r="C135" s="83">
        <v>4.5999999999999996</v>
      </c>
      <c r="D135" s="83">
        <v>18.39</v>
      </c>
      <c r="E135" s="83">
        <v>5.8380000000000001</v>
      </c>
      <c r="F135" s="83">
        <v>0.251</v>
      </c>
      <c r="G135" s="83">
        <v>0.11</v>
      </c>
      <c r="H135" s="83" t="s">
        <v>555</v>
      </c>
      <c r="I135" s="83" t="s">
        <v>515</v>
      </c>
      <c r="J135" s="83">
        <v>0</v>
      </c>
      <c r="K135" s="83" t="s">
        <v>489</v>
      </c>
      <c r="L135"/>
      <c r="M135"/>
      <c r="N135"/>
      <c r="O135"/>
      <c r="P135"/>
      <c r="Q135"/>
      <c r="R135"/>
      <c r="S135"/>
    </row>
    <row r="136" spans="1:19">
      <c r="A136" s="83" t="s">
        <v>561</v>
      </c>
      <c r="B136" s="83" t="s">
        <v>742</v>
      </c>
      <c r="C136" s="83">
        <v>8.58</v>
      </c>
      <c r="D136" s="83">
        <v>34.33</v>
      </c>
      <c r="E136" s="83">
        <v>5.8380000000000001</v>
      </c>
      <c r="F136" s="83">
        <v>0.251</v>
      </c>
      <c r="G136" s="83">
        <v>0.11</v>
      </c>
      <c r="H136" s="83" t="s">
        <v>555</v>
      </c>
      <c r="I136" s="83" t="s">
        <v>516</v>
      </c>
      <c r="J136" s="83">
        <v>270</v>
      </c>
      <c r="K136" s="83" t="s">
        <v>495</v>
      </c>
      <c r="L136"/>
      <c r="M136"/>
      <c r="N136"/>
      <c r="O136"/>
      <c r="P136"/>
      <c r="Q136"/>
      <c r="R136"/>
      <c r="S136"/>
    </row>
    <row r="137" spans="1:19">
      <c r="A137" s="83" t="s">
        <v>574</v>
      </c>
      <c r="B137" s="83" t="s">
        <v>742</v>
      </c>
      <c r="C137" s="83">
        <v>4.5999999999999996</v>
      </c>
      <c r="D137" s="83">
        <v>4.5999999999999996</v>
      </c>
      <c r="E137" s="83">
        <v>5.8380000000000001</v>
      </c>
      <c r="F137" s="83">
        <v>0.251</v>
      </c>
      <c r="G137" s="83">
        <v>0.11</v>
      </c>
      <c r="H137" s="83" t="s">
        <v>555</v>
      </c>
      <c r="I137" s="83" t="s">
        <v>530</v>
      </c>
      <c r="J137" s="83">
        <v>0</v>
      </c>
      <c r="K137" s="83" t="s">
        <v>489</v>
      </c>
      <c r="L137"/>
      <c r="M137"/>
      <c r="N137"/>
      <c r="O137"/>
      <c r="P137"/>
      <c r="Q137"/>
      <c r="R137"/>
      <c r="S137"/>
    </row>
    <row r="138" spans="1:19">
      <c r="A138" s="83" t="s">
        <v>575</v>
      </c>
      <c r="B138" s="83" t="s">
        <v>742</v>
      </c>
      <c r="C138" s="83">
        <v>8.59</v>
      </c>
      <c r="D138" s="83">
        <v>8.59</v>
      </c>
      <c r="E138" s="83">
        <v>5.8380000000000001</v>
      </c>
      <c r="F138" s="83">
        <v>0.251</v>
      </c>
      <c r="G138" s="83">
        <v>0.11</v>
      </c>
      <c r="H138" s="83" t="s">
        <v>555</v>
      </c>
      <c r="I138" s="83" t="s">
        <v>531</v>
      </c>
      <c r="J138" s="83">
        <v>270</v>
      </c>
      <c r="K138" s="83" t="s">
        <v>495</v>
      </c>
      <c r="L138"/>
      <c r="M138"/>
      <c r="N138"/>
      <c r="O138"/>
      <c r="P138"/>
      <c r="Q138"/>
      <c r="R138"/>
      <c r="S138"/>
    </row>
    <row r="139" spans="1:19">
      <c r="A139" s="83" t="s">
        <v>562</v>
      </c>
      <c r="B139" s="83" t="s">
        <v>742</v>
      </c>
      <c r="C139" s="83">
        <v>3.68</v>
      </c>
      <c r="D139" s="83">
        <v>279.51</v>
      </c>
      <c r="E139" s="83">
        <v>5.8380000000000001</v>
      </c>
      <c r="F139" s="83">
        <v>0.251</v>
      </c>
      <c r="G139" s="83">
        <v>0.11</v>
      </c>
      <c r="H139" s="83" t="s">
        <v>555</v>
      </c>
      <c r="I139" s="83" t="s">
        <v>517</v>
      </c>
      <c r="J139" s="83">
        <v>180</v>
      </c>
      <c r="K139" s="83" t="s">
        <v>493</v>
      </c>
      <c r="L139"/>
      <c r="M139"/>
      <c r="N139"/>
      <c r="O139"/>
      <c r="P139"/>
      <c r="Q139"/>
      <c r="R139"/>
      <c r="S139"/>
    </row>
    <row r="140" spans="1:19">
      <c r="A140" s="83" t="s">
        <v>576</v>
      </c>
      <c r="B140" s="83" t="s">
        <v>742</v>
      </c>
      <c r="C140" s="83">
        <v>6.75</v>
      </c>
      <c r="D140" s="83">
        <v>60.74</v>
      </c>
      <c r="E140" s="83">
        <v>5.8380000000000001</v>
      </c>
      <c r="F140" s="83">
        <v>0.251</v>
      </c>
      <c r="G140" s="83">
        <v>0.11</v>
      </c>
      <c r="H140" s="83" t="s">
        <v>555</v>
      </c>
      <c r="I140" s="83" t="s">
        <v>533</v>
      </c>
      <c r="J140" s="83">
        <v>180</v>
      </c>
      <c r="K140" s="83" t="s">
        <v>493</v>
      </c>
      <c r="L140"/>
      <c r="M140"/>
      <c r="N140"/>
      <c r="O140"/>
      <c r="P140"/>
      <c r="Q140"/>
      <c r="R140"/>
      <c r="S140"/>
    </row>
    <row r="141" spans="1:19">
      <c r="A141" s="83" t="s">
        <v>563</v>
      </c>
      <c r="B141" s="83" t="s">
        <v>742</v>
      </c>
      <c r="C141" s="83">
        <v>3.68</v>
      </c>
      <c r="D141" s="83">
        <v>279.60000000000002</v>
      </c>
      <c r="E141" s="83">
        <v>5.8380000000000001</v>
      </c>
      <c r="F141" s="83">
        <v>0.251</v>
      </c>
      <c r="G141" s="83">
        <v>0.11</v>
      </c>
      <c r="H141" s="83" t="s">
        <v>555</v>
      </c>
      <c r="I141" s="83" t="s">
        <v>518</v>
      </c>
      <c r="J141" s="83">
        <v>0</v>
      </c>
      <c r="K141" s="83" t="s">
        <v>489</v>
      </c>
      <c r="L141"/>
      <c r="M141"/>
      <c r="N141"/>
      <c r="O141"/>
      <c r="P141"/>
      <c r="Q141"/>
      <c r="R141"/>
      <c r="S141"/>
    </row>
    <row r="142" spans="1:19">
      <c r="A142" s="83" t="s">
        <v>564</v>
      </c>
      <c r="B142" s="83" t="s">
        <v>742</v>
      </c>
      <c r="C142" s="83">
        <v>8.58</v>
      </c>
      <c r="D142" s="83">
        <v>34.33</v>
      </c>
      <c r="E142" s="83">
        <v>5.8380000000000001</v>
      </c>
      <c r="F142" s="83">
        <v>0.251</v>
      </c>
      <c r="G142" s="83">
        <v>0.11</v>
      </c>
      <c r="H142" s="83" t="s">
        <v>555</v>
      </c>
      <c r="I142" s="83" t="s">
        <v>519</v>
      </c>
      <c r="J142" s="83">
        <v>90</v>
      </c>
      <c r="K142" s="83" t="s">
        <v>491</v>
      </c>
      <c r="L142"/>
      <c r="M142"/>
      <c r="N142"/>
      <c r="O142"/>
      <c r="P142"/>
      <c r="Q142"/>
      <c r="R142"/>
      <c r="S142"/>
    </row>
    <row r="143" spans="1:19">
      <c r="A143" s="83" t="s">
        <v>565</v>
      </c>
      <c r="B143" s="83" t="s">
        <v>742</v>
      </c>
      <c r="C143" s="83">
        <v>4.5999999999999996</v>
      </c>
      <c r="D143" s="83">
        <v>18.39</v>
      </c>
      <c r="E143" s="83">
        <v>5.8380000000000001</v>
      </c>
      <c r="F143" s="83">
        <v>0.251</v>
      </c>
      <c r="G143" s="83">
        <v>0.11</v>
      </c>
      <c r="H143" s="83" t="s">
        <v>555</v>
      </c>
      <c r="I143" s="83" t="s">
        <v>520</v>
      </c>
      <c r="J143" s="83">
        <v>180</v>
      </c>
      <c r="K143" s="83" t="s">
        <v>493</v>
      </c>
      <c r="L143"/>
      <c r="M143"/>
      <c r="N143"/>
      <c r="O143"/>
      <c r="P143"/>
      <c r="Q143"/>
      <c r="R143"/>
      <c r="S143"/>
    </row>
    <row r="144" spans="1:19">
      <c r="A144" s="83" t="s">
        <v>567</v>
      </c>
      <c r="B144" s="83" t="s">
        <v>742</v>
      </c>
      <c r="C144" s="83">
        <v>8.58</v>
      </c>
      <c r="D144" s="83">
        <v>34.33</v>
      </c>
      <c r="E144" s="83">
        <v>5.8380000000000001</v>
      </c>
      <c r="F144" s="83">
        <v>0.251</v>
      </c>
      <c r="G144" s="83">
        <v>0.11</v>
      </c>
      <c r="H144" s="83" t="s">
        <v>555</v>
      </c>
      <c r="I144" s="83" t="s">
        <v>522</v>
      </c>
      <c r="J144" s="83">
        <v>90</v>
      </c>
      <c r="K144" s="83" t="s">
        <v>491</v>
      </c>
      <c r="L144"/>
      <c r="M144"/>
      <c r="N144"/>
      <c r="O144"/>
      <c r="P144"/>
      <c r="Q144"/>
      <c r="R144"/>
      <c r="S144"/>
    </row>
    <row r="145" spans="1:19">
      <c r="A145" s="83" t="s">
        <v>566</v>
      </c>
      <c r="B145" s="83" t="s">
        <v>742</v>
      </c>
      <c r="C145" s="83">
        <v>4.5999999999999996</v>
      </c>
      <c r="D145" s="83">
        <v>18.39</v>
      </c>
      <c r="E145" s="83">
        <v>5.8380000000000001</v>
      </c>
      <c r="F145" s="83">
        <v>0.251</v>
      </c>
      <c r="G145" s="83">
        <v>0.11</v>
      </c>
      <c r="H145" s="83" t="s">
        <v>555</v>
      </c>
      <c r="I145" s="83" t="s">
        <v>521</v>
      </c>
      <c r="J145" s="83">
        <v>0</v>
      </c>
      <c r="K145" s="83" t="s">
        <v>489</v>
      </c>
      <c r="L145"/>
      <c r="M145"/>
      <c r="N145"/>
      <c r="O145"/>
      <c r="P145"/>
      <c r="Q145"/>
      <c r="R145"/>
      <c r="S145"/>
    </row>
    <row r="146" spans="1:19">
      <c r="A146" s="83" t="s">
        <v>585</v>
      </c>
      <c r="B146" s="83"/>
      <c r="C146" s="83"/>
      <c r="D146" s="83">
        <v>1214.08</v>
      </c>
      <c r="E146" s="83">
        <v>5.84</v>
      </c>
      <c r="F146" s="83">
        <v>0.251</v>
      </c>
      <c r="G146" s="83">
        <v>0.11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586</v>
      </c>
      <c r="B147" s="83"/>
      <c r="C147" s="83"/>
      <c r="D147" s="83">
        <v>432.93</v>
      </c>
      <c r="E147" s="83">
        <v>5.84</v>
      </c>
      <c r="F147" s="83">
        <v>0.251</v>
      </c>
      <c r="G147" s="83">
        <v>0.11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587</v>
      </c>
      <c r="B148" s="83"/>
      <c r="C148" s="83"/>
      <c r="D148" s="83">
        <v>781.15</v>
      </c>
      <c r="E148" s="83">
        <v>5.84</v>
      </c>
      <c r="F148" s="83">
        <v>0.251</v>
      </c>
      <c r="G148" s="83">
        <v>0.11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242</v>
      </c>
      <c r="C150" s="83" t="s">
        <v>588</v>
      </c>
      <c r="D150" s="83" t="s">
        <v>589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590</v>
      </c>
      <c r="B151" s="83" t="s">
        <v>591</v>
      </c>
      <c r="C151" s="83">
        <v>2830165.01</v>
      </c>
      <c r="D151" s="83">
        <v>5.5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592</v>
      </c>
      <c r="B152" s="83" t="s">
        <v>593</v>
      </c>
      <c r="C152" s="83">
        <v>2392025.7000000002</v>
      </c>
      <c r="D152" s="83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242</v>
      </c>
      <c r="C154" s="83" t="s">
        <v>594</v>
      </c>
      <c r="D154" s="83" t="s">
        <v>595</v>
      </c>
      <c r="E154" s="83" t="s">
        <v>596</v>
      </c>
      <c r="F154" s="83" t="s">
        <v>597</v>
      </c>
      <c r="G154" s="83" t="s">
        <v>589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598</v>
      </c>
      <c r="B155" s="83" t="s">
        <v>599</v>
      </c>
      <c r="C155" s="83">
        <v>30281.46</v>
      </c>
      <c r="D155" s="83">
        <v>20789.54</v>
      </c>
      <c r="E155" s="83">
        <v>9491.92</v>
      </c>
      <c r="F155" s="83">
        <v>0.69</v>
      </c>
      <c r="G155" s="83" t="s">
        <v>600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606</v>
      </c>
      <c r="B156" s="83" t="s">
        <v>599</v>
      </c>
      <c r="C156" s="83">
        <v>8312.3700000000008</v>
      </c>
      <c r="D156" s="83">
        <v>5730.14</v>
      </c>
      <c r="E156" s="83">
        <v>2582.23</v>
      </c>
      <c r="F156" s="83">
        <v>0.69</v>
      </c>
      <c r="G156" s="83" t="s">
        <v>600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601</v>
      </c>
      <c r="B157" s="83" t="s">
        <v>599</v>
      </c>
      <c r="C157" s="83">
        <v>30268.76</v>
      </c>
      <c r="D157" s="83">
        <v>20781.78</v>
      </c>
      <c r="E157" s="83">
        <v>9486.98</v>
      </c>
      <c r="F157" s="83">
        <v>0.69</v>
      </c>
      <c r="G157" s="83" t="s">
        <v>600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607</v>
      </c>
      <c r="B158" s="83" t="s">
        <v>599</v>
      </c>
      <c r="C158" s="83">
        <v>8330.7000000000007</v>
      </c>
      <c r="D158" s="83">
        <v>5743.33</v>
      </c>
      <c r="E158" s="83">
        <v>2587.37</v>
      </c>
      <c r="F158" s="83">
        <v>0.69</v>
      </c>
      <c r="G158" s="83" t="s">
        <v>600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602</v>
      </c>
      <c r="B159" s="83" t="s">
        <v>599</v>
      </c>
      <c r="C159" s="83">
        <v>521470.29</v>
      </c>
      <c r="D159" s="83">
        <v>330124.03999999998</v>
      </c>
      <c r="E159" s="83">
        <v>191346.25</v>
      </c>
      <c r="F159" s="83">
        <v>0.63</v>
      </c>
      <c r="G159" s="83" t="s">
        <v>600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608</v>
      </c>
      <c r="B160" s="83" t="s">
        <v>599</v>
      </c>
      <c r="C160" s="83">
        <v>40075.51</v>
      </c>
      <c r="D160" s="83">
        <v>25000.54</v>
      </c>
      <c r="E160" s="83">
        <v>15074.96</v>
      </c>
      <c r="F160" s="83">
        <v>0.62</v>
      </c>
      <c r="G160" s="83" t="s">
        <v>600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603</v>
      </c>
      <c r="B161" s="83" t="s">
        <v>599</v>
      </c>
      <c r="C161" s="83">
        <v>521470.29</v>
      </c>
      <c r="D161" s="83">
        <v>330124.03999999998</v>
      </c>
      <c r="E161" s="83">
        <v>191346.25</v>
      </c>
      <c r="F161" s="83">
        <v>0.63</v>
      </c>
      <c r="G161" s="83" t="s">
        <v>600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604</v>
      </c>
      <c r="B162" s="83" t="s">
        <v>599</v>
      </c>
      <c r="C162" s="83">
        <v>24710.79</v>
      </c>
      <c r="D162" s="83">
        <v>16920.599999999999</v>
      </c>
      <c r="E162" s="83">
        <v>7790.2</v>
      </c>
      <c r="F162" s="83">
        <v>0.68</v>
      </c>
      <c r="G162" s="83" t="s">
        <v>600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605</v>
      </c>
      <c r="B163" s="83" t="s">
        <v>599</v>
      </c>
      <c r="C163" s="83">
        <v>24938.87</v>
      </c>
      <c r="D163" s="83">
        <v>17041.39</v>
      </c>
      <c r="E163" s="83">
        <v>7897.47</v>
      </c>
      <c r="F163" s="83">
        <v>0.68</v>
      </c>
      <c r="G163" s="83" t="s">
        <v>600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610</v>
      </c>
      <c r="B164" s="83" t="s">
        <v>599</v>
      </c>
      <c r="C164" s="83">
        <v>76119.509999999995</v>
      </c>
      <c r="D164" s="83">
        <v>47335.03</v>
      </c>
      <c r="E164" s="83">
        <v>28784.48</v>
      </c>
      <c r="F164" s="83">
        <v>0.62</v>
      </c>
      <c r="G164" s="83" t="s">
        <v>600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611</v>
      </c>
      <c r="B165" s="83" t="s">
        <v>599</v>
      </c>
      <c r="C165" s="83">
        <v>4211.6000000000004</v>
      </c>
      <c r="D165" s="83">
        <v>2646.07</v>
      </c>
      <c r="E165" s="83">
        <v>1565.53</v>
      </c>
      <c r="F165" s="83">
        <v>0.63</v>
      </c>
      <c r="G165" s="83" t="s">
        <v>600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609</v>
      </c>
      <c r="B166" s="83" t="s">
        <v>599</v>
      </c>
      <c r="C166" s="83">
        <v>818404.46</v>
      </c>
      <c r="D166" s="83">
        <v>536631.56999999995</v>
      </c>
      <c r="E166" s="83">
        <v>281772.89</v>
      </c>
      <c r="F166" s="83">
        <v>0.66</v>
      </c>
      <c r="G166" s="83" t="s">
        <v>600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242</v>
      </c>
      <c r="C168" s="83" t="s">
        <v>594</v>
      </c>
      <c r="D168" s="83" t="s">
        <v>589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631</v>
      </c>
      <c r="B169" s="83" t="s">
        <v>613</v>
      </c>
      <c r="C169" s="83">
        <v>36885.03</v>
      </c>
      <c r="D169" s="83" t="s">
        <v>600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612</v>
      </c>
      <c r="B170" s="83" t="s">
        <v>613</v>
      </c>
      <c r="C170" s="83">
        <v>35648.629999999997</v>
      </c>
      <c r="D170" s="83" t="s">
        <v>600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619</v>
      </c>
      <c r="B171" s="83" t="s">
        <v>613</v>
      </c>
      <c r="C171" s="83">
        <v>19477.45</v>
      </c>
      <c r="D171" s="83" t="s">
        <v>600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627</v>
      </c>
      <c r="B172" s="83" t="s">
        <v>613</v>
      </c>
      <c r="C172" s="83">
        <v>4037.74</v>
      </c>
      <c r="D172" s="83" t="s">
        <v>600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634</v>
      </c>
      <c r="B173" s="83" t="s">
        <v>613</v>
      </c>
      <c r="C173" s="83">
        <v>2921.09</v>
      </c>
      <c r="D173" s="83" t="s">
        <v>600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877</v>
      </c>
      <c r="B174" s="83" t="s">
        <v>878</v>
      </c>
      <c r="C174" s="83">
        <v>6814.97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632</v>
      </c>
      <c r="B175" s="83" t="s">
        <v>613</v>
      </c>
      <c r="C175" s="83">
        <v>37879.06</v>
      </c>
      <c r="D175" s="83" t="s">
        <v>600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633</v>
      </c>
      <c r="B176" s="83" t="s">
        <v>613</v>
      </c>
      <c r="C176" s="83">
        <v>15742.6</v>
      </c>
      <c r="D176" s="83" t="s">
        <v>600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618</v>
      </c>
      <c r="B177" s="83" t="s">
        <v>613</v>
      </c>
      <c r="C177" s="83">
        <v>46454.46</v>
      </c>
      <c r="D177" s="83" t="s">
        <v>600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620</v>
      </c>
      <c r="B178" s="83" t="s">
        <v>613</v>
      </c>
      <c r="C178" s="83">
        <v>84270.26</v>
      </c>
      <c r="D178" s="83" t="s">
        <v>600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616</v>
      </c>
      <c r="B179" s="83" t="s">
        <v>613</v>
      </c>
      <c r="C179" s="83">
        <v>1052.6300000000001</v>
      </c>
      <c r="D179" s="83" t="s">
        <v>600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614</v>
      </c>
      <c r="B180" s="83" t="s">
        <v>613</v>
      </c>
      <c r="C180" s="83">
        <v>4966.3500000000004</v>
      </c>
      <c r="D180" s="83" t="s">
        <v>600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615</v>
      </c>
      <c r="B181" s="83" t="s">
        <v>613</v>
      </c>
      <c r="C181" s="83">
        <v>5756.38</v>
      </c>
      <c r="D181" s="83" t="s">
        <v>600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621</v>
      </c>
      <c r="B182" s="83" t="s">
        <v>613</v>
      </c>
      <c r="C182" s="83">
        <v>10536.45</v>
      </c>
      <c r="D182" s="83" t="s">
        <v>600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628</v>
      </c>
      <c r="B183" s="83" t="s">
        <v>613</v>
      </c>
      <c r="C183" s="83">
        <v>2878.15</v>
      </c>
      <c r="D183" s="83" t="s">
        <v>600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622</v>
      </c>
      <c r="B184" s="83" t="s">
        <v>613</v>
      </c>
      <c r="C184" s="83">
        <v>10557.38</v>
      </c>
      <c r="D184" s="83" t="s">
        <v>600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629</v>
      </c>
      <c r="B185" s="83" t="s">
        <v>613</v>
      </c>
      <c r="C185" s="83">
        <v>2886.98</v>
      </c>
      <c r="D185" s="83" t="s">
        <v>600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623</v>
      </c>
      <c r="B186" s="83" t="s">
        <v>613</v>
      </c>
      <c r="C186" s="83">
        <v>740650.98</v>
      </c>
      <c r="D186" s="83" t="s">
        <v>600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630</v>
      </c>
      <c r="B187" s="83" t="s">
        <v>613</v>
      </c>
      <c r="C187" s="83">
        <v>42991.85</v>
      </c>
      <c r="D187" s="83" t="s">
        <v>600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624</v>
      </c>
      <c r="B188" s="83" t="s">
        <v>613</v>
      </c>
      <c r="C188" s="83">
        <v>740650.98</v>
      </c>
      <c r="D188" s="83" t="s">
        <v>600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625</v>
      </c>
      <c r="B189" s="83" t="s">
        <v>613</v>
      </c>
      <c r="C189" s="83">
        <v>9913.86</v>
      </c>
      <c r="D189" s="83" t="s">
        <v>600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626</v>
      </c>
      <c r="B190" s="83" t="s">
        <v>613</v>
      </c>
      <c r="C190" s="83">
        <v>10336.719999999999</v>
      </c>
      <c r="D190" s="83" t="s">
        <v>600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617</v>
      </c>
      <c r="B191" s="83" t="s">
        <v>613</v>
      </c>
      <c r="C191" s="83">
        <v>594.29999999999995</v>
      </c>
      <c r="D191" s="83" t="s">
        <v>600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636</v>
      </c>
      <c r="B192" s="83" t="s">
        <v>613</v>
      </c>
      <c r="C192" s="83">
        <v>34545.72</v>
      </c>
      <c r="D192" s="83" t="s">
        <v>600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637</v>
      </c>
      <c r="B193" s="83" t="s">
        <v>613</v>
      </c>
      <c r="C193" s="83">
        <v>2261.92</v>
      </c>
      <c r="D193" s="83" t="s">
        <v>600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635</v>
      </c>
      <c r="B194" s="83" t="s">
        <v>613</v>
      </c>
      <c r="C194" s="83">
        <v>155168.78</v>
      </c>
      <c r="D194" s="83" t="s">
        <v>600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242</v>
      </c>
      <c r="C196" s="83" t="s">
        <v>638</v>
      </c>
      <c r="D196" s="83" t="s">
        <v>639</v>
      </c>
      <c r="E196" s="83" t="s">
        <v>640</v>
      </c>
      <c r="F196" s="83" t="s">
        <v>641</v>
      </c>
      <c r="G196" s="83" t="s">
        <v>642</v>
      </c>
      <c r="H196" s="83" t="s">
        <v>643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879</v>
      </c>
      <c r="B197" s="83" t="s">
        <v>648</v>
      </c>
      <c r="C197" s="83">
        <v>0.54</v>
      </c>
      <c r="D197" s="83">
        <v>50</v>
      </c>
      <c r="E197" s="83">
        <v>0.18</v>
      </c>
      <c r="F197" s="83">
        <v>17.21</v>
      </c>
      <c r="G197" s="83">
        <v>1</v>
      </c>
      <c r="H197" s="83" t="s">
        <v>880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658</v>
      </c>
      <c r="B198" s="83" t="s">
        <v>645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659</v>
      </c>
      <c r="B199" s="83" t="s">
        <v>645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644</v>
      </c>
      <c r="B200" s="83" t="s">
        <v>645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647</v>
      </c>
      <c r="B201" s="83" t="s">
        <v>648</v>
      </c>
      <c r="C201" s="83">
        <v>0.52</v>
      </c>
      <c r="D201" s="83">
        <v>331</v>
      </c>
      <c r="E201" s="83">
        <v>1.31</v>
      </c>
      <c r="F201" s="83">
        <v>833.04</v>
      </c>
      <c r="G201" s="83">
        <v>1</v>
      </c>
      <c r="H201" s="83" t="s">
        <v>649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655</v>
      </c>
      <c r="B202" s="83" t="s">
        <v>648</v>
      </c>
      <c r="C202" s="83">
        <v>0.52</v>
      </c>
      <c r="D202" s="83">
        <v>331</v>
      </c>
      <c r="E202" s="83">
        <v>0.36</v>
      </c>
      <c r="F202" s="83">
        <v>230.68</v>
      </c>
      <c r="G202" s="83">
        <v>1</v>
      </c>
      <c r="H202" s="83" t="s">
        <v>649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650</v>
      </c>
      <c r="B203" s="83" t="s">
        <v>648</v>
      </c>
      <c r="C203" s="83">
        <v>0.52</v>
      </c>
      <c r="D203" s="83">
        <v>331</v>
      </c>
      <c r="E203" s="83">
        <v>1.31</v>
      </c>
      <c r="F203" s="83">
        <v>832.86</v>
      </c>
      <c r="G203" s="83">
        <v>1</v>
      </c>
      <c r="H203" s="83" t="s">
        <v>649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656</v>
      </c>
      <c r="B204" s="83" t="s">
        <v>648</v>
      </c>
      <c r="C204" s="83">
        <v>0.52</v>
      </c>
      <c r="D204" s="83">
        <v>331</v>
      </c>
      <c r="E204" s="83">
        <v>0.36</v>
      </c>
      <c r="F204" s="83">
        <v>231.26</v>
      </c>
      <c r="G204" s="83">
        <v>1</v>
      </c>
      <c r="H204" s="83" t="s">
        <v>649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651</v>
      </c>
      <c r="B205" s="83" t="s">
        <v>648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657</v>
      </c>
      <c r="B206" s="83" t="s">
        <v>648</v>
      </c>
      <c r="C206" s="83">
        <v>0.52</v>
      </c>
      <c r="D206" s="83">
        <v>331</v>
      </c>
      <c r="E206" s="83">
        <v>1.32</v>
      </c>
      <c r="F206" s="83">
        <v>837.64</v>
      </c>
      <c r="G206" s="83">
        <v>1</v>
      </c>
      <c r="H206" s="83" t="s">
        <v>649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652</v>
      </c>
      <c r="B207" s="83" t="s">
        <v>648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653</v>
      </c>
      <c r="B208" s="83" t="s">
        <v>648</v>
      </c>
      <c r="C208" s="83">
        <v>0.52</v>
      </c>
      <c r="D208" s="83">
        <v>331</v>
      </c>
      <c r="E208" s="83">
        <v>1.06</v>
      </c>
      <c r="F208" s="83">
        <v>676.25</v>
      </c>
      <c r="G208" s="83">
        <v>1</v>
      </c>
      <c r="H208" s="83" t="s">
        <v>649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654</v>
      </c>
      <c r="B209" s="83" t="s">
        <v>648</v>
      </c>
      <c r="C209" s="83">
        <v>0.52</v>
      </c>
      <c r="D209" s="83">
        <v>331</v>
      </c>
      <c r="E209" s="83">
        <v>1.07</v>
      </c>
      <c r="F209" s="83">
        <v>679.85</v>
      </c>
      <c r="G209" s="83">
        <v>1</v>
      </c>
      <c r="H209" s="83" t="s">
        <v>649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663</v>
      </c>
      <c r="B210" s="83" t="s">
        <v>648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662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664</v>
      </c>
      <c r="B211" s="83" t="s">
        <v>648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662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660</v>
      </c>
      <c r="B212" s="83" t="s">
        <v>661</v>
      </c>
      <c r="C212" s="83">
        <v>0.61</v>
      </c>
      <c r="D212" s="83">
        <v>1017.59</v>
      </c>
      <c r="E212" s="83">
        <v>35.83</v>
      </c>
      <c r="F212" s="83">
        <v>59611.199999999997</v>
      </c>
      <c r="G212" s="83">
        <v>1</v>
      </c>
      <c r="H212" s="83" t="s">
        <v>662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242</v>
      </c>
      <c r="C214" s="83" t="s">
        <v>665</v>
      </c>
      <c r="D214" s="83" t="s">
        <v>666</v>
      </c>
      <c r="E214" s="83" t="s">
        <v>667</v>
      </c>
      <c r="F214" s="83" t="s">
        <v>668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673</v>
      </c>
      <c r="B215" s="83" t="s">
        <v>670</v>
      </c>
      <c r="C215" s="83" t="s">
        <v>671</v>
      </c>
      <c r="D215" s="83">
        <v>179352</v>
      </c>
      <c r="E215" s="83">
        <v>25934.55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672</v>
      </c>
      <c r="B216" s="83" t="s">
        <v>670</v>
      </c>
      <c r="C216" s="83" t="s">
        <v>671</v>
      </c>
      <c r="D216" s="83">
        <v>179352</v>
      </c>
      <c r="E216" s="83">
        <v>13171.51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669</v>
      </c>
      <c r="B217" s="83" t="s">
        <v>670</v>
      </c>
      <c r="C217" s="83" t="s">
        <v>671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242</v>
      </c>
      <c r="C219" s="83" t="s">
        <v>674</v>
      </c>
      <c r="D219" s="83" t="s">
        <v>675</v>
      </c>
      <c r="E219" s="83" t="s">
        <v>676</v>
      </c>
      <c r="F219" s="83" t="s">
        <v>677</v>
      </c>
      <c r="G219" s="83" t="s">
        <v>678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679</v>
      </c>
      <c r="B220" s="83" t="s">
        <v>680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681</v>
      </c>
      <c r="C222" s="83" t="s">
        <v>682</v>
      </c>
      <c r="D222" s="83" t="s">
        <v>683</v>
      </c>
      <c r="E222" s="83" t="s">
        <v>684</v>
      </c>
      <c r="F222" s="83" t="s">
        <v>685</v>
      </c>
      <c r="G222" s="83" t="s">
        <v>686</v>
      </c>
      <c r="H222" s="83" t="s">
        <v>687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688</v>
      </c>
      <c r="B223" s="83">
        <v>137404.69769999999</v>
      </c>
      <c r="C223" s="83">
        <v>203.25</v>
      </c>
      <c r="D223" s="83">
        <v>568.61329999999998</v>
      </c>
      <c r="E223" s="83">
        <v>0</v>
      </c>
      <c r="F223" s="83">
        <v>1.6000000000000001E-3</v>
      </c>
      <c r="G223" s="84">
        <v>4198910</v>
      </c>
      <c r="H223" s="83">
        <v>55496.707300000002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689</v>
      </c>
      <c r="B224" s="83">
        <v>123751.63009999999</v>
      </c>
      <c r="C224" s="83">
        <v>183.76310000000001</v>
      </c>
      <c r="D224" s="83">
        <v>517.24090000000001</v>
      </c>
      <c r="E224" s="83">
        <v>0</v>
      </c>
      <c r="F224" s="83">
        <v>1.5E-3</v>
      </c>
      <c r="G224" s="84">
        <v>3819600</v>
      </c>
      <c r="H224" s="83">
        <v>50054.008399999999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690</v>
      </c>
      <c r="B225" s="83">
        <v>137771.77369999999</v>
      </c>
      <c r="C225" s="83">
        <v>209.12039999999999</v>
      </c>
      <c r="D225" s="83">
        <v>608.67139999999995</v>
      </c>
      <c r="E225" s="83">
        <v>0</v>
      </c>
      <c r="F225" s="83">
        <v>1.6999999999999999E-3</v>
      </c>
      <c r="G225" s="84">
        <v>4495070</v>
      </c>
      <c r="H225" s="83">
        <v>56183.688199999997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691</v>
      </c>
      <c r="B226" s="83">
        <v>133999.0618</v>
      </c>
      <c r="C226" s="83">
        <v>207.15049999999999</v>
      </c>
      <c r="D226" s="83">
        <v>619.1789</v>
      </c>
      <c r="E226" s="83">
        <v>0</v>
      </c>
      <c r="F226" s="83">
        <v>1.6999999999999999E-3</v>
      </c>
      <c r="G226" s="84">
        <v>4572900</v>
      </c>
      <c r="H226" s="83">
        <v>55025.038699999997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390</v>
      </c>
      <c r="B227" s="83">
        <v>141629.42559999999</v>
      </c>
      <c r="C227" s="83">
        <v>222.56659999999999</v>
      </c>
      <c r="D227" s="83">
        <v>680.62580000000003</v>
      </c>
      <c r="E227" s="83">
        <v>0</v>
      </c>
      <c r="F227" s="83">
        <v>1.9E-3</v>
      </c>
      <c r="G227" s="84">
        <v>5026930</v>
      </c>
      <c r="H227" s="83">
        <v>58524.4355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692</v>
      </c>
      <c r="B228" s="83">
        <v>148288.57070000001</v>
      </c>
      <c r="C228" s="83">
        <v>236.77109999999999</v>
      </c>
      <c r="D228" s="83">
        <v>739.68200000000002</v>
      </c>
      <c r="E228" s="83">
        <v>0</v>
      </c>
      <c r="F228" s="83">
        <v>2E-3</v>
      </c>
      <c r="G228" s="84">
        <v>5463320</v>
      </c>
      <c r="H228" s="83">
        <v>61654.327299999997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693</v>
      </c>
      <c r="B229" s="83">
        <v>158548.4235</v>
      </c>
      <c r="C229" s="83">
        <v>254.81440000000001</v>
      </c>
      <c r="D229" s="83">
        <v>802.87860000000001</v>
      </c>
      <c r="E229" s="83">
        <v>0</v>
      </c>
      <c r="F229" s="83">
        <v>2.2000000000000001E-3</v>
      </c>
      <c r="G229" s="84">
        <v>5930180</v>
      </c>
      <c r="H229" s="83">
        <v>66088.103499999997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694</v>
      </c>
      <c r="B230" s="83">
        <v>155701.8824</v>
      </c>
      <c r="C230" s="83">
        <v>249.5292</v>
      </c>
      <c r="D230" s="83">
        <v>783.32550000000003</v>
      </c>
      <c r="E230" s="83">
        <v>0</v>
      </c>
      <c r="F230" s="83">
        <v>2.2000000000000001E-3</v>
      </c>
      <c r="G230" s="84">
        <v>5785720</v>
      </c>
      <c r="H230" s="83">
        <v>64829.745900000002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695</v>
      </c>
      <c r="B231" s="83">
        <v>145945.1249</v>
      </c>
      <c r="C231" s="83">
        <v>231.60499999999999</v>
      </c>
      <c r="D231" s="83">
        <v>717.68870000000004</v>
      </c>
      <c r="E231" s="83">
        <v>0</v>
      </c>
      <c r="F231" s="83">
        <v>2E-3</v>
      </c>
      <c r="G231" s="84">
        <v>5300800</v>
      </c>
      <c r="H231" s="83">
        <v>60535.9519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696</v>
      </c>
      <c r="B232" s="83">
        <v>139094.77609999999</v>
      </c>
      <c r="C232" s="83">
        <v>216.56309999999999</v>
      </c>
      <c r="D232" s="83">
        <v>653.82979999999998</v>
      </c>
      <c r="E232" s="83">
        <v>0</v>
      </c>
      <c r="F232" s="83">
        <v>1.8E-3</v>
      </c>
      <c r="G232" s="84">
        <v>4828910</v>
      </c>
      <c r="H232" s="83">
        <v>57272.760300000002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697</v>
      </c>
      <c r="B233" s="83">
        <v>130654.5098</v>
      </c>
      <c r="C233" s="83">
        <v>199.17320000000001</v>
      </c>
      <c r="D233" s="83">
        <v>583.4194</v>
      </c>
      <c r="E233" s="83">
        <v>0</v>
      </c>
      <c r="F233" s="83">
        <v>1.6000000000000001E-3</v>
      </c>
      <c r="G233" s="84">
        <v>4308640</v>
      </c>
      <c r="H233" s="83">
        <v>53367.803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698</v>
      </c>
      <c r="B234" s="83">
        <v>137465.4774</v>
      </c>
      <c r="C234" s="83">
        <v>203.18870000000001</v>
      </c>
      <c r="D234" s="83">
        <v>567.77099999999996</v>
      </c>
      <c r="E234" s="83">
        <v>0</v>
      </c>
      <c r="F234" s="83">
        <v>1.6000000000000001E-3</v>
      </c>
      <c r="G234" s="84">
        <v>4192680</v>
      </c>
      <c r="H234" s="83">
        <v>55505.964899999999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699</v>
      </c>
      <c r="B236" s="84">
        <v>1690260</v>
      </c>
      <c r="C236" s="83">
        <v>2617.4951999999998</v>
      </c>
      <c r="D236" s="83">
        <v>7842.9251999999997</v>
      </c>
      <c r="E236" s="83">
        <v>0</v>
      </c>
      <c r="F236" s="83">
        <v>2.1899999999999999E-2</v>
      </c>
      <c r="G236" s="84">
        <v>57923700</v>
      </c>
      <c r="H236" s="83">
        <v>694538.53480000002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700</v>
      </c>
      <c r="B237" s="83">
        <v>123751.63009999999</v>
      </c>
      <c r="C237" s="83">
        <v>183.76310000000001</v>
      </c>
      <c r="D237" s="83">
        <v>517.24090000000001</v>
      </c>
      <c r="E237" s="83">
        <v>0</v>
      </c>
      <c r="F237" s="83">
        <v>1.5E-3</v>
      </c>
      <c r="G237" s="84">
        <v>3819600</v>
      </c>
      <c r="H237" s="83">
        <v>50054.008399999999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701</v>
      </c>
      <c r="B238" s="83">
        <v>158548.4235</v>
      </c>
      <c r="C238" s="83">
        <v>254.81440000000001</v>
      </c>
      <c r="D238" s="83">
        <v>802.87860000000001</v>
      </c>
      <c r="E238" s="83">
        <v>0</v>
      </c>
      <c r="F238" s="83">
        <v>2.2000000000000001E-3</v>
      </c>
      <c r="G238" s="84">
        <v>5930180</v>
      </c>
      <c r="H238" s="83">
        <v>66088.103499999997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702</v>
      </c>
      <c r="C240" s="83" t="s">
        <v>703</v>
      </c>
      <c r="D240" s="83" t="s">
        <v>704</v>
      </c>
      <c r="E240" s="83" t="s">
        <v>705</v>
      </c>
      <c r="F240" s="83" t="s">
        <v>706</v>
      </c>
      <c r="G240" s="83" t="s">
        <v>707</v>
      </c>
      <c r="H240" s="83" t="s">
        <v>708</v>
      </c>
      <c r="I240" s="83" t="s">
        <v>709</v>
      </c>
      <c r="J240" s="83" t="s">
        <v>710</v>
      </c>
      <c r="K240" s="83" t="s">
        <v>711</v>
      </c>
      <c r="L240" s="83" t="s">
        <v>712</v>
      </c>
      <c r="M240" s="83" t="s">
        <v>713</v>
      </c>
      <c r="N240" s="83" t="s">
        <v>714</v>
      </c>
      <c r="O240" s="83" t="s">
        <v>715</v>
      </c>
      <c r="P240" s="83" t="s">
        <v>716</v>
      </c>
      <c r="Q240" s="83" t="s">
        <v>717</v>
      </c>
      <c r="R240" s="83" t="s">
        <v>718</v>
      </c>
      <c r="S240" s="83" t="s">
        <v>719</v>
      </c>
    </row>
    <row r="241" spans="1:19">
      <c r="A241" s="83" t="s">
        <v>688</v>
      </c>
      <c r="B241" s="84">
        <v>508883000000</v>
      </c>
      <c r="C241" s="83">
        <v>326989.33799999999</v>
      </c>
      <c r="D241" s="83" t="s">
        <v>771</v>
      </c>
      <c r="E241" s="83">
        <v>115409.094</v>
      </c>
      <c r="F241" s="83">
        <v>92719.3</v>
      </c>
      <c r="G241" s="83">
        <v>36435.207000000002</v>
      </c>
      <c r="H241" s="83">
        <v>0</v>
      </c>
      <c r="I241" s="83">
        <v>25632.923999999999</v>
      </c>
      <c r="J241" s="83">
        <v>3472</v>
      </c>
      <c r="K241" s="83">
        <v>2098.7539999999999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2333.268</v>
      </c>
      <c r="R241" s="83">
        <v>0</v>
      </c>
      <c r="S241" s="83">
        <v>0</v>
      </c>
    </row>
    <row r="242" spans="1:19">
      <c r="A242" s="83" t="s">
        <v>689</v>
      </c>
      <c r="B242" s="84">
        <v>462913000000</v>
      </c>
      <c r="C242" s="83">
        <v>331720.61800000002</v>
      </c>
      <c r="D242" s="83" t="s">
        <v>772</v>
      </c>
      <c r="E242" s="83">
        <v>115409.094</v>
      </c>
      <c r="F242" s="83">
        <v>92719.3</v>
      </c>
      <c r="G242" s="83">
        <v>36503.040000000001</v>
      </c>
      <c r="H242" s="83">
        <v>0</v>
      </c>
      <c r="I242" s="83">
        <v>29668.358</v>
      </c>
      <c r="J242" s="83">
        <v>3472</v>
      </c>
      <c r="K242" s="83">
        <v>2195.5340000000001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2864.502</v>
      </c>
      <c r="R242" s="83">
        <v>0</v>
      </c>
      <c r="S242" s="83">
        <v>0</v>
      </c>
    </row>
    <row r="243" spans="1:19">
      <c r="A243" s="83" t="s">
        <v>690</v>
      </c>
      <c r="B243" s="84">
        <v>544776000000</v>
      </c>
      <c r="C243" s="83">
        <v>367875.962</v>
      </c>
      <c r="D243" s="83" t="s">
        <v>773</v>
      </c>
      <c r="E243" s="83">
        <v>115409.094</v>
      </c>
      <c r="F243" s="83">
        <v>92719.3</v>
      </c>
      <c r="G243" s="83">
        <v>37047.39</v>
      </c>
      <c r="H243" s="83">
        <v>0</v>
      </c>
      <c r="I243" s="83">
        <v>63838.923000000003</v>
      </c>
      <c r="J243" s="83">
        <v>3472</v>
      </c>
      <c r="K243" s="83">
        <v>3987.3719999999998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2513.0909999999999</v>
      </c>
      <c r="R243" s="83">
        <v>0</v>
      </c>
      <c r="S243" s="83">
        <v>0</v>
      </c>
    </row>
    <row r="244" spans="1:19">
      <c r="A244" s="83" t="s">
        <v>691</v>
      </c>
      <c r="B244" s="84">
        <v>554209000000</v>
      </c>
      <c r="C244" s="83">
        <v>366409.26699999999</v>
      </c>
      <c r="D244" s="83" t="s">
        <v>774</v>
      </c>
      <c r="E244" s="83">
        <v>115409.094</v>
      </c>
      <c r="F244" s="83">
        <v>92719.3</v>
      </c>
      <c r="G244" s="83">
        <v>37045.275999999998</v>
      </c>
      <c r="H244" s="83">
        <v>0</v>
      </c>
      <c r="I244" s="83">
        <v>62276.968999999997</v>
      </c>
      <c r="J244" s="83">
        <v>3472</v>
      </c>
      <c r="K244" s="83">
        <v>3519.73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3078.107</v>
      </c>
      <c r="R244" s="83">
        <v>0</v>
      </c>
      <c r="S244" s="83">
        <v>0</v>
      </c>
    </row>
    <row r="245" spans="1:19">
      <c r="A245" s="83" t="s">
        <v>390</v>
      </c>
      <c r="B245" s="84">
        <v>609235000000</v>
      </c>
      <c r="C245" s="83">
        <v>395573.03100000002</v>
      </c>
      <c r="D245" s="83" t="s">
        <v>775</v>
      </c>
      <c r="E245" s="83">
        <v>108704.857</v>
      </c>
      <c r="F245" s="83">
        <v>91473.540999999997</v>
      </c>
      <c r="G245" s="83">
        <v>37513.845000000001</v>
      </c>
      <c r="H245" s="83">
        <v>0</v>
      </c>
      <c r="I245" s="83">
        <v>101307.55</v>
      </c>
      <c r="J245" s="83">
        <v>0</v>
      </c>
      <c r="K245" s="83">
        <v>4514.2209999999995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3170.2260000000001</v>
      </c>
      <c r="R245" s="83">
        <v>0</v>
      </c>
      <c r="S245" s="83">
        <v>0</v>
      </c>
    </row>
    <row r="246" spans="1:19">
      <c r="A246" s="83" t="s">
        <v>692</v>
      </c>
      <c r="B246" s="84">
        <v>662123000000</v>
      </c>
      <c r="C246" s="83">
        <v>456867.35100000002</v>
      </c>
      <c r="D246" s="83" t="s">
        <v>776</v>
      </c>
      <c r="E246" s="83">
        <v>115409.094</v>
      </c>
      <c r="F246" s="83">
        <v>92719.3</v>
      </c>
      <c r="G246" s="83">
        <v>38504.788999999997</v>
      </c>
      <c r="H246" s="83">
        <v>0</v>
      </c>
      <c r="I246" s="83">
        <v>152112.625</v>
      </c>
      <c r="J246" s="83">
        <v>0</v>
      </c>
      <c r="K246" s="83">
        <v>6620.7610000000004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2611.991</v>
      </c>
      <c r="R246" s="83">
        <v>0</v>
      </c>
      <c r="S246" s="83">
        <v>0</v>
      </c>
    </row>
    <row r="247" spans="1:19">
      <c r="A247" s="83" t="s">
        <v>693</v>
      </c>
      <c r="B247" s="84">
        <v>718704000000</v>
      </c>
      <c r="C247" s="83">
        <v>443679.86300000001</v>
      </c>
      <c r="D247" s="83" t="s">
        <v>777</v>
      </c>
      <c r="E247" s="83">
        <v>115409.094</v>
      </c>
      <c r="F247" s="83">
        <v>92719.3</v>
      </c>
      <c r="G247" s="83">
        <v>38309.389000000003</v>
      </c>
      <c r="H247" s="83">
        <v>0</v>
      </c>
      <c r="I247" s="83">
        <v>140247.75599999999</v>
      </c>
      <c r="J247" s="83">
        <v>0</v>
      </c>
      <c r="K247" s="83">
        <v>5468.4620000000004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2637.0720000000001</v>
      </c>
      <c r="R247" s="83">
        <v>0</v>
      </c>
      <c r="S247" s="83">
        <v>0</v>
      </c>
    </row>
    <row r="248" spans="1:19">
      <c r="A248" s="83" t="s">
        <v>694</v>
      </c>
      <c r="B248" s="84">
        <v>701196000000</v>
      </c>
      <c r="C248" s="83">
        <v>445469.03100000002</v>
      </c>
      <c r="D248" s="83" t="s">
        <v>778</v>
      </c>
      <c r="E248" s="83">
        <v>115409.094</v>
      </c>
      <c r="F248" s="83">
        <v>92719.3</v>
      </c>
      <c r="G248" s="83">
        <v>38248.591</v>
      </c>
      <c r="H248" s="83">
        <v>0</v>
      </c>
      <c r="I248" s="83">
        <v>141583.739</v>
      </c>
      <c r="J248" s="83">
        <v>0</v>
      </c>
      <c r="K248" s="83">
        <v>5999.5119999999997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2620.0039999999999</v>
      </c>
      <c r="R248" s="83">
        <v>0</v>
      </c>
      <c r="S248" s="83">
        <v>0</v>
      </c>
    </row>
    <row r="249" spans="1:19">
      <c r="A249" s="83" t="s">
        <v>695</v>
      </c>
      <c r="B249" s="84">
        <v>642426000000</v>
      </c>
      <c r="C249" s="83">
        <v>409935.23</v>
      </c>
      <c r="D249" s="83" t="s">
        <v>779</v>
      </c>
      <c r="E249" s="83">
        <v>115409.094</v>
      </c>
      <c r="F249" s="83">
        <v>92719.3</v>
      </c>
      <c r="G249" s="83">
        <v>37736.353000000003</v>
      </c>
      <c r="H249" s="83">
        <v>0</v>
      </c>
      <c r="I249" s="83">
        <v>104176.15700000001</v>
      </c>
      <c r="J249" s="83">
        <v>3472</v>
      </c>
      <c r="K249" s="83">
        <v>4897.6229999999996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2635.9110000000001</v>
      </c>
      <c r="R249" s="83">
        <v>0</v>
      </c>
      <c r="S249" s="83">
        <v>0</v>
      </c>
    </row>
    <row r="250" spans="1:19">
      <c r="A250" s="83" t="s">
        <v>696</v>
      </c>
      <c r="B250" s="84">
        <v>585235000000</v>
      </c>
      <c r="C250" s="83">
        <v>373675.50300000003</v>
      </c>
      <c r="D250" s="83" t="s">
        <v>780</v>
      </c>
      <c r="E250" s="83">
        <v>115409.094</v>
      </c>
      <c r="F250" s="83">
        <v>92719.3</v>
      </c>
      <c r="G250" s="83">
        <v>37182.468000000001</v>
      </c>
      <c r="H250" s="83">
        <v>0</v>
      </c>
      <c r="I250" s="83">
        <v>68224.464999999997</v>
      </c>
      <c r="J250" s="83">
        <v>3472</v>
      </c>
      <c r="K250" s="83">
        <v>4652.6710000000003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3126.7139999999999</v>
      </c>
      <c r="R250" s="83">
        <v>0</v>
      </c>
      <c r="S250" s="83">
        <v>0</v>
      </c>
    </row>
    <row r="251" spans="1:19">
      <c r="A251" s="83" t="s">
        <v>697</v>
      </c>
      <c r="B251" s="84">
        <v>522182000000</v>
      </c>
      <c r="C251" s="83">
        <v>334887.70199999999</v>
      </c>
      <c r="D251" s="83" t="s">
        <v>781</v>
      </c>
      <c r="E251" s="83">
        <v>115409.094</v>
      </c>
      <c r="F251" s="83">
        <v>92719.3</v>
      </c>
      <c r="G251" s="83">
        <v>36615.561999999998</v>
      </c>
      <c r="H251" s="83">
        <v>0</v>
      </c>
      <c r="I251" s="83">
        <v>32247.722000000002</v>
      </c>
      <c r="J251" s="83">
        <v>3472</v>
      </c>
      <c r="K251" s="83">
        <v>2651.2240000000002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2884.009</v>
      </c>
      <c r="R251" s="83">
        <v>0</v>
      </c>
      <c r="S251" s="83">
        <v>0</v>
      </c>
    </row>
    <row r="252" spans="1:19">
      <c r="A252" s="83" t="s">
        <v>698</v>
      </c>
      <c r="B252" s="84">
        <v>508128000000</v>
      </c>
      <c r="C252" s="83">
        <v>325801.36200000002</v>
      </c>
      <c r="D252" s="83" t="s">
        <v>727</v>
      </c>
      <c r="E252" s="83">
        <v>115409.094</v>
      </c>
      <c r="F252" s="83">
        <v>92719.3</v>
      </c>
      <c r="G252" s="83">
        <v>36402.050000000003</v>
      </c>
      <c r="H252" s="83">
        <v>0</v>
      </c>
      <c r="I252" s="83">
        <v>23336.043000000001</v>
      </c>
      <c r="J252" s="83">
        <v>3472</v>
      </c>
      <c r="K252" s="83">
        <v>2750.4189999999999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2823.665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699</v>
      </c>
      <c r="B254" s="84">
        <v>7020010000000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700</v>
      </c>
      <c r="B255" s="84">
        <v>462913000000</v>
      </c>
      <c r="C255" s="83">
        <v>325801.36200000002</v>
      </c>
      <c r="D255" s="83"/>
      <c r="E255" s="83">
        <v>108704.857</v>
      </c>
      <c r="F255" s="83">
        <v>91473.540999999997</v>
      </c>
      <c r="G255" s="83">
        <v>36402.050000000003</v>
      </c>
      <c r="H255" s="83">
        <v>0</v>
      </c>
      <c r="I255" s="83">
        <v>23336.043000000001</v>
      </c>
      <c r="J255" s="83">
        <v>0</v>
      </c>
      <c r="K255" s="83">
        <v>2098.7539999999999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2333.268</v>
      </c>
      <c r="R255" s="83">
        <v>0</v>
      </c>
      <c r="S255" s="83">
        <v>0</v>
      </c>
    </row>
    <row r="256" spans="1:19">
      <c r="A256" s="83" t="s">
        <v>701</v>
      </c>
      <c r="B256" s="84">
        <v>718704000000</v>
      </c>
      <c r="C256" s="83">
        <v>456867.35100000002</v>
      </c>
      <c r="D256" s="83"/>
      <c r="E256" s="83">
        <v>115409.094</v>
      </c>
      <c r="F256" s="83">
        <v>92719.3</v>
      </c>
      <c r="G256" s="83">
        <v>38504.788999999997</v>
      </c>
      <c r="H256" s="83">
        <v>0</v>
      </c>
      <c r="I256" s="83">
        <v>152112.625</v>
      </c>
      <c r="J256" s="83">
        <v>3472</v>
      </c>
      <c r="K256" s="83">
        <v>6620.7610000000004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3170.2260000000001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722</v>
      </c>
      <c r="C258" s="83" t="s">
        <v>723</v>
      </c>
      <c r="D258" s="83" t="s">
        <v>132</v>
      </c>
      <c r="E258" s="83" t="s">
        <v>288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724</v>
      </c>
      <c r="B259" s="83">
        <v>147918.07</v>
      </c>
      <c r="C259" s="83">
        <v>50171.33</v>
      </c>
      <c r="D259" s="83">
        <v>0</v>
      </c>
      <c r="E259" s="83">
        <v>198089.4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725</v>
      </c>
      <c r="B260" s="83">
        <v>13.04</v>
      </c>
      <c r="C260" s="83">
        <v>4.42</v>
      </c>
      <c r="D260" s="83">
        <v>0</v>
      </c>
      <c r="E260" s="83">
        <v>17.46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726</v>
      </c>
      <c r="B261" s="83">
        <v>13.04</v>
      </c>
      <c r="C261" s="83">
        <v>4.42</v>
      </c>
      <c r="D261" s="83">
        <v>0</v>
      </c>
      <c r="E261" s="83">
        <v>17.46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274"/>
  <sheetViews>
    <sheetView workbookViewId="0"/>
  </sheetViews>
  <sheetFormatPr defaultRowHeight="10.5"/>
  <cols>
    <col min="1" max="1" width="47.1640625" style="73" customWidth="1"/>
    <col min="2" max="2" width="32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432</v>
      </c>
      <c r="C1" s="83" t="s">
        <v>433</v>
      </c>
      <c r="D1" s="83" t="s">
        <v>434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435</v>
      </c>
      <c r="B2" s="83">
        <v>14908.78</v>
      </c>
      <c r="C2" s="83">
        <v>1314.09</v>
      </c>
      <c r="D2" s="83">
        <v>1314.09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436</v>
      </c>
      <c r="B3" s="83">
        <v>14908.78</v>
      </c>
      <c r="C3" s="83">
        <v>1314.09</v>
      </c>
      <c r="D3" s="83">
        <v>1314.09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437</v>
      </c>
      <c r="B4" s="83">
        <v>31346.7</v>
      </c>
      <c r="C4" s="83">
        <v>2762.97</v>
      </c>
      <c r="D4" s="83">
        <v>2762.97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438</v>
      </c>
      <c r="B5" s="83">
        <v>31346.7</v>
      </c>
      <c r="C5" s="83">
        <v>2762.97</v>
      </c>
      <c r="D5" s="83">
        <v>2762.97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440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441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442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443</v>
      </c>
      <c r="C12" s="83" t="s">
        <v>444</v>
      </c>
      <c r="D12" s="83" t="s">
        <v>445</v>
      </c>
      <c r="E12" s="83" t="s">
        <v>446</v>
      </c>
      <c r="F12" s="83" t="s">
        <v>447</v>
      </c>
      <c r="G12" s="83" t="s">
        <v>448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197</v>
      </c>
      <c r="B13" s="83">
        <v>0</v>
      </c>
      <c r="C13" s="83">
        <v>1341.91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198</v>
      </c>
      <c r="B14" s="83">
        <v>940.39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206</v>
      </c>
      <c r="B15" s="83">
        <v>1453.36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207</v>
      </c>
      <c r="B16" s="83">
        <v>54.59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208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209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210</v>
      </c>
      <c r="B19" s="83">
        <v>1123.98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211</v>
      </c>
      <c r="B20" s="83">
        <v>85.47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212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213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192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214</v>
      </c>
      <c r="B24" s="83">
        <v>0</v>
      </c>
      <c r="C24" s="83">
        <v>5696.91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215</v>
      </c>
      <c r="B25" s="83">
        <v>73.78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216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217</v>
      </c>
      <c r="B28" s="83">
        <v>6631.3</v>
      </c>
      <c r="C28" s="83">
        <v>8277.48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439</v>
      </c>
      <c r="C30" s="83" t="s">
        <v>339</v>
      </c>
      <c r="D30" s="83" t="s">
        <v>449</v>
      </c>
      <c r="E30" s="83" t="s">
        <v>450</v>
      </c>
      <c r="F30" s="83" t="s">
        <v>451</v>
      </c>
      <c r="G30" s="83" t="s">
        <v>452</v>
      </c>
      <c r="H30" s="83" t="s">
        <v>453</v>
      </c>
      <c r="I30" s="83" t="s">
        <v>454</v>
      </c>
      <c r="J30" s="83" t="s">
        <v>455</v>
      </c>
      <c r="K30"/>
      <c r="L30"/>
      <c r="M30"/>
      <c r="N30"/>
      <c r="O30"/>
      <c r="P30"/>
      <c r="Q30"/>
      <c r="R30"/>
      <c r="S30"/>
    </row>
    <row r="31" spans="1:19">
      <c r="A31" s="83" t="s">
        <v>474</v>
      </c>
      <c r="B31" s="83">
        <v>331.66</v>
      </c>
      <c r="C31" s="83" t="s">
        <v>287</v>
      </c>
      <c r="D31" s="83">
        <v>1010.89</v>
      </c>
      <c r="E31" s="83">
        <v>1</v>
      </c>
      <c r="F31" s="83">
        <v>97.55</v>
      </c>
      <c r="G31" s="83">
        <v>32.21</v>
      </c>
      <c r="H31" s="83">
        <v>13.99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456</v>
      </c>
      <c r="B32" s="83">
        <v>1978.83</v>
      </c>
      <c r="C32" s="83" t="s">
        <v>287</v>
      </c>
      <c r="D32" s="83">
        <v>4826.41</v>
      </c>
      <c r="E32" s="83">
        <v>1</v>
      </c>
      <c r="F32" s="83">
        <v>0</v>
      </c>
      <c r="G32" s="83">
        <v>0</v>
      </c>
      <c r="H32" s="83">
        <v>10.76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462</v>
      </c>
      <c r="B33" s="83">
        <v>188.86</v>
      </c>
      <c r="C33" s="83" t="s">
        <v>287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13.99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470</v>
      </c>
      <c r="B34" s="83">
        <v>389.4</v>
      </c>
      <c r="C34" s="83" t="s">
        <v>287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5.38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477</v>
      </c>
      <c r="B35" s="83">
        <v>412.12</v>
      </c>
      <c r="C35" s="83" t="s">
        <v>287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5.38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475</v>
      </c>
      <c r="B36" s="83">
        <v>331.66</v>
      </c>
      <c r="C36" s="83" t="s">
        <v>287</v>
      </c>
      <c r="D36" s="83">
        <v>1010.89</v>
      </c>
      <c r="E36" s="83">
        <v>1</v>
      </c>
      <c r="F36" s="83">
        <v>97.55</v>
      </c>
      <c r="G36" s="83">
        <v>32.21</v>
      </c>
      <c r="H36" s="83">
        <v>13.99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476</v>
      </c>
      <c r="B37" s="83">
        <v>103.3</v>
      </c>
      <c r="C37" s="83" t="s">
        <v>287</v>
      </c>
      <c r="D37" s="83">
        <v>314.87</v>
      </c>
      <c r="E37" s="83">
        <v>1</v>
      </c>
      <c r="F37" s="83">
        <v>87.33</v>
      </c>
      <c r="G37" s="83">
        <v>26.38</v>
      </c>
      <c r="H37" s="83">
        <v>12.91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461</v>
      </c>
      <c r="B38" s="83">
        <v>78.040000000000006</v>
      </c>
      <c r="C38" s="83" t="s">
        <v>287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6.46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463</v>
      </c>
      <c r="B39" s="83">
        <v>1308.19</v>
      </c>
      <c r="C39" s="83" t="s">
        <v>287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11.84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459</v>
      </c>
      <c r="B40" s="83">
        <v>164.24</v>
      </c>
      <c r="C40" s="83" t="s">
        <v>287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16.14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457</v>
      </c>
      <c r="B41" s="83">
        <v>67.069999999999993</v>
      </c>
      <c r="C41" s="83" t="s">
        <v>287</v>
      </c>
      <c r="D41" s="83">
        <v>265.76</v>
      </c>
      <c r="E41" s="83">
        <v>1</v>
      </c>
      <c r="F41" s="83">
        <v>68.84</v>
      </c>
      <c r="G41" s="83">
        <v>23.3</v>
      </c>
      <c r="H41" s="83">
        <v>16.14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458</v>
      </c>
      <c r="B42" s="83">
        <v>77.67</v>
      </c>
      <c r="C42" s="83" t="s">
        <v>287</v>
      </c>
      <c r="D42" s="83">
        <v>307.76</v>
      </c>
      <c r="E42" s="83">
        <v>1</v>
      </c>
      <c r="F42" s="83">
        <v>26.57</v>
      </c>
      <c r="G42" s="83">
        <v>0</v>
      </c>
      <c r="H42" s="83">
        <v>16.14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464</v>
      </c>
      <c r="B43" s="83">
        <v>39.020000000000003</v>
      </c>
      <c r="C43" s="83" t="s">
        <v>287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11.84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471</v>
      </c>
      <c r="B44" s="83">
        <v>39.020000000000003</v>
      </c>
      <c r="C44" s="83" t="s">
        <v>287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11.84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465</v>
      </c>
      <c r="B45" s="83">
        <v>39.020000000000003</v>
      </c>
      <c r="C45" s="83" t="s">
        <v>287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11.84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472</v>
      </c>
      <c r="B46" s="83">
        <v>39.020000000000003</v>
      </c>
      <c r="C46" s="83" t="s">
        <v>287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11.84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466</v>
      </c>
      <c r="B47" s="83">
        <v>24.52</v>
      </c>
      <c r="C47" s="83" t="s">
        <v>287</v>
      </c>
      <c r="D47" s="83">
        <v>74.75</v>
      </c>
      <c r="E47" s="83">
        <v>76</v>
      </c>
      <c r="F47" s="83">
        <v>11.15</v>
      </c>
      <c r="G47" s="83">
        <v>3.68</v>
      </c>
      <c r="H47" s="83">
        <v>11.84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473</v>
      </c>
      <c r="B48" s="83">
        <v>24.53</v>
      </c>
      <c r="C48" s="83" t="s">
        <v>287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11.84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467</v>
      </c>
      <c r="B49" s="83">
        <v>24.53</v>
      </c>
      <c r="C49" s="83" t="s">
        <v>287</v>
      </c>
      <c r="D49" s="83">
        <v>74.77</v>
      </c>
      <c r="E49" s="83">
        <v>76</v>
      </c>
      <c r="F49" s="83">
        <v>11.15</v>
      </c>
      <c r="G49" s="83">
        <v>3.68</v>
      </c>
      <c r="H49" s="83">
        <v>11.84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468</v>
      </c>
      <c r="B50" s="83">
        <v>39.020000000000003</v>
      </c>
      <c r="C50" s="83" t="s">
        <v>287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11.84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469</v>
      </c>
      <c r="B51" s="83">
        <v>39.020000000000003</v>
      </c>
      <c r="C51" s="83" t="s">
        <v>287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11.84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460</v>
      </c>
      <c r="B52" s="83">
        <v>94.76</v>
      </c>
      <c r="C52" s="83" t="s">
        <v>287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9.68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288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10.763400000000001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478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10.763400000000001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479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177</v>
      </c>
      <c r="C57" s="83" t="s">
        <v>480</v>
      </c>
      <c r="D57" s="83" t="s">
        <v>481</v>
      </c>
      <c r="E57" s="83" t="s">
        <v>482</v>
      </c>
      <c r="F57" s="83" t="s">
        <v>483</v>
      </c>
      <c r="G57" s="83" t="s">
        <v>484</v>
      </c>
      <c r="H57" s="83" t="s">
        <v>485</v>
      </c>
      <c r="I57" s="83" t="s">
        <v>486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535</v>
      </c>
      <c r="B58" s="83" t="s">
        <v>738</v>
      </c>
      <c r="C58" s="83">
        <v>0.08</v>
      </c>
      <c r="D58" s="83">
        <v>0.69799999999999995</v>
      </c>
      <c r="E58" s="83">
        <v>0.78</v>
      </c>
      <c r="F58" s="83">
        <v>97.55</v>
      </c>
      <c r="G58" s="83">
        <v>0</v>
      </c>
      <c r="H58" s="83">
        <v>90</v>
      </c>
      <c r="I58" s="83" t="s">
        <v>489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536</v>
      </c>
      <c r="B59" s="83" t="s">
        <v>739</v>
      </c>
      <c r="C59" s="83">
        <v>0.3</v>
      </c>
      <c r="D59" s="83">
        <v>0.35799999999999998</v>
      </c>
      <c r="E59" s="83">
        <v>0.38400000000000001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490</v>
      </c>
      <c r="B60" s="83" t="s">
        <v>488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491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487</v>
      </c>
      <c r="B61" s="83" t="s">
        <v>488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489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492</v>
      </c>
      <c r="B62" s="83" t="s">
        <v>488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493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494</v>
      </c>
      <c r="B63" s="83" t="s">
        <v>488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495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496</v>
      </c>
      <c r="B64" s="83" t="s">
        <v>488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505</v>
      </c>
      <c r="B65" s="83" t="s">
        <v>740</v>
      </c>
      <c r="C65" s="83">
        <v>0.08</v>
      </c>
      <c r="D65" s="83">
        <v>0.85699999999999998</v>
      </c>
      <c r="E65" s="83">
        <v>0.98399999999999999</v>
      </c>
      <c r="F65" s="83">
        <v>22.95</v>
      </c>
      <c r="G65" s="83">
        <v>90</v>
      </c>
      <c r="H65" s="83">
        <v>90</v>
      </c>
      <c r="I65" s="83" t="s">
        <v>491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506</v>
      </c>
      <c r="B66" s="83" t="s">
        <v>740</v>
      </c>
      <c r="C66" s="83">
        <v>0.08</v>
      </c>
      <c r="D66" s="83">
        <v>0.85699999999999998</v>
      </c>
      <c r="E66" s="83">
        <v>0.98399999999999999</v>
      </c>
      <c r="F66" s="83">
        <v>129.22999999999999</v>
      </c>
      <c r="G66" s="83">
        <v>180</v>
      </c>
      <c r="H66" s="83">
        <v>90</v>
      </c>
      <c r="I66" s="83" t="s">
        <v>493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507</v>
      </c>
      <c r="B67" s="83" t="s">
        <v>739</v>
      </c>
      <c r="C67" s="83">
        <v>0.3</v>
      </c>
      <c r="D67" s="83">
        <v>0.35799999999999998</v>
      </c>
      <c r="E67" s="83">
        <v>0.38400000000000001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523</v>
      </c>
      <c r="B68" s="83" t="s">
        <v>738</v>
      </c>
      <c r="C68" s="83">
        <v>0.08</v>
      </c>
      <c r="D68" s="83">
        <v>0.69799999999999995</v>
      </c>
      <c r="E68" s="83">
        <v>0.78</v>
      </c>
      <c r="F68" s="83">
        <v>70.599999999999994</v>
      </c>
      <c r="G68" s="83">
        <v>0</v>
      </c>
      <c r="H68" s="83">
        <v>90</v>
      </c>
      <c r="I68" s="83" t="s">
        <v>489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525</v>
      </c>
      <c r="B69" s="83" t="s">
        <v>738</v>
      </c>
      <c r="C69" s="83">
        <v>0.08</v>
      </c>
      <c r="D69" s="83">
        <v>0.69799999999999995</v>
      </c>
      <c r="E69" s="83">
        <v>0.78</v>
      </c>
      <c r="F69" s="83">
        <v>26.02</v>
      </c>
      <c r="G69" s="83">
        <v>180</v>
      </c>
      <c r="H69" s="83">
        <v>90</v>
      </c>
      <c r="I69" s="83" t="s">
        <v>493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524</v>
      </c>
      <c r="B70" s="83" t="s">
        <v>738</v>
      </c>
      <c r="C70" s="83">
        <v>0.08</v>
      </c>
      <c r="D70" s="83">
        <v>0.69799999999999995</v>
      </c>
      <c r="E70" s="83">
        <v>0.78</v>
      </c>
      <c r="F70" s="83">
        <v>26.01</v>
      </c>
      <c r="G70" s="83">
        <v>0</v>
      </c>
      <c r="H70" s="83">
        <v>90</v>
      </c>
      <c r="I70" s="83" t="s">
        <v>489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526</v>
      </c>
      <c r="B71" s="83" t="s">
        <v>738</v>
      </c>
      <c r="C71" s="83">
        <v>0.08</v>
      </c>
      <c r="D71" s="83">
        <v>0.69799999999999995</v>
      </c>
      <c r="E71" s="83">
        <v>0.78</v>
      </c>
      <c r="F71" s="83">
        <v>70.599999999999994</v>
      </c>
      <c r="G71" s="83">
        <v>180</v>
      </c>
      <c r="H71" s="83">
        <v>90</v>
      </c>
      <c r="I71" s="83" t="s">
        <v>493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543</v>
      </c>
      <c r="B72" s="83" t="s">
        <v>738</v>
      </c>
      <c r="C72" s="83">
        <v>0.08</v>
      </c>
      <c r="D72" s="83">
        <v>0.69799999999999995</v>
      </c>
      <c r="E72" s="83">
        <v>0.78</v>
      </c>
      <c r="F72" s="83">
        <v>17.649999999999999</v>
      </c>
      <c r="G72" s="83">
        <v>0</v>
      </c>
      <c r="H72" s="83">
        <v>90</v>
      </c>
      <c r="I72" s="83" t="s">
        <v>489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544</v>
      </c>
      <c r="B73" s="83" t="s">
        <v>738</v>
      </c>
      <c r="C73" s="83">
        <v>0.08</v>
      </c>
      <c r="D73" s="83">
        <v>0.69799999999999995</v>
      </c>
      <c r="E73" s="83">
        <v>0.78</v>
      </c>
      <c r="F73" s="83">
        <v>15.79</v>
      </c>
      <c r="G73" s="83">
        <v>0</v>
      </c>
      <c r="H73" s="83">
        <v>90</v>
      </c>
      <c r="I73" s="83" t="s">
        <v>489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545</v>
      </c>
      <c r="B74" s="83" t="s">
        <v>738</v>
      </c>
      <c r="C74" s="83">
        <v>0.08</v>
      </c>
      <c r="D74" s="83">
        <v>0.69799999999999995</v>
      </c>
      <c r="E74" s="83">
        <v>0.78</v>
      </c>
      <c r="F74" s="83">
        <v>52.03</v>
      </c>
      <c r="G74" s="83">
        <v>180</v>
      </c>
      <c r="H74" s="83">
        <v>90</v>
      </c>
      <c r="I74" s="83" t="s">
        <v>493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546</v>
      </c>
      <c r="B75" s="83" t="s">
        <v>739</v>
      </c>
      <c r="C75" s="83">
        <v>0.3</v>
      </c>
      <c r="D75" s="83">
        <v>0.35799999999999998</v>
      </c>
      <c r="E75" s="83">
        <v>0.38400000000000001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547</v>
      </c>
      <c r="B76" s="83" t="s">
        <v>739</v>
      </c>
      <c r="C76" s="83">
        <v>0.3</v>
      </c>
      <c r="D76" s="83">
        <v>0.35799999999999998</v>
      </c>
      <c r="E76" s="83">
        <v>0.38400000000000001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537</v>
      </c>
      <c r="B77" s="83" t="s">
        <v>738</v>
      </c>
      <c r="C77" s="83">
        <v>0.08</v>
      </c>
      <c r="D77" s="83">
        <v>0.69799999999999995</v>
      </c>
      <c r="E77" s="83">
        <v>0.78</v>
      </c>
      <c r="F77" s="83">
        <v>97.55</v>
      </c>
      <c r="G77" s="83">
        <v>0</v>
      </c>
      <c r="H77" s="83">
        <v>90</v>
      </c>
      <c r="I77" s="83" t="s">
        <v>489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538</v>
      </c>
      <c r="B78" s="83" t="s">
        <v>739</v>
      </c>
      <c r="C78" s="83">
        <v>0.3</v>
      </c>
      <c r="D78" s="83">
        <v>0.35799999999999998</v>
      </c>
      <c r="E78" s="83">
        <v>0.38400000000000001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541</v>
      </c>
      <c r="B79" s="83" t="s">
        <v>738</v>
      </c>
      <c r="C79" s="83">
        <v>0.08</v>
      </c>
      <c r="D79" s="83">
        <v>0.69799999999999995</v>
      </c>
      <c r="E79" s="83">
        <v>0.78</v>
      </c>
      <c r="F79" s="83">
        <v>13.94</v>
      </c>
      <c r="G79" s="83">
        <v>180</v>
      </c>
      <c r="H79" s="83">
        <v>90</v>
      </c>
      <c r="I79" s="83" t="s">
        <v>493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540</v>
      </c>
      <c r="B80" s="83" t="s">
        <v>738</v>
      </c>
      <c r="C80" s="83">
        <v>0.08</v>
      </c>
      <c r="D80" s="83">
        <v>0.69799999999999995</v>
      </c>
      <c r="E80" s="83">
        <v>0.78</v>
      </c>
      <c r="F80" s="83">
        <v>52.03</v>
      </c>
      <c r="G80" s="83">
        <v>90</v>
      </c>
      <c r="H80" s="83">
        <v>90</v>
      </c>
      <c r="I80" s="83" t="s">
        <v>491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539</v>
      </c>
      <c r="B81" s="83" t="s">
        <v>738</v>
      </c>
      <c r="C81" s="83">
        <v>0.08</v>
      </c>
      <c r="D81" s="83">
        <v>0.69799999999999995</v>
      </c>
      <c r="E81" s="83">
        <v>0.78</v>
      </c>
      <c r="F81" s="83">
        <v>21.37</v>
      </c>
      <c r="G81" s="83">
        <v>0</v>
      </c>
      <c r="H81" s="83">
        <v>90</v>
      </c>
      <c r="I81" s="83" t="s">
        <v>489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542</v>
      </c>
      <c r="B82" s="83" t="s">
        <v>739</v>
      </c>
      <c r="C82" s="83">
        <v>0.3</v>
      </c>
      <c r="D82" s="83">
        <v>0.35799999999999998</v>
      </c>
      <c r="E82" s="83">
        <v>0.38400000000000001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504</v>
      </c>
      <c r="B83" s="83" t="s">
        <v>740</v>
      </c>
      <c r="C83" s="83">
        <v>0.08</v>
      </c>
      <c r="D83" s="83">
        <v>0.85699999999999998</v>
      </c>
      <c r="E83" s="83">
        <v>0.98399999999999999</v>
      </c>
      <c r="F83" s="83">
        <v>67.63</v>
      </c>
      <c r="G83" s="83">
        <v>90</v>
      </c>
      <c r="H83" s="83">
        <v>90</v>
      </c>
      <c r="I83" s="83" t="s">
        <v>491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503</v>
      </c>
      <c r="B84" s="83" t="s">
        <v>740</v>
      </c>
      <c r="C84" s="83">
        <v>0.08</v>
      </c>
      <c r="D84" s="83">
        <v>0.85699999999999998</v>
      </c>
      <c r="E84" s="83">
        <v>0.98399999999999999</v>
      </c>
      <c r="F84" s="83">
        <v>18.12</v>
      </c>
      <c r="G84" s="83">
        <v>0</v>
      </c>
      <c r="H84" s="83">
        <v>90</v>
      </c>
      <c r="I84" s="83" t="s">
        <v>489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508</v>
      </c>
      <c r="B85" s="83" t="s">
        <v>740</v>
      </c>
      <c r="C85" s="83">
        <v>0.08</v>
      </c>
      <c r="D85" s="83">
        <v>0.85699999999999998</v>
      </c>
      <c r="E85" s="83">
        <v>0.98399999999999999</v>
      </c>
      <c r="F85" s="83">
        <v>213.77</v>
      </c>
      <c r="G85" s="83">
        <v>0</v>
      </c>
      <c r="H85" s="83">
        <v>90</v>
      </c>
      <c r="I85" s="83" t="s">
        <v>489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510</v>
      </c>
      <c r="B86" s="83" t="s">
        <v>740</v>
      </c>
      <c r="C86" s="83">
        <v>0.08</v>
      </c>
      <c r="D86" s="83">
        <v>0.85699999999999998</v>
      </c>
      <c r="E86" s="83">
        <v>0.98399999999999999</v>
      </c>
      <c r="F86" s="83">
        <v>167.88</v>
      </c>
      <c r="G86" s="83">
        <v>180</v>
      </c>
      <c r="H86" s="83">
        <v>90</v>
      </c>
      <c r="I86" s="83" t="s">
        <v>493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511</v>
      </c>
      <c r="B87" s="83" t="s">
        <v>740</v>
      </c>
      <c r="C87" s="83">
        <v>0.08</v>
      </c>
      <c r="D87" s="83">
        <v>0.85699999999999998</v>
      </c>
      <c r="E87" s="83">
        <v>0.98399999999999999</v>
      </c>
      <c r="F87" s="83">
        <v>41.06</v>
      </c>
      <c r="G87" s="83">
        <v>270</v>
      </c>
      <c r="H87" s="83">
        <v>90</v>
      </c>
      <c r="I87" s="83" t="s">
        <v>495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509</v>
      </c>
      <c r="B88" s="83" t="s">
        <v>740</v>
      </c>
      <c r="C88" s="83">
        <v>0.08</v>
      </c>
      <c r="D88" s="83">
        <v>0.85699999999999998</v>
      </c>
      <c r="E88" s="83">
        <v>0.98399999999999999</v>
      </c>
      <c r="F88" s="83">
        <v>12.08</v>
      </c>
      <c r="G88" s="83">
        <v>0</v>
      </c>
      <c r="H88" s="83">
        <v>90</v>
      </c>
      <c r="I88" s="83" t="s">
        <v>489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512</v>
      </c>
      <c r="B89" s="83" t="s">
        <v>739</v>
      </c>
      <c r="C89" s="83">
        <v>0.3</v>
      </c>
      <c r="D89" s="83">
        <v>0.35799999999999998</v>
      </c>
      <c r="E89" s="83">
        <v>0.38400000000000001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501</v>
      </c>
      <c r="B90" s="83" t="s">
        <v>740</v>
      </c>
      <c r="C90" s="83">
        <v>0.08</v>
      </c>
      <c r="D90" s="83">
        <v>0.85699999999999998</v>
      </c>
      <c r="E90" s="83">
        <v>0.98399999999999999</v>
      </c>
      <c r="F90" s="83">
        <v>62.8</v>
      </c>
      <c r="G90" s="83">
        <v>0</v>
      </c>
      <c r="H90" s="83">
        <v>90</v>
      </c>
      <c r="I90" s="83" t="s">
        <v>489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497</v>
      </c>
      <c r="B91" s="83" t="s">
        <v>740</v>
      </c>
      <c r="C91" s="83">
        <v>0.08</v>
      </c>
      <c r="D91" s="83">
        <v>0.85699999999999998</v>
      </c>
      <c r="E91" s="83">
        <v>0.98399999999999999</v>
      </c>
      <c r="F91" s="83">
        <v>45.89</v>
      </c>
      <c r="G91" s="83">
        <v>180</v>
      </c>
      <c r="H91" s="83">
        <v>90</v>
      </c>
      <c r="I91" s="83" t="s">
        <v>493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498</v>
      </c>
      <c r="B92" s="83" t="s">
        <v>740</v>
      </c>
      <c r="C92" s="83">
        <v>0.08</v>
      </c>
      <c r="D92" s="83">
        <v>0.85699999999999998</v>
      </c>
      <c r="E92" s="83">
        <v>0.98399999999999999</v>
      </c>
      <c r="F92" s="83">
        <v>22.95</v>
      </c>
      <c r="G92" s="83">
        <v>270</v>
      </c>
      <c r="H92" s="83">
        <v>90</v>
      </c>
      <c r="I92" s="83" t="s">
        <v>495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499</v>
      </c>
      <c r="B93" s="83" t="s">
        <v>739</v>
      </c>
      <c r="C93" s="83">
        <v>0.3</v>
      </c>
      <c r="D93" s="83">
        <v>0.35799999999999998</v>
      </c>
      <c r="E93" s="83">
        <v>0.38400000000000001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500</v>
      </c>
      <c r="B94" s="83" t="s">
        <v>740</v>
      </c>
      <c r="C94" s="83">
        <v>0.08</v>
      </c>
      <c r="D94" s="83">
        <v>0.85699999999999998</v>
      </c>
      <c r="E94" s="83">
        <v>0.98399999999999999</v>
      </c>
      <c r="F94" s="83">
        <v>26.57</v>
      </c>
      <c r="G94" s="83">
        <v>270</v>
      </c>
      <c r="H94" s="83">
        <v>90</v>
      </c>
      <c r="I94" s="83" t="s">
        <v>495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513</v>
      </c>
      <c r="B95" s="83" t="s">
        <v>738</v>
      </c>
      <c r="C95" s="83">
        <v>0.08</v>
      </c>
      <c r="D95" s="83">
        <v>0.69799999999999995</v>
      </c>
      <c r="E95" s="83">
        <v>0.78</v>
      </c>
      <c r="F95" s="83">
        <v>55.74</v>
      </c>
      <c r="G95" s="83">
        <v>180</v>
      </c>
      <c r="H95" s="83">
        <v>90</v>
      </c>
      <c r="I95" s="83" t="s">
        <v>493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514</v>
      </c>
      <c r="B96" s="83" t="s">
        <v>738</v>
      </c>
      <c r="C96" s="83">
        <v>0.08</v>
      </c>
      <c r="D96" s="83">
        <v>0.69799999999999995</v>
      </c>
      <c r="E96" s="83">
        <v>0.78</v>
      </c>
      <c r="F96" s="83">
        <v>104.06</v>
      </c>
      <c r="G96" s="83">
        <v>270</v>
      </c>
      <c r="H96" s="83">
        <v>90</v>
      </c>
      <c r="I96" s="83" t="s">
        <v>495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527</v>
      </c>
      <c r="B97" s="83" t="s">
        <v>738</v>
      </c>
      <c r="C97" s="83">
        <v>0.08</v>
      </c>
      <c r="D97" s="83">
        <v>0.69799999999999995</v>
      </c>
      <c r="E97" s="83">
        <v>0.78</v>
      </c>
      <c r="F97" s="83">
        <v>13.94</v>
      </c>
      <c r="G97" s="83">
        <v>180</v>
      </c>
      <c r="H97" s="83">
        <v>90</v>
      </c>
      <c r="I97" s="83" t="s">
        <v>493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528</v>
      </c>
      <c r="B98" s="83" t="s">
        <v>738</v>
      </c>
      <c r="C98" s="83">
        <v>0.08</v>
      </c>
      <c r="D98" s="83">
        <v>0.69799999999999995</v>
      </c>
      <c r="E98" s="83">
        <v>0.78</v>
      </c>
      <c r="F98" s="83">
        <v>26.01</v>
      </c>
      <c r="G98" s="83">
        <v>270</v>
      </c>
      <c r="H98" s="83">
        <v>90</v>
      </c>
      <c r="I98" s="83" t="s">
        <v>495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529</v>
      </c>
      <c r="B99" s="83" t="s">
        <v>739</v>
      </c>
      <c r="C99" s="83">
        <v>0.3</v>
      </c>
      <c r="D99" s="83">
        <v>0.35799999999999998</v>
      </c>
      <c r="E99" s="83">
        <v>0.38400000000000001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515</v>
      </c>
      <c r="B100" s="83" t="s">
        <v>738</v>
      </c>
      <c r="C100" s="83">
        <v>0.08</v>
      </c>
      <c r="D100" s="83">
        <v>0.69799999999999995</v>
      </c>
      <c r="E100" s="83">
        <v>0.78</v>
      </c>
      <c r="F100" s="83">
        <v>55.74</v>
      </c>
      <c r="G100" s="83">
        <v>0</v>
      </c>
      <c r="H100" s="83">
        <v>90</v>
      </c>
      <c r="I100" s="83" t="s">
        <v>489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516</v>
      </c>
      <c r="B101" s="83" t="s">
        <v>738</v>
      </c>
      <c r="C101" s="83">
        <v>0.08</v>
      </c>
      <c r="D101" s="83">
        <v>0.69799999999999995</v>
      </c>
      <c r="E101" s="83">
        <v>0.78</v>
      </c>
      <c r="F101" s="83">
        <v>104.05</v>
      </c>
      <c r="G101" s="83">
        <v>270</v>
      </c>
      <c r="H101" s="83">
        <v>90</v>
      </c>
      <c r="I101" s="83" t="s">
        <v>495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530</v>
      </c>
      <c r="B102" s="83" t="s">
        <v>738</v>
      </c>
      <c r="C102" s="83">
        <v>0.08</v>
      </c>
      <c r="D102" s="83">
        <v>0.69799999999999995</v>
      </c>
      <c r="E102" s="83">
        <v>0.78</v>
      </c>
      <c r="F102" s="83">
        <v>13.94</v>
      </c>
      <c r="G102" s="83">
        <v>0</v>
      </c>
      <c r="H102" s="83">
        <v>90</v>
      </c>
      <c r="I102" s="83" t="s">
        <v>489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531</v>
      </c>
      <c r="B103" s="83" t="s">
        <v>738</v>
      </c>
      <c r="C103" s="83">
        <v>0.08</v>
      </c>
      <c r="D103" s="83">
        <v>0.69799999999999995</v>
      </c>
      <c r="E103" s="83">
        <v>0.78</v>
      </c>
      <c r="F103" s="83">
        <v>26.01</v>
      </c>
      <c r="G103" s="83">
        <v>270</v>
      </c>
      <c r="H103" s="83">
        <v>90</v>
      </c>
      <c r="I103" s="83" t="s">
        <v>495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532</v>
      </c>
      <c r="B104" s="83" t="s">
        <v>739</v>
      </c>
      <c r="C104" s="83">
        <v>0.3</v>
      </c>
      <c r="D104" s="83">
        <v>0.35799999999999998</v>
      </c>
      <c r="E104" s="83">
        <v>0.38400000000000001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517</v>
      </c>
      <c r="B105" s="83" t="s">
        <v>738</v>
      </c>
      <c r="C105" s="83">
        <v>0.08</v>
      </c>
      <c r="D105" s="83">
        <v>0.69799999999999995</v>
      </c>
      <c r="E105" s="83">
        <v>0.78</v>
      </c>
      <c r="F105" s="83">
        <v>847.14</v>
      </c>
      <c r="G105" s="83">
        <v>180</v>
      </c>
      <c r="H105" s="83">
        <v>90</v>
      </c>
      <c r="I105" s="83" t="s">
        <v>493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533</v>
      </c>
      <c r="B106" s="83" t="s">
        <v>738</v>
      </c>
      <c r="C106" s="83">
        <v>0.08</v>
      </c>
      <c r="D106" s="83">
        <v>0.69799999999999995</v>
      </c>
      <c r="E106" s="83">
        <v>0.78</v>
      </c>
      <c r="F106" s="83">
        <v>183.96</v>
      </c>
      <c r="G106" s="83">
        <v>180</v>
      </c>
      <c r="H106" s="83">
        <v>90</v>
      </c>
      <c r="I106" s="83" t="s">
        <v>493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534</v>
      </c>
      <c r="B107" s="83" t="s">
        <v>739</v>
      </c>
      <c r="C107" s="83">
        <v>0.3</v>
      </c>
      <c r="D107" s="83">
        <v>0.35799999999999998</v>
      </c>
      <c r="E107" s="83">
        <v>0.38400000000000001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518</v>
      </c>
      <c r="B108" s="83" t="s">
        <v>738</v>
      </c>
      <c r="C108" s="83">
        <v>0.08</v>
      </c>
      <c r="D108" s="83">
        <v>0.69799999999999995</v>
      </c>
      <c r="E108" s="83">
        <v>0.78</v>
      </c>
      <c r="F108" s="83">
        <v>847.37</v>
      </c>
      <c r="G108" s="83">
        <v>0</v>
      </c>
      <c r="H108" s="83">
        <v>90</v>
      </c>
      <c r="I108" s="83" t="s">
        <v>489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519</v>
      </c>
      <c r="B109" s="83" t="s">
        <v>738</v>
      </c>
      <c r="C109" s="83">
        <v>0.08</v>
      </c>
      <c r="D109" s="83">
        <v>0.69799999999999995</v>
      </c>
      <c r="E109" s="83">
        <v>0.78</v>
      </c>
      <c r="F109" s="83">
        <v>104.06</v>
      </c>
      <c r="G109" s="83">
        <v>90</v>
      </c>
      <c r="H109" s="83">
        <v>90</v>
      </c>
      <c r="I109" s="83" t="s">
        <v>491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520</v>
      </c>
      <c r="B110" s="83" t="s">
        <v>738</v>
      </c>
      <c r="C110" s="83">
        <v>0.08</v>
      </c>
      <c r="D110" s="83">
        <v>0.69799999999999995</v>
      </c>
      <c r="E110" s="83">
        <v>0.78</v>
      </c>
      <c r="F110" s="83">
        <v>55.74</v>
      </c>
      <c r="G110" s="83">
        <v>180</v>
      </c>
      <c r="H110" s="83">
        <v>90</v>
      </c>
      <c r="I110" s="83" t="s">
        <v>493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522</v>
      </c>
      <c r="B111" s="83" t="s">
        <v>738</v>
      </c>
      <c r="C111" s="83">
        <v>0.08</v>
      </c>
      <c r="D111" s="83">
        <v>0.69799999999999995</v>
      </c>
      <c r="E111" s="83">
        <v>0.78</v>
      </c>
      <c r="F111" s="83">
        <v>104.05</v>
      </c>
      <c r="G111" s="83">
        <v>90</v>
      </c>
      <c r="H111" s="83">
        <v>90</v>
      </c>
      <c r="I111" s="83" t="s">
        <v>491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521</v>
      </c>
      <c r="B112" s="83" t="s">
        <v>738</v>
      </c>
      <c r="C112" s="83">
        <v>0.08</v>
      </c>
      <c r="D112" s="83">
        <v>0.69799999999999995</v>
      </c>
      <c r="E112" s="83">
        <v>0.78</v>
      </c>
      <c r="F112" s="83">
        <v>55.74</v>
      </c>
      <c r="G112" s="83">
        <v>0</v>
      </c>
      <c r="H112" s="83">
        <v>90</v>
      </c>
      <c r="I112" s="83" t="s">
        <v>489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502</v>
      </c>
      <c r="B113" s="83" t="s">
        <v>740</v>
      </c>
      <c r="C113" s="83">
        <v>0.08</v>
      </c>
      <c r="D113" s="83">
        <v>0.85699999999999998</v>
      </c>
      <c r="E113" s="83">
        <v>0.98399999999999999</v>
      </c>
      <c r="F113" s="83">
        <v>36.229999999999997</v>
      </c>
      <c r="G113" s="83">
        <v>0</v>
      </c>
      <c r="H113" s="83">
        <v>90</v>
      </c>
      <c r="I113" s="83" t="s">
        <v>489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177</v>
      </c>
      <c r="C115" s="83" t="s">
        <v>548</v>
      </c>
      <c r="D115" s="83" t="s">
        <v>549</v>
      </c>
      <c r="E115" s="83" t="s">
        <v>550</v>
      </c>
      <c r="F115" s="83" t="s">
        <v>172</v>
      </c>
      <c r="G115" s="83" t="s">
        <v>551</v>
      </c>
      <c r="H115" s="83" t="s">
        <v>552</v>
      </c>
      <c r="I115" s="83" t="s">
        <v>553</v>
      </c>
      <c r="J115" s="83" t="s">
        <v>484</v>
      </c>
      <c r="K115" s="83" t="s">
        <v>486</v>
      </c>
      <c r="L115"/>
      <c r="M115"/>
      <c r="N115"/>
      <c r="O115"/>
      <c r="P115"/>
      <c r="Q115"/>
      <c r="R115"/>
      <c r="S115"/>
    </row>
    <row r="116" spans="1:19">
      <c r="A116" s="83" t="s">
        <v>577</v>
      </c>
      <c r="B116" s="83" t="s">
        <v>741</v>
      </c>
      <c r="C116" s="83">
        <v>32.21</v>
      </c>
      <c r="D116" s="83">
        <v>32.21</v>
      </c>
      <c r="E116" s="83">
        <v>3.2410000000000001</v>
      </c>
      <c r="F116" s="83">
        <v>0.252</v>
      </c>
      <c r="G116" s="83">
        <v>0.16200000000000001</v>
      </c>
      <c r="H116" s="83" t="s">
        <v>555</v>
      </c>
      <c r="I116" s="83" t="s">
        <v>535</v>
      </c>
      <c r="J116" s="83">
        <v>0</v>
      </c>
      <c r="K116" s="83" t="s">
        <v>489</v>
      </c>
      <c r="L116"/>
      <c r="M116"/>
      <c r="N116"/>
      <c r="O116"/>
      <c r="P116"/>
      <c r="Q116"/>
      <c r="R116"/>
      <c r="S116"/>
    </row>
    <row r="117" spans="1:19">
      <c r="A117" s="83" t="s">
        <v>556</v>
      </c>
      <c r="B117" s="83" t="s">
        <v>741</v>
      </c>
      <c r="C117" s="83">
        <v>65.62</v>
      </c>
      <c r="D117" s="83">
        <v>65.62</v>
      </c>
      <c r="E117" s="83">
        <v>3.2410000000000001</v>
      </c>
      <c r="F117" s="83">
        <v>0.252</v>
      </c>
      <c r="G117" s="83">
        <v>0.16200000000000001</v>
      </c>
      <c r="H117" s="83" t="s">
        <v>555</v>
      </c>
      <c r="I117" s="83" t="s">
        <v>506</v>
      </c>
      <c r="J117" s="83">
        <v>180</v>
      </c>
      <c r="K117" s="83" t="s">
        <v>493</v>
      </c>
      <c r="L117"/>
      <c r="M117"/>
      <c r="N117"/>
      <c r="O117"/>
      <c r="P117"/>
      <c r="Q117"/>
      <c r="R117"/>
      <c r="S117"/>
    </row>
    <row r="118" spans="1:19">
      <c r="A118" s="83" t="s">
        <v>568</v>
      </c>
      <c r="B118" s="83" t="s">
        <v>741</v>
      </c>
      <c r="C118" s="83">
        <v>5.82</v>
      </c>
      <c r="D118" s="83">
        <v>23.29</v>
      </c>
      <c r="E118" s="83">
        <v>3.2410000000000001</v>
      </c>
      <c r="F118" s="83">
        <v>0.252</v>
      </c>
      <c r="G118" s="83">
        <v>0.16200000000000001</v>
      </c>
      <c r="H118" s="83" t="s">
        <v>555</v>
      </c>
      <c r="I118" s="83" t="s">
        <v>523</v>
      </c>
      <c r="J118" s="83">
        <v>0</v>
      </c>
      <c r="K118" s="83" t="s">
        <v>489</v>
      </c>
      <c r="L118"/>
      <c r="M118"/>
      <c r="N118"/>
      <c r="O118"/>
      <c r="P118"/>
      <c r="Q118"/>
      <c r="R118"/>
      <c r="S118"/>
    </row>
    <row r="119" spans="1:19">
      <c r="A119" s="83" t="s">
        <v>570</v>
      </c>
      <c r="B119" s="83" t="s">
        <v>741</v>
      </c>
      <c r="C119" s="83">
        <v>2.15</v>
      </c>
      <c r="D119" s="83">
        <v>8.58</v>
      </c>
      <c r="E119" s="83">
        <v>3.2410000000000001</v>
      </c>
      <c r="F119" s="83">
        <v>0.252</v>
      </c>
      <c r="G119" s="83">
        <v>0.16200000000000001</v>
      </c>
      <c r="H119" s="83" t="s">
        <v>555</v>
      </c>
      <c r="I119" s="83" t="s">
        <v>525</v>
      </c>
      <c r="J119" s="83">
        <v>180</v>
      </c>
      <c r="K119" s="83" t="s">
        <v>493</v>
      </c>
      <c r="L119"/>
      <c r="M119"/>
      <c r="N119"/>
      <c r="O119"/>
      <c r="P119"/>
      <c r="Q119"/>
      <c r="R119"/>
      <c r="S119"/>
    </row>
    <row r="120" spans="1:19">
      <c r="A120" s="83" t="s">
        <v>569</v>
      </c>
      <c r="B120" s="83" t="s">
        <v>741</v>
      </c>
      <c r="C120" s="83">
        <v>2.15</v>
      </c>
      <c r="D120" s="83">
        <v>8.59</v>
      </c>
      <c r="E120" s="83">
        <v>3.2410000000000001</v>
      </c>
      <c r="F120" s="83">
        <v>0.252</v>
      </c>
      <c r="G120" s="83">
        <v>0.16200000000000001</v>
      </c>
      <c r="H120" s="83" t="s">
        <v>555</v>
      </c>
      <c r="I120" s="83" t="s">
        <v>524</v>
      </c>
      <c r="J120" s="83">
        <v>0</v>
      </c>
      <c r="K120" s="83" t="s">
        <v>489</v>
      </c>
      <c r="L120"/>
      <c r="M120"/>
      <c r="N120"/>
      <c r="O120"/>
      <c r="P120"/>
      <c r="Q120"/>
      <c r="R120"/>
      <c r="S120"/>
    </row>
    <row r="121" spans="1:19">
      <c r="A121" s="83" t="s">
        <v>571</v>
      </c>
      <c r="B121" s="83" t="s">
        <v>741</v>
      </c>
      <c r="C121" s="83">
        <v>5.82</v>
      </c>
      <c r="D121" s="83">
        <v>23.29</v>
      </c>
      <c r="E121" s="83">
        <v>3.2410000000000001</v>
      </c>
      <c r="F121" s="83">
        <v>0.252</v>
      </c>
      <c r="G121" s="83">
        <v>0.16200000000000001</v>
      </c>
      <c r="H121" s="83" t="s">
        <v>555</v>
      </c>
      <c r="I121" s="83" t="s">
        <v>526</v>
      </c>
      <c r="J121" s="83">
        <v>180</v>
      </c>
      <c r="K121" s="83" t="s">
        <v>493</v>
      </c>
      <c r="L121"/>
      <c r="M121"/>
      <c r="N121"/>
      <c r="O121"/>
      <c r="P121"/>
      <c r="Q121"/>
      <c r="R121"/>
      <c r="S121"/>
    </row>
    <row r="122" spans="1:19">
      <c r="A122" s="83" t="s">
        <v>582</v>
      </c>
      <c r="B122" s="83" t="s">
        <v>741</v>
      </c>
      <c r="C122" s="83">
        <v>5.83</v>
      </c>
      <c r="D122" s="83">
        <v>5.83</v>
      </c>
      <c r="E122" s="83">
        <v>3.2410000000000001</v>
      </c>
      <c r="F122" s="83">
        <v>0.252</v>
      </c>
      <c r="G122" s="83">
        <v>0.16200000000000001</v>
      </c>
      <c r="H122" s="83" t="s">
        <v>555</v>
      </c>
      <c r="I122" s="83" t="s">
        <v>543</v>
      </c>
      <c r="J122" s="83">
        <v>0</v>
      </c>
      <c r="K122" s="83" t="s">
        <v>489</v>
      </c>
      <c r="L122"/>
      <c r="M122"/>
      <c r="N122"/>
      <c r="O122"/>
      <c r="P122"/>
      <c r="Q122"/>
      <c r="R122"/>
      <c r="S122"/>
    </row>
    <row r="123" spans="1:19">
      <c r="A123" s="83" t="s">
        <v>583</v>
      </c>
      <c r="B123" s="83" t="s">
        <v>741</v>
      </c>
      <c r="C123" s="83">
        <v>5.21</v>
      </c>
      <c r="D123" s="83">
        <v>5.21</v>
      </c>
      <c r="E123" s="83">
        <v>3.2410000000000001</v>
      </c>
      <c r="F123" s="83">
        <v>0.252</v>
      </c>
      <c r="G123" s="83">
        <v>0.16200000000000001</v>
      </c>
      <c r="H123" s="83" t="s">
        <v>555</v>
      </c>
      <c r="I123" s="83" t="s">
        <v>544</v>
      </c>
      <c r="J123" s="83">
        <v>0</v>
      </c>
      <c r="K123" s="83" t="s">
        <v>489</v>
      </c>
      <c r="L123"/>
      <c r="M123"/>
      <c r="N123"/>
      <c r="O123"/>
      <c r="P123"/>
      <c r="Q123"/>
      <c r="R123"/>
      <c r="S123"/>
    </row>
    <row r="124" spans="1:19">
      <c r="A124" s="83" t="s">
        <v>584</v>
      </c>
      <c r="B124" s="83" t="s">
        <v>741</v>
      </c>
      <c r="C124" s="83">
        <v>17.18</v>
      </c>
      <c r="D124" s="83">
        <v>17.18</v>
      </c>
      <c r="E124" s="83">
        <v>3.2410000000000001</v>
      </c>
      <c r="F124" s="83">
        <v>0.252</v>
      </c>
      <c r="G124" s="83">
        <v>0.16200000000000001</v>
      </c>
      <c r="H124" s="83" t="s">
        <v>555</v>
      </c>
      <c r="I124" s="83" t="s">
        <v>545</v>
      </c>
      <c r="J124" s="83">
        <v>180</v>
      </c>
      <c r="K124" s="83" t="s">
        <v>493</v>
      </c>
      <c r="L124"/>
      <c r="M124"/>
      <c r="N124"/>
      <c r="O124"/>
      <c r="P124"/>
      <c r="Q124"/>
      <c r="R124"/>
      <c r="S124"/>
    </row>
    <row r="125" spans="1:19">
      <c r="A125" s="83" t="s">
        <v>578</v>
      </c>
      <c r="B125" s="83" t="s">
        <v>741</v>
      </c>
      <c r="C125" s="83">
        <v>32.21</v>
      </c>
      <c r="D125" s="83">
        <v>32.21</v>
      </c>
      <c r="E125" s="83">
        <v>3.2410000000000001</v>
      </c>
      <c r="F125" s="83">
        <v>0.252</v>
      </c>
      <c r="G125" s="83">
        <v>0.16200000000000001</v>
      </c>
      <c r="H125" s="83" t="s">
        <v>555</v>
      </c>
      <c r="I125" s="83" t="s">
        <v>537</v>
      </c>
      <c r="J125" s="83">
        <v>0</v>
      </c>
      <c r="K125" s="83" t="s">
        <v>489</v>
      </c>
      <c r="L125"/>
      <c r="M125"/>
      <c r="N125"/>
      <c r="O125"/>
      <c r="P125"/>
      <c r="Q125"/>
      <c r="R125"/>
      <c r="S125"/>
    </row>
    <row r="126" spans="1:19">
      <c r="A126" s="83" t="s">
        <v>581</v>
      </c>
      <c r="B126" s="83" t="s">
        <v>741</v>
      </c>
      <c r="C126" s="83">
        <v>4.5999999999999996</v>
      </c>
      <c r="D126" s="83">
        <v>4.5999999999999996</v>
      </c>
      <c r="E126" s="83">
        <v>3.2410000000000001</v>
      </c>
      <c r="F126" s="83">
        <v>0.252</v>
      </c>
      <c r="G126" s="83">
        <v>0.16200000000000001</v>
      </c>
      <c r="H126" s="83" t="s">
        <v>555</v>
      </c>
      <c r="I126" s="83" t="s">
        <v>541</v>
      </c>
      <c r="J126" s="83">
        <v>180</v>
      </c>
      <c r="K126" s="83" t="s">
        <v>493</v>
      </c>
      <c r="L126"/>
      <c r="M126"/>
      <c r="N126"/>
      <c r="O126"/>
      <c r="P126"/>
      <c r="Q126"/>
      <c r="R126"/>
      <c r="S126"/>
    </row>
    <row r="127" spans="1:19">
      <c r="A127" s="83" t="s">
        <v>580</v>
      </c>
      <c r="B127" s="83" t="s">
        <v>741</v>
      </c>
      <c r="C127" s="83">
        <v>17.18</v>
      </c>
      <c r="D127" s="83">
        <v>17.18</v>
      </c>
      <c r="E127" s="83">
        <v>3.2410000000000001</v>
      </c>
      <c r="F127" s="83">
        <v>0.252</v>
      </c>
      <c r="G127" s="83">
        <v>0.16200000000000001</v>
      </c>
      <c r="H127" s="83" t="s">
        <v>555</v>
      </c>
      <c r="I127" s="83" t="s">
        <v>540</v>
      </c>
      <c r="J127" s="83">
        <v>90</v>
      </c>
      <c r="K127" s="83" t="s">
        <v>491</v>
      </c>
      <c r="L127"/>
      <c r="M127"/>
      <c r="N127"/>
      <c r="O127"/>
      <c r="P127"/>
      <c r="Q127"/>
      <c r="R127"/>
      <c r="S127"/>
    </row>
    <row r="128" spans="1:19">
      <c r="A128" s="83" t="s">
        <v>579</v>
      </c>
      <c r="B128" s="83" t="s">
        <v>741</v>
      </c>
      <c r="C128" s="83">
        <v>4.5999999999999996</v>
      </c>
      <c r="D128" s="83">
        <v>4.5999999999999996</v>
      </c>
      <c r="E128" s="83">
        <v>3.2410000000000001</v>
      </c>
      <c r="F128" s="83">
        <v>0.252</v>
      </c>
      <c r="G128" s="83">
        <v>0.16200000000000001</v>
      </c>
      <c r="H128" s="83" t="s">
        <v>555</v>
      </c>
      <c r="I128" s="83" t="s">
        <v>539</v>
      </c>
      <c r="J128" s="83">
        <v>0</v>
      </c>
      <c r="K128" s="83" t="s">
        <v>489</v>
      </c>
      <c r="L128"/>
      <c r="M128"/>
      <c r="N128"/>
      <c r="O128"/>
      <c r="P128"/>
      <c r="Q128"/>
      <c r="R128"/>
      <c r="S128"/>
    </row>
    <row r="129" spans="1:19">
      <c r="A129" s="83" t="s">
        <v>557</v>
      </c>
      <c r="B129" s="83" t="s">
        <v>741</v>
      </c>
      <c r="C129" s="83">
        <v>85.24</v>
      </c>
      <c r="D129" s="83">
        <v>85.24</v>
      </c>
      <c r="E129" s="83">
        <v>3.2410000000000001</v>
      </c>
      <c r="F129" s="83">
        <v>0.252</v>
      </c>
      <c r="G129" s="83">
        <v>0.16200000000000001</v>
      </c>
      <c r="H129" s="83" t="s">
        <v>555</v>
      </c>
      <c r="I129" s="83" t="s">
        <v>510</v>
      </c>
      <c r="J129" s="83">
        <v>180</v>
      </c>
      <c r="K129" s="83" t="s">
        <v>493</v>
      </c>
      <c r="L129"/>
      <c r="M129"/>
      <c r="N129"/>
      <c r="O129"/>
      <c r="P129"/>
      <c r="Q129"/>
      <c r="R129"/>
      <c r="S129"/>
    </row>
    <row r="130" spans="1:19">
      <c r="A130" s="83" t="s">
        <v>554</v>
      </c>
      <c r="B130" s="83" t="s">
        <v>741</v>
      </c>
      <c r="C130" s="83">
        <v>23.3</v>
      </c>
      <c r="D130" s="83">
        <v>23.3</v>
      </c>
      <c r="E130" s="83">
        <v>3.2410000000000001</v>
      </c>
      <c r="F130" s="83">
        <v>0.252</v>
      </c>
      <c r="G130" s="83">
        <v>0.16200000000000001</v>
      </c>
      <c r="H130" s="83" t="s">
        <v>555</v>
      </c>
      <c r="I130" s="83" t="s">
        <v>497</v>
      </c>
      <c r="J130" s="83">
        <v>180</v>
      </c>
      <c r="K130" s="83" t="s">
        <v>493</v>
      </c>
      <c r="L130"/>
      <c r="M130"/>
      <c r="N130"/>
      <c r="O130"/>
      <c r="P130"/>
      <c r="Q130"/>
      <c r="R130"/>
      <c r="S130"/>
    </row>
    <row r="131" spans="1:19">
      <c r="A131" s="83" t="s">
        <v>558</v>
      </c>
      <c r="B131" s="83" t="s">
        <v>742</v>
      </c>
      <c r="C131" s="83">
        <v>4.5999999999999996</v>
      </c>
      <c r="D131" s="83">
        <v>18.39</v>
      </c>
      <c r="E131" s="83">
        <v>3.8079999999999998</v>
      </c>
      <c r="F131" s="83">
        <v>0.38900000000000001</v>
      </c>
      <c r="G131" s="83">
        <v>0.27400000000000002</v>
      </c>
      <c r="H131" s="83" t="s">
        <v>555</v>
      </c>
      <c r="I131" s="83" t="s">
        <v>513</v>
      </c>
      <c r="J131" s="83">
        <v>180</v>
      </c>
      <c r="K131" s="83" t="s">
        <v>493</v>
      </c>
      <c r="L131"/>
      <c r="M131"/>
      <c r="N131"/>
      <c r="O131"/>
      <c r="P131"/>
      <c r="Q131"/>
      <c r="R131"/>
      <c r="S131"/>
    </row>
    <row r="132" spans="1:19">
      <c r="A132" s="83" t="s">
        <v>559</v>
      </c>
      <c r="B132" s="83" t="s">
        <v>742</v>
      </c>
      <c r="C132" s="83">
        <v>8.58</v>
      </c>
      <c r="D132" s="83">
        <v>34.33</v>
      </c>
      <c r="E132" s="83">
        <v>3.8079999999999998</v>
      </c>
      <c r="F132" s="83">
        <v>0.38900000000000001</v>
      </c>
      <c r="G132" s="83">
        <v>0.27400000000000002</v>
      </c>
      <c r="H132" s="83" t="s">
        <v>555</v>
      </c>
      <c r="I132" s="83" t="s">
        <v>514</v>
      </c>
      <c r="J132" s="83">
        <v>270</v>
      </c>
      <c r="K132" s="83" t="s">
        <v>495</v>
      </c>
      <c r="L132"/>
      <c r="M132"/>
      <c r="N132"/>
      <c r="O132"/>
      <c r="P132"/>
      <c r="Q132"/>
      <c r="R132"/>
      <c r="S132"/>
    </row>
    <row r="133" spans="1:19">
      <c r="A133" s="83" t="s">
        <v>572</v>
      </c>
      <c r="B133" s="83" t="s">
        <v>742</v>
      </c>
      <c r="C133" s="83">
        <v>4.5999999999999996</v>
      </c>
      <c r="D133" s="83">
        <v>4.5999999999999996</v>
      </c>
      <c r="E133" s="83">
        <v>3.8079999999999998</v>
      </c>
      <c r="F133" s="83">
        <v>0.38900000000000001</v>
      </c>
      <c r="G133" s="83">
        <v>0.27400000000000002</v>
      </c>
      <c r="H133" s="83" t="s">
        <v>555</v>
      </c>
      <c r="I133" s="83" t="s">
        <v>527</v>
      </c>
      <c r="J133" s="83">
        <v>180</v>
      </c>
      <c r="K133" s="83" t="s">
        <v>493</v>
      </c>
      <c r="L133"/>
      <c r="M133"/>
      <c r="N133"/>
      <c r="O133"/>
      <c r="P133"/>
      <c r="Q133"/>
      <c r="R133"/>
      <c r="S133"/>
    </row>
    <row r="134" spans="1:19">
      <c r="A134" s="83" t="s">
        <v>573</v>
      </c>
      <c r="B134" s="83" t="s">
        <v>742</v>
      </c>
      <c r="C134" s="83">
        <v>8.59</v>
      </c>
      <c r="D134" s="83">
        <v>8.59</v>
      </c>
      <c r="E134" s="83">
        <v>3.8079999999999998</v>
      </c>
      <c r="F134" s="83">
        <v>0.38900000000000001</v>
      </c>
      <c r="G134" s="83">
        <v>0.27400000000000002</v>
      </c>
      <c r="H134" s="83" t="s">
        <v>555</v>
      </c>
      <c r="I134" s="83" t="s">
        <v>528</v>
      </c>
      <c r="J134" s="83">
        <v>270</v>
      </c>
      <c r="K134" s="83" t="s">
        <v>495</v>
      </c>
      <c r="L134"/>
      <c r="M134"/>
      <c r="N134"/>
      <c r="O134"/>
      <c r="P134"/>
      <c r="Q134"/>
      <c r="R134"/>
      <c r="S134"/>
    </row>
    <row r="135" spans="1:19">
      <c r="A135" s="83" t="s">
        <v>560</v>
      </c>
      <c r="B135" s="83" t="s">
        <v>742</v>
      </c>
      <c r="C135" s="83">
        <v>4.5999999999999996</v>
      </c>
      <c r="D135" s="83">
        <v>18.39</v>
      </c>
      <c r="E135" s="83">
        <v>3.8079999999999998</v>
      </c>
      <c r="F135" s="83">
        <v>0.38900000000000001</v>
      </c>
      <c r="G135" s="83">
        <v>0.27400000000000002</v>
      </c>
      <c r="H135" s="83" t="s">
        <v>555</v>
      </c>
      <c r="I135" s="83" t="s">
        <v>515</v>
      </c>
      <c r="J135" s="83">
        <v>0</v>
      </c>
      <c r="K135" s="83" t="s">
        <v>489</v>
      </c>
      <c r="L135"/>
      <c r="M135"/>
      <c r="N135"/>
      <c r="O135"/>
      <c r="P135"/>
      <c r="Q135"/>
      <c r="R135"/>
      <c r="S135"/>
    </row>
    <row r="136" spans="1:19">
      <c r="A136" s="83" t="s">
        <v>561</v>
      </c>
      <c r="B136" s="83" t="s">
        <v>742</v>
      </c>
      <c r="C136" s="83">
        <v>8.58</v>
      </c>
      <c r="D136" s="83">
        <v>34.33</v>
      </c>
      <c r="E136" s="83">
        <v>3.8079999999999998</v>
      </c>
      <c r="F136" s="83">
        <v>0.38900000000000001</v>
      </c>
      <c r="G136" s="83">
        <v>0.27400000000000002</v>
      </c>
      <c r="H136" s="83" t="s">
        <v>555</v>
      </c>
      <c r="I136" s="83" t="s">
        <v>516</v>
      </c>
      <c r="J136" s="83">
        <v>270</v>
      </c>
      <c r="K136" s="83" t="s">
        <v>495</v>
      </c>
      <c r="L136"/>
      <c r="M136"/>
      <c r="N136"/>
      <c r="O136"/>
      <c r="P136"/>
      <c r="Q136"/>
      <c r="R136"/>
      <c r="S136"/>
    </row>
    <row r="137" spans="1:19">
      <c r="A137" s="83" t="s">
        <v>574</v>
      </c>
      <c r="B137" s="83" t="s">
        <v>742</v>
      </c>
      <c r="C137" s="83">
        <v>4.5999999999999996</v>
      </c>
      <c r="D137" s="83">
        <v>4.5999999999999996</v>
      </c>
      <c r="E137" s="83">
        <v>3.8079999999999998</v>
      </c>
      <c r="F137" s="83">
        <v>0.38900000000000001</v>
      </c>
      <c r="G137" s="83">
        <v>0.27400000000000002</v>
      </c>
      <c r="H137" s="83" t="s">
        <v>555</v>
      </c>
      <c r="I137" s="83" t="s">
        <v>530</v>
      </c>
      <c r="J137" s="83">
        <v>0</v>
      </c>
      <c r="K137" s="83" t="s">
        <v>489</v>
      </c>
      <c r="L137"/>
      <c r="M137"/>
      <c r="N137"/>
      <c r="O137"/>
      <c r="P137"/>
      <c r="Q137"/>
      <c r="R137"/>
      <c r="S137"/>
    </row>
    <row r="138" spans="1:19">
      <c r="A138" s="83" t="s">
        <v>575</v>
      </c>
      <c r="B138" s="83" t="s">
        <v>742</v>
      </c>
      <c r="C138" s="83">
        <v>8.59</v>
      </c>
      <c r="D138" s="83">
        <v>8.59</v>
      </c>
      <c r="E138" s="83">
        <v>3.8079999999999998</v>
      </c>
      <c r="F138" s="83">
        <v>0.38900000000000001</v>
      </c>
      <c r="G138" s="83">
        <v>0.27400000000000002</v>
      </c>
      <c r="H138" s="83" t="s">
        <v>555</v>
      </c>
      <c r="I138" s="83" t="s">
        <v>531</v>
      </c>
      <c r="J138" s="83">
        <v>270</v>
      </c>
      <c r="K138" s="83" t="s">
        <v>495</v>
      </c>
      <c r="L138"/>
      <c r="M138"/>
      <c r="N138"/>
      <c r="O138"/>
      <c r="P138"/>
      <c r="Q138"/>
      <c r="R138"/>
      <c r="S138"/>
    </row>
    <row r="139" spans="1:19">
      <c r="A139" s="83" t="s">
        <v>562</v>
      </c>
      <c r="B139" s="83" t="s">
        <v>742</v>
      </c>
      <c r="C139" s="83">
        <v>3.68</v>
      </c>
      <c r="D139" s="83">
        <v>279.51</v>
      </c>
      <c r="E139" s="83">
        <v>3.8079999999999998</v>
      </c>
      <c r="F139" s="83">
        <v>0.38900000000000001</v>
      </c>
      <c r="G139" s="83">
        <v>0.27400000000000002</v>
      </c>
      <c r="H139" s="83" t="s">
        <v>555</v>
      </c>
      <c r="I139" s="83" t="s">
        <v>517</v>
      </c>
      <c r="J139" s="83">
        <v>180</v>
      </c>
      <c r="K139" s="83" t="s">
        <v>493</v>
      </c>
      <c r="L139"/>
      <c r="M139"/>
      <c r="N139"/>
      <c r="O139"/>
      <c r="P139"/>
      <c r="Q139"/>
      <c r="R139"/>
      <c r="S139"/>
    </row>
    <row r="140" spans="1:19">
      <c r="A140" s="83" t="s">
        <v>576</v>
      </c>
      <c r="B140" s="83" t="s">
        <v>742</v>
      </c>
      <c r="C140" s="83">
        <v>6.75</v>
      </c>
      <c r="D140" s="83">
        <v>60.74</v>
      </c>
      <c r="E140" s="83">
        <v>3.8079999999999998</v>
      </c>
      <c r="F140" s="83">
        <v>0.38900000000000001</v>
      </c>
      <c r="G140" s="83">
        <v>0.27400000000000002</v>
      </c>
      <c r="H140" s="83" t="s">
        <v>555</v>
      </c>
      <c r="I140" s="83" t="s">
        <v>533</v>
      </c>
      <c r="J140" s="83">
        <v>180</v>
      </c>
      <c r="K140" s="83" t="s">
        <v>493</v>
      </c>
      <c r="L140"/>
      <c r="M140"/>
      <c r="N140"/>
      <c r="O140"/>
      <c r="P140"/>
      <c r="Q140"/>
      <c r="R140"/>
      <c r="S140"/>
    </row>
    <row r="141" spans="1:19">
      <c r="A141" s="83" t="s">
        <v>563</v>
      </c>
      <c r="B141" s="83" t="s">
        <v>742</v>
      </c>
      <c r="C141" s="83">
        <v>3.68</v>
      </c>
      <c r="D141" s="83">
        <v>279.60000000000002</v>
      </c>
      <c r="E141" s="83">
        <v>3.8079999999999998</v>
      </c>
      <c r="F141" s="83">
        <v>0.38900000000000001</v>
      </c>
      <c r="G141" s="83">
        <v>0.27400000000000002</v>
      </c>
      <c r="H141" s="83" t="s">
        <v>555</v>
      </c>
      <c r="I141" s="83" t="s">
        <v>518</v>
      </c>
      <c r="J141" s="83">
        <v>0</v>
      </c>
      <c r="K141" s="83" t="s">
        <v>489</v>
      </c>
      <c r="L141"/>
      <c r="M141"/>
      <c r="N141"/>
      <c r="O141"/>
      <c r="P141"/>
      <c r="Q141"/>
      <c r="R141"/>
      <c r="S141"/>
    </row>
    <row r="142" spans="1:19">
      <c r="A142" s="83" t="s">
        <v>564</v>
      </c>
      <c r="B142" s="83" t="s">
        <v>742</v>
      </c>
      <c r="C142" s="83">
        <v>8.58</v>
      </c>
      <c r="D142" s="83">
        <v>34.33</v>
      </c>
      <c r="E142" s="83">
        <v>3.8079999999999998</v>
      </c>
      <c r="F142" s="83">
        <v>0.38900000000000001</v>
      </c>
      <c r="G142" s="83">
        <v>0.27400000000000002</v>
      </c>
      <c r="H142" s="83" t="s">
        <v>555</v>
      </c>
      <c r="I142" s="83" t="s">
        <v>519</v>
      </c>
      <c r="J142" s="83">
        <v>90</v>
      </c>
      <c r="K142" s="83" t="s">
        <v>491</v>
      </c>
      <c r="L142"/>
      <c r="M142"/>
      <c r="N142"/>
      <c r="O142"/>
      <c r="P142"/>
      <c r="Q142"/>
      <c r="R142"/>
      <c r="S142"/>
    </row>
    <row r="143" spans="1:19">
      <c r="A143" s="83" t="s">
        <v>565</v>
      </c>
      <c r="B143" s="83" t="s">
        <v>742</v>
      </c>
      <c r="C143" s="83">
        <v>4.5999999999999996</v>
      </c>
      <c r="D143" s="83">
        <v>18.39</v>
      </c>
      <c r="E143" s="83">
        <v>3.8079999999999998</v>
      </c>
      <c r="F143" s="83">
        <v>0.38900000000000001</v>
      </c>
      <c r="G143" s="83">
        <v>0.27400000000000002</v>
      </c>
      <c r="H143" s="83" t="s">
        <v>555</v>
      </c>
      <c r="I143" s="83" t="s">
        <v>520</v>
      </c>
      <c r="J143" s="83">
        <v>180</v>
      </c>
      <c r="K143" s="83" t="s">
        <v>493</v>
      </c>
      <c r="L143"/>
      <c r="M143"/>
      <c r="N143"/>
      <c r="O143"/>
      <c r="P143"/>
      <c r="Q143"/>
      <c r="R143"/>
      <c r="S143"/>
    </row>
    <row r="144" spans="1:19">
      <c r="A144" s="83" t="s">
        <v>567</v>
      </c>
      <c r="B144" s="83" t="s">
        <v>742</v>
      </c>
      <c r="C144" s="83">
        <v>8.58</v>
      </c>
      <c r="D144" s="83">
        <v>34.33</v>
      </c>
      <c r="E144" s="83">
        <v>3.8079999999999998</v>
      </c>
      <c r="F144" s="83">
        <v>0.38900000000000001</v>
      </c>
      <c r="G144" s="83">
        <v>0.27400000000000002</v>
      </c>
      <c r="H144" s="83" t="s">
        <v>555</v>
      </c>
      <c r="I144" s="83" t="s">
        <v>522</v>
      </c>
      <c r="J144" s="83">
        <v>90</v>
      </c>
      <c r="K144" s="83" t="s">
        <v>491</v>
      </c>
      <c r="L144"/>
      <c r="M144"/>
      <c r="N144"/>
      <c r="O144"/>
      <c r="P144"/>
      <c r="Q144"/>
      <c r="R144"/>
      <c r="S144"/>
    </row>
    <row r="145" spans="1:19">
      <c r="A145" s="83" t="s">
        <v>566</v>
      </c>
      <c r="B145" s="83" t="s">
        <v>742</v>
      </c>
      <c r="C145" s="83">
        <v>4.5999999999999996</v>
      </c>
      <c r="D145" s="83">
        <v>18.39</v>
      </c>
      <c r="E145" s="83">
        <v>3.8079999999999998</v>
      </c>
      <c r="F145" s="83">
        <v>0.38900000000000001</v>
      </c>
      <c r="G145" s="83">
        <v>0.27400000000000002</v>
      </c>
      <c r="H145" s="83" t="s">
        <v>555</v>
      </c>
      <c r="I145" s="83" t="s">
        <v>521</v>
      </c>
      <c r="J145" s="83">
        <v>0</v>
      </c>
      <c r="K145" s="83" t="s">
        <v>489</v>
      </c>
      <c r="L145"/>
      <c r="M145"/>
      <c r="N145"/>
      <c r="O145"/>
      <c r="P145"/>
      <c r="Q145"/>
      <c r="R145"/>
      <c r="S145"/>
    </row>
    <row r="146" spans="1:19">
      <c r="A146" s="83" t="s">
        <v>585</v>
      </c>
      <c r="B146" s="83"/>
      <c r="C146" s="83"/>
      <c r="D146" s="83">
        <v>1214.08</v>
      </c>
      <c r="E146" s="83">
        <v>3.64</v>
      </c>
      <c r="F146" s="83">
        <v>0.34899999999999998</v>
      </c>
      <c r="G146" s="83">
        <v>0.24099999999999999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586</v>
      </c>
      <c r="B147" s="83"/>
      <c r="C147" s="83"/>
      <c r="D147" s="83">
        <v>432.93</v>
      </c>
      <c r="E147" s="83">
        <v>3.66</v>
      </c>
      <c r="F147" s="83">
        <v>0.35299999999999998</v>
      </c>
      <c r="G147" s="83">
        <v>0.245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587</v>
      </c>
      <c r="B148" s="83"/>
      <c r="C148" s="83"/>
      <c r="D148" s="83">
        <v>781.15</v>
      </c>
      <c r="E148" s="83">
        <v>3.63</v>
      </c>
      <c r="F148" s="83">
        <v>0.34599999999999997</v>
      </c>
      <c r="G148" s="83">
        <v>0.23899999999999999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242</v>
      </c>
      <c r="C150" s="83" t="s">
        <v>588</v>
      </c>
      <c r="D150" s="83" t="s">
        <v>589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590</v>
      </c>
      <c r="B151" s="83" t="s">
        <v>591</v>
      </c>
      <c r="C151" s="83">
        <v>3112889.51</v>
      </c>
      <c r="D151" s="83">
        <v>5.5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592</v>
      </c>
      <c r="B152" s="83" t="s">
        <v>593</v>
      </c>
      <c r="C152" s="83">
        <v>3077353.35</v>
      </c>
      <c r="D152" s="83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242</v>
      </c>
      <c r="C154" s="83" t="s">
        <v>594</v>
      </c>
      <c r="D154" s="83" t="s">
        <v>595</v>
      </c>
      <c r="E154" s="83" t="s">
        <v>596</v>
      </c>
      <c r="F154" s="83" t="s">
        <v>597</v>
      </c>
      <c r="G154" s="83" t="s">
        <v>589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598</v>
      </c>
      <c r="B155" s="83" t="s">
        <v>599</v>
      </c>
      <c r="C155" s="83">
        <v>30110.92</v>
      </c>
      <c r="D155" s="83">
        <v>20701.310000000001</v>
      </c>
      <c r="E155" s="83">
        <v>9409.61</v>
      </c>
      <c r="F155" s="83">
        <v>0.69</v>
      </c>
      <c r="G155" s="83" t="s">
        <v>600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606</v>
      </c>
      <c r="B156" s="83" t="s">
        <v>599</v>
      </c>
      <c r="C156" s="83">
        <v>8415.09</v>
      </c>
      <c r="D156" s="83">
        <v>5818.2</v>
      </c>
      <c r="E156" s="83">
        <v>2596.89</v>
      </c>
      <c r="F156" s="83">
        <v>0.69</v>
      </c>
      <c r="G156" s="83" t="s">
        <v>600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601</v>
      </c>
      <c r="B157" s="83" t="s">
        <v>599</v>
      </c>
      <c r="C157" s="83">
        <v>30041.22</v>
      </c>
      <c r="D157" s="83">
        <v>20652.36</v>
      </c>
      <c r="E157" s="83">
        <v>9388.86</v>
      </c>
      <c r="F157" s="83">
        <v>0.69</v>
      </c>
      <c r="G157" s="83" t="s">
        <v>600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607</v>
      </c>
      <c r="B158" s="83" t="s">
        <v>599</v>
      </c>
      <c r="C158" s="83">
        <v>8417.15</v>
      </c>
      <c r="D158" s="83">
        <v>5819.68</v>
      </c>
      <c r="E158" s="83">
        <v>2597.48</v>
      </c>
      <c r="F158" s="83">
        <v>0.69</v>
      </c>
      <c r="G158" s="83" t="s">
        <v>600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602</v>
      </c>
      <c r="B159" s="83" t="s">
        <v>599</v>
      </c>
      <c r="C159" s="83">
        <v>675084.69</v>
      </c>
      <c r="D159" s="83">
        <v>418435.83</v>
      </c>
      <c r="E159" s="83">
        <v>256648.86</v>
      </c>
      <c r="F159" s="83">
        <v>0.62</v>
      </c>
      <c r="G159" s="83" t="s">
        <v>600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608</v>
      </c>
      <c r="B160" s="83" t="s">
        <v>599</v>
      </c>
      <c r="C160" s="83">
        <v>38826.99</v>
      </c>
      <c r="D160" s="83">
        <v>23959.439999999999</v>
      </c>
      <c r="E160" s="83">
        <v>14867.55</v>
      </c>
      <c r="F160" s="83">
        <v>0.62</v>
      </c>
      <c r="G160" s="83" t="s">
        <v>600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603</v>
      </c>
      <c r="B161" s="83" t="s">
        <v>599</v>
      </c>
      <c r="C161" s="83">
        <v>675084.69</v>
      </c>
      <c r="D161" s="83">
        <v>418435.83</v>
      </c>
      <c r="E161" s="83">
        <v>256648.86</v>
      </c>
      <c r="F161" s="83">
        <v>0.62</v>
      </c>
      <c r="G161" s="83" t="s">
        <v>600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604</v>
      </c>
      <c r="B162" s="83" t="s">
        <v>599</v>
      </c>
      <c r="C162" s="83">
        <v>24744.48</v>
      </c>
      <c r="D162" s="83">
        <v>16979.599999999999</v>
      </c>
      <c r="E162" s="83">
        <v>7764.89</v>
      </c>
      <c r="F162" s="83">
        <v>0.69</v>
      </c>
      <c r="G162" s="83" t="s">
        <v>600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605</v>
      </c>
      <c r="B163" s="83" t="s">
        <v>599</v>
      </c>
      <c r="C163" s="83">
        <v>24986.35</v>
      </c>
      <c r="D163" s="83">
        <v>17089.66</v>
      </c>
      <c r="E163" s="83">
        <v>7896.69</v>
      </c>
      <c r="F163" s="83">
        <v>0.68</v>
      </c>
      <c r="G163" s="83" t="s">
        <v>600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610</v>
      </c>
      <c r="B164" s="83" t="s">
        <v>599</v>
      </c>
      <c r="C164" s="83">
        <v>78273.919999999998</v>
      </c>
      <c r="D164" s="83">
        <v>48552.3</v>
      </c>
      <c r="E164" s="83">
        <v>29721.62</v>
      </c>
      <c r="F164" s="83">
        <v>0.62</v>
      </c>
      <c r="G164" s="83" t="s">
        <v>600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611</v>
      </c>
      <c r="B165" s="83" t="s">
        <v>599</v>
      </c>
      <c r="C165" s="83">
        <v>5215.17</v>
      </c>
      <c r="D165" s="83">
        <v>3222.51</v>
      </c>
      <c r="E165" s="83">
        <v>1992.66</v>
      </c>
      <c r="F165" s="83">
        <v>0.62</v>
      </c>
      <c r="G165" s="83" t="s">
        <v>600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609</v>
      </c>
      <c r="B166" s="83" t="s">
        <v>599</v>
      </c>
      <c r="C166" s="83">
        <v>725377.54</v>
      </c>
      <c r="D166" s="83">
        <v>476340.58</v>
      </c>
      <c r="E166" s="83">
        <v>249036.97</v>
      </c>
      <c r="F166" s="83">
        <v>0.66</v>
      </c>
      <c r="G166" s="83" t="s">
        <v>600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242</v>
      </c>
      <c r="C168" s="83" t="s">
        <v>594</v>
      </c>
      <c r="D168" s="83" t="s">
        <v>589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631</v>
      </c>
      <c r="B169" s="83" t="s">
        <v>613</v>
      </c>
      <c r="C169" s="83">
        <v>36331</v>
      </c>
      <c r="D169" s="83" t="s">
        <v>600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612</v>
      </c>
      <c r="B170" s="83" t="s">
        <v>613</v>
      </c>
      <c r="C170" s="83">
        <v>44638.34</v>
      </c>
      <c r="D170" s="83" t="s">
        <v>600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619</v>
      </c>
      <c r="B171" s="83" t="s">
        <v>613</v>
      </c>
      <c r="C171" s="83">
        <v>16651.060000000001</v>
      </c>
      <c r="D171" s="83" t="s">
        <v>600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627</v>
      </c>
      <c r="B172" s="83" t="s">
        <v>613</v>
      </c>
      <c r="C172" s="83">
        <v>3222.68</v>
      </c>
      <c r="D172" s="83" t="s">
        <v>600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634</v>
      </c>
      <c r="B173" s="83" t="s">
        <v>613</v>
      </c>
      <c r="C173" s="83">
        <v>2263.44</v>
      </c>
      <c r="D173" s="83" t="s">
        <v>600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877</v>
      </c>
      <c r="B174" s="83" t="s">
        <v>878</v>
      </c>
      <c r="C174" s="83">
        <v>10523.67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632</v>
      </c>
      <c r="B175" s="83" t="s">
        <v>613</v>
      </c>
      <c r="C175" s="83">
        <v>37363.279999999999</v>
      </c>
      <c r="D175" s="83" t="s">
        <v>600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633</v>
      </c>
      <c r="B176" s="83" t="s">
        <v>613</v>
      </c>
      <c r="C176" s="83">
        <v>15559.15</v>
      </c>
      <c r="D176" s="83" t="s">
        <v>600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618</v>
      </c>
      <c r="B177" s="83" t="s">
        <v>613</v>
      </c>
      <c r="C177" s="83">
        <v>46490.79</v>
      </c>
      <c r="D177" s="83" t="s">
        <v>600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620</v>
      </c>
      <c r="B178" s="83" t="s">
        <v>613</v>
      </c>
      <c r="C178" s="83">
        <v>83446.539999999994</v>
      </c>
      <c r="D178" s="83" t="s">
        <v>600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616</v>
      </c>
      <c r="B179" s="83" t="s">
        <v>613</v>
      </c>
      <c r="C179" s="83">
        <v>927.74</v>
      </c>
      <c r="D179" s="83" t="s">
        <v>600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614</v>
      </c>
      <c r="B180" s="83" t="s">
        <v>613</v>
      </c>
      <c r="C180" s="83">
        <v>4533.8100000000004</v>
      </c>
      <c r="D180" s="83" t="s">
        <v>600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615</v>
      </c>
      <c r="B181" s="83" t="s">
        <v>613</v>
      </c>
      <c r="C181" s="83">
        <v>5356</v>
      </c>
      <c r="D181" s="83" t="s">
        <v>600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621</v>
      </c>
      <c r="B182" s="83" t="s">
        <v>613</v>
      </c>
      <c r="C182" s="83">
        <v>13235.82</v>
      </c>
      <c r="D182" s="83" t="s">
        <v>600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628</v>
      </c>
      <c r="B183" s="83" t="s">
        <v>613</v>
      </c>
      <c r="C183" s="83">
        <v>3626.38</v>
      </c>
      <c r="D183" s="83" t="s">
        <v>600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622</v>
      </c>
      <c r="B184" s="83" t="s">
        <v>613</v>
      </c>
      <c r="C184" s="83">
        <v>13243.79</v>
      </c>
      <c r="D184" s="83" t="s">
        <v>600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629</v>
      </c>
      <c r="B185" s="83" t="s">
        <v>613</v>
      </c>
      <c r="C185" s="83">
        <v>3637.62</v>
      </c>
      <c r="D185" s="83" t="s">
        <v>600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623</v>
      </c>
      <c r="B186" s="83" t="s">
        <v>613</v>
      </c>
      <c r="C186" s="83">
        <v>840547.16</v>
      </c>
      <c r="D186" s="83" t="s">
        <v>600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630</v>
      </c>
      <c r="B187" s="83" t="s">
        <v>613</v>
      </c>
      <c r="C187" s="83">
        <v>47220.03</v>
      </c>
      <c r="D187" s="83" t="s">
        <v>600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624</v>
      </c>
      <c r="B188" s="83" t="s">
        <v>613</v>
      </c>
      <c r="C188" s="83">
        <v>840547.16</v>
      </c>
      <c r="D188" s="83" t="s">
        <v>600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625</v>
      </c>
      <c r="B189" s="83" t="s">
        <v>613</v>
      </c>
      <c r="C189" s="83">
        <v>12325.41</v>
      </c>
      <c r="D189" s="83" t="s">
        <v>600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626</v>
      </c>
      <c r="B190" s="83" t="s">
        <v>613</v>
      </c>
      <c r="C190" s="83">
        <v>12955.91</v>
      </c>
      <c r="D190" s="83" t="s">
        <v>600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617</v>
      </c>
      <c r="B191" s="83" t="s">
        <v>613</v>
      </c>
      <c r="C191" s="83">
        <v>596.01</v>
      </c>
      <c r="D191" s="83" t="s">
        <v>600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636</v>
      </c>
      <c r="B192" s="83" t="s">
        <v>613</v>
      </c>
      <c r="C192" s="83">
        <v>51475.21</v>
      </c>
      <c r="D192" s="83" t="s">
        <v>600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637</v>
      </c>
      <c r="B193" s="83" t="s">
        <v>613</v>
      </c>
      <c r="C193" s="83">
        <v>3370.4</v>
      </c>
      <c r="D193" s="83" t="s">
        <v>600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635</v>
      </c>
      <c r="B194" s="83" t="s">
        <v>613</v>
      </c>
      <c r="C194" s="83">
        <v>244774.83</v>
      </c>
      <c r="D194" s="83" t="s">
        <v>600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242</v>
      </c>
      <c r="C196" s="83" t="s">
        <v>638</v>
      </c>
      <c r="D196" s="83" t="s">
        <v>639</v>
      </c>
      <c r="E196" s="83" t="s">
        <v>640</v>
      </c>
      <c r="F196" s="83" t="s">
        <v>641</v>
      </c>
      <c r="G196" s="83" t="s">
        <v>642</v>
      </c>
      <c r="H196" s="83" t="s">
        <v>643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879</v>
      </c>
      <c r="B197" s="83" t="s">
        <v>648</v>
      </c>
      <c r="C197" s="83">
        <v>0.54</v>
      </c>
      <c r="D197" s="83">
        <v>50</v>
      </c>
      <c r="E197" s="83">
        <v>0.27</v>
      </c>
      <c r="F197" s="83">
        <v>25.25</v>
      </c>
      <c r="G197" s="83">
        <v>1</v>
      </c>
      <c r="H197" s="83" t="s">
        <v>880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658</v>
      </c>
      <c r="B198" s="83" t="s">
        <v>645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659</v>
      </c>
      <c r="B199" s="83" t="s">
        <v>645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644</v>
      </c>
      <c r="B200" s="83" t="s">
        <v>645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647</v>
      </c>
      <c r="B201" s="83" t="s">
        <v>648</v>
      </c>
      <c r="C201" s="83">
        <v>0.52</v>
      </c>
      <c r="D201" s="83">
        <v>331</v>
      </c>
      <c r="E201" s="83">
        <v>1.29</v>
      </c>
      <c r="F201" s="83">
        <v>822.34</v>
      </c>
      <c r="G201" s="83">
        <v>1</v>
      </c>
      <c r="H201" s="83" t="s">
        <v>649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655</v>
      </c>
      <c r="B202" s="83" t="s">
        <v>648</v>
      </c>
      <c r="C202" s="83">
        <v>0.52</v>
      </c>
      <c r="D202" s="83">
        <v>331</v>
      </c>
      <c r="E202" s="83">
        <v>0.37</v>
      </c>
      <c r="F202" s="83">
        <v>232.52</v>
      </c>
      <c r="G202" s="83">
        <v>1</v>
      </c>
      <c r="H202" s="83" t="s">
        <v>649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650</v>
      </c>
      <c r="B203" s="83" t="s">
        <v>648</v>
      </c>
      <c r="C203" s="83">
        <v>0.52</v>
      </c>
      <c r="D203" s="83">
        <v>331</v>
      </c>
      <c r="E203" s="83">
        <v>1.29</v>
      </c>
      <c r="F203" s="83">
        <v>820.35</v>
      </c>
      <c r="G203" s="83">
        <v>1</v>
      </c>
      <c r="H203" s="83" t="s">
        <v>649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656</v>
      </c>
      <c r="B204" s="83" t="s">
        <v>648</v>
      </c>
      <c r="C204" s="83">
        <v>0.52</v>
      </c>
      <c r="D204" s="83">
        <v>331</v>
      </c>
      <c r="E204" s="83">
        <v>0.37</v>
      </c>
      <c r="F204" s="83">
        <v>232.59</v>
      </c>
      <c r="G204" s="83">
        <v>1</v>
      </c>
      <c r="H204" s="83" t="s">
        <v>649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651</v>
      </c>
      <c r="B205" s="83" t="s">
        <v>648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657</v>
      </c>
      <c r="B206" s="83" t="s">
        <v>648</v>
      </c>
      <c r="C206" s="83">
        <v>0.52</v>
      </c>
      <c r="D206" s="83">
        <v>331</v>
      </c>
      <c r="E206" s="83">
        <v>1.1499999999999999</v>
      </c>
      <c r="F206" s="83">
        <v>733.52</v>
      </c>
      <c r="G206" s="83">
        <v>1</v>
      </c>
      <c r="H206" s="83" t="s">
        <v>649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652</v>
      </c>
      <c r="B207" s="83" t="s">
        <v>648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653</v>
      </c>
      <c r="B208" s="83" t="s">
        <v>648</v>
      </c>
      <c r="C208" s="83">
        <v>0.52</v>
      </c>
      <c r="D208" s="83">
        <v>331</v>
      </c>
      <c r="E208" s="83">
        <v>1.06</v>
      </c>
      <c r="F208" s="83">
        <v>673.46</v>
      </c>
      <c r="G208" s="83">
        <v>1</v>
      </c>
      <c r="H208" s="83" t="s">
        <v>649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654</v>
      </c>
      <c r="B209" s="83" t="s">
        <v>648</v>
      </c>
      <c r="C209" s="83">
        <v>0.52</v>
      </c>
      <c r="D209" s="83">
        <v>331</v>
      </c>
      <c r="E209" s="83">
        <v>1.06</v>
      </c>
      <c r="F209" s="83">
        <v>675.76</v>
      </c>
      <c r="G209" s="83">
        <v>1</v>
      </c>
      <c r="H209" s="83" t="s">
        <v>649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663</v>
      </c>
      <c r="B210" s="83" t="s">
        <v>648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662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664</v>
      </c>
      <c r="B211" s="83" t="s">
        <v>648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662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660</v>
      </c>
      <c r="B212" s="83" t="s">
        <v>661</v>
      </c>
      <c r="C212" s="83">
        <v>0.61</v>
      </c>
      <c r="D212" s="83">
        <v>1017.59</v>
      </c>
      <c r="E212" s="83">
        <v>35.93</v>
      </c>
      <c r="F212" s="83">
        <v>59781.42</v>
      </c>
      <c r="G212" s="83">
        <v>1</v>
      </c>
      <c r="H212" s="83" t="s">
        <v>662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242</v>
      </c>
      <c r="C214" s="83" t="s">
        <v>665</v>
      </c>
      <c r="D214" s="83" t="s">
        <v>666</v>
      </c>
      <c r="E214" s="83" t="s">
        <v>667</v>
      </c>
      <c r="F214" s="83" t="s">
        <v>668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673</v>
      </c>
      <c r="B215" s="83" t="s">
        <v>670</v>
      </c>
      <c r="C215" s="83" t="s">
        <v>671</v>
      </c>
      <c r="D215" s="83">
        <v>179352</v>
      </c>
      <c r="E215" s="83">
        <v>28525.32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672</v>
      </c>
      <c r="B216" s="83" t="s">
        <v>670</v>
      </c>
      <c r="C216" s="83" t="s">
        <v>671</v>
      </c>
      <c r="D216" s="83">
        <v>179352</v>
      </c>
      <c r="E216" s="83">
        <v>16945.22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669</v>
      </c>
      <c r="B217" s="83" t="s">
        <v>670</v>
      </c>
      <c r="C217" s="83" t="s">
        <v>671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242</v>
      </c>
      <c r="C219" s="83" t="s">
        <v>674</v>
      </c>
      <c r="D219" s="83" t="s">
        <v>675</v>
      </c>
      <c r="E219" s="83" t="s">
        <v>676</v>
      </c>
      <c r="F219" s="83" t="s">
        <v>677</v>
      </c>
      <c r="G219" s="83" t="s">
        <v>678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679</v>
      </c>
      <c r="B220" s="83" t="s">
        <v>680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681</v>
      </c>
      <c r="C222" s="83" t="s">
        <v>682</v>
      </c>
      <c r="D222" s="83" t="s">
        <v>683</v>
      </c>
      <c r="E222" s="83" t="s">
        <v>684</v>
      </c>
      <c r="F222" s="83" t="s">
        <v>685</v>
      </c>
      <c r="G222" s="83" t="s">
        <v>686</v>
      </c>
      <c r="H222" s="83" t="s">
        <v>687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688</v>
      </c>
      <c r="B223" s="83">
        <v>150631.70879999999</v>
      </c>
      <c r="C223" s="83">
        <v>235.4735</v>
      </c>
      <c r="D223" s="83">
        <v>484.70519999999999</v>
      </c>
      <c r="E223" s="83">
        <v>0</v>
      </c>
      <c r="F223" s="83">
        <v>1.9E-3</v>
      </c>
      <c r="G223" s="83">
        <v>861699.59589999996</v>
      </c>
      <c r="H223" s="83">
        <v>61253.283000000003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689</v>
      </c>
      <c r="B224" s="83">
        <v>134470.9388</v>
      </c>
      <c r="C224" s="83">
        <v>212.26660000000001</v>
      </c>
      <c r="D224" s="83">
        <v>442.78289999999998</v>
      </c>
      <c r="E224" s="83">
        <v>0</v>
      </c>
      <c r="F224" s="83">
        <v>1.6999999999999999E-3</v>
      </c>
      <c r="G224" s="83">
        <v>787199.7598</v>
      </c>
      <c r="H224" s="83">
        <v>54871.529799999997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690</v>
      </c>
      <c r="B225" s="83">
        <v>141735.5987</v>
      </c>
      <c r="C225" s="83">
        <v>230.71610000000001</v>
      </c>
      <c r="D225" s="83">
        <v>500.92970000000003</v>
      </c>
      <c r="E225" s="83">
        <v>0</v>
      </c>
      <c r="F225" s="83">
        <v>1.9E-3</v>
      </c>
      <c r="G225" s="83">
        <v>890670.92810000002</v>
      </c>
      <c r="H225" s="83">
        <v>58480.709699999999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691</v>
      </c>
      <c r="B226" s="83">
        <v>136900.63449999999</v>
      </c>
      <c r="C226" s="83">
        <v>228.4905</v>
      </c>
      <c r="D226" s="83">
        <v>511.51260000000002</v>
      </c>
      <c r="E226" s="83">
        <v>0</v>
      </c>
      <c r="F226" s="83">
        <v>1.9E-3</v>
      </c>
      <c r="G226" s="83">
        <v>909559.5074</v>
      </c>
      <c r="H226" s="83">
        <v>57007.091099999998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390</v>
      </c>
      <c r="B227" s="83">
        <v>143599.5673</v>
      </c>
      <c r="C227" s="83">
        <v>245.8775</v>
      </c>
      <c r="D227" s="83">
        <v>566.96609999999998</v>
      </c>
      <c r="E227" s="83">
        <v>0</v>
      </c>
      <c r="F227" s="83">
        <v>2.0999999999999999E-3</v>
      </c>
      <c r="G227" s="84">
        <v>1008240</v>
      </c>
      <c r="H227" s="83">
        <v>60369.777000000002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692</v>
      </c>
      <c r="B228" s="83">
        <v>143976.91649999999</v>
      </c>
      <c r="C228" s="83">
        <v>250.6343</v>
      </c>
      <c r="D228" s="83">
        <v>588.60680000000002</v>
      </c>
      <c r="E228" s="83">
        <v>0</v>
      </c>
      <c r="F228" s="83">
        <v>2.2000000000000001E-3</v>
      </c>
      <c r="G228" s="84">
        <v>1046770</v>
      </c>
      <c r="H228" s="83">
        <v>60908.05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693</v>
      </c>
      <c r="B229" s="83">
        <v>154027.6678</v>
      </c>
      <c r="C229" s="83">
        <v>270.91860000000003</v>
      </c>
      <c r="D229" s="83">
        <v>643.36360000000002</v>
      </c>
      <c r="E229" s="83">
        <v>0</v>
      </c>
      <c r="F229" s="83">
        <v>2.3999999999999998E-3</v>
      </c>
      <c r="G229" s="84">
        <v>1144180</v>
      </c>
      <c r="H229" s="83">
        <v>65417.408300000003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694</v>
      </c>
      <c r="B230" s="83">
        <v>151884.22750000001</v>
      </c>
      <c r="C230" s="83">
        <v>266.97669999999999</v>
      </c>
      <c r="D230" s="83">
        <v>633.5684</v>
      </c>
      <c r="E230" s="83">
        <v>0</v>
      </c>
      <c r="F230" s="83">
        <v>2.3999999999999998E-3</v>
      </c>
      <c r="G230" s="84">
        <v>1126760</v>
      </c>
      <c r="H230" s="83">
        <v>64491.196100000001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695</v>
      </c>
      <c r="B231" s="83">
        <v>143342.43059999999</v>
      </c>
      <c r="C231" s="83">
        <v>249.92019999999999</v>
      </c>
      <c r="D231" s="83">
        <v>587.92700000000002</v>
      </c>
      <c r="E231" s="83">
        <v>0</v>
      </c>
      <c r="F231" s="83">
        <v>2.2000000000000001E-3</v>
      </c>
      <c r="G231" s="84">
        <v>1045570</v>
      </c>
      <c r="H231" s="83">
        <v>60675.696799999998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696</v>
      </c>
      <c r="B232" s="83">
        <v>137762.50450000001</v>
      </c>
      <c r="C232" s="83">
        <v>234.12549999999999</v>
      </c>
      <c r="D232" s="83">
        <v>535.30460000000005</v>
      </c>
      <c r="E232" s="83">
        <v>0</v>
      </c>
      <c r="F232" s="83">
        <v>2E-3</v>
      </c>
      <c r="G232" s="83">
        <v>951916.14800000004</v>
      </c>
      <c r="H232" s="83">
        <v>57753.544800000003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697</v>
      </c>
      <c r="B233" s="83">
        <v>134489.1752</v>
      </c>
      <c r="C233" s="83">
        <v>220.54179999999999</v>
      </c>
      <c r="D233" s="83">
        <v>483.2672</v>
      </c>
      <c r="E233" s="83">
        <v>0</v>
      </c>
      <c r="F233" s="83">
        <v>1.8E-3</v>
      </c>
      <c r="G233" s="83">
        <v>859286.98419999995</v>
      </c>
      <c r="H233" s="83">
        <v>55640.545400000003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698</v>
      </c>
      <c r="B234" s="83">
        <v>146233.5778</v>
      </c>
      <c r="C234" s="83">
        <v>232.32089999999999</v>
      </c>
      <c r="D234" s="83">
        <v>488.80180000000001</v>
      </c>
      <c r="E234" s="83">
        <v>0</v>
      </c>
      <c r="F234" s="83">
        <v>1.9E-3</v>
      </c>
      <c r="G234" s="83">
        <v>869034.53769999999</v>
      </c>
      <c r="H234" s="83">
        <v>59808.619200000001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699</v>
      </c>
      <c r="B236" s="84">
        <v>1719050</v>
      </c>
      <c r="C236" s="83">
        <v>2878.2620999999999</v>
      </c>
      <c r="D236" s="83">
        <v>6467.7358000000004</v>
      </c>
      <c r="E236" s="83">
        <v>0</v>
      </c>
      <c r="F236" s="83">
        <v>2.4500000000000001E-2</v>
      </c>
      <c r="G236" s="84">
        <v>11500900</v>
      </c>
      <c r="H236" s="83">
        <v>716677.45109999995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700</v>
      </c>
      <c r="B237" s="83">
        <v>134470.9388</v>
      </c>
      <c r="C237" s="83">
        <v>212.26660000000001</v>
      </c>
      <c r="D237" s="83">
        <v>442.78289999999998</v>
      </c>
      <c r="E237" s="83">
        <v>0</v>
      </c>
      <c r="F237" s="83">
        <v>1.6999999999999999E-3</v>
      </c>
      <c r="G237" s="83">
        <v>787199.7598</v>
      </c>
      <c r="H237" s="83">
        <v>54871.529799999997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701</v>
      </c>
      <c r="B238" s="83">
        <v>154027.6678</v>
      </c>
      <c r="C238" s="83">
        <v>270.91860000000003</v>
      </c>
      <c r="D238" s="83">
        <v>643.36360000000002</v>
      </c>
      <c r="E238" s="83">
        <v>0</v>
      </c>
      <c r="F238" s="83">
        <v>2.3999999999999998E-3</v>
      </c>
      <c r="G238" s="84">
        <v>1144180</v>
      </c>
      <c r="H238" s="83">
        <v>65417.408300000003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702</v>
      </c>
      <c r="C240" s="83" t="s">
        <v>703</v>
      </c>
      <c r="D240" s="83" t="s">
        <v>704</v>
      </c>
      <c r="E240" s="83" t="s">
        <v>705</v>
      </c>
      <c r="F240" s="83" t="s">
        <v>706</v>
      </c>
      <c r="G240" s="83" t="s">
        <v>707</v>
      </c>
      <c r="H240" s="83" t="s">
        <v>708</v>
      </c>
      <c r="I240" s="83" t="s">
        <v>709</v>
      </c>
      <c r="J240" s="83" t="s">
        <v>710</v>
      </c>
      <c r="K240" s="83" t="s">
        <v>711</v>
      </c>
      <c r="L240" s="83" t="s">
        <v>712</v>
      </c>
      <c r="M240" s="83" t="s">
        <v>713</v>
      </c>
      <c r="N240" s="83" t="s">
        <v>714</v>
      </c>
      <c r="O240" s="83" t="s">
        <v>715</v>
      </c>
      <c r="P240" s="83" t="s">
        <v>716</v>
      </c>
      <c r="Q240" s="83" t="s">
        <v>717</v>
      </c>
      <c r="R240" s="83" t="s">
        <v>718</v>
      </c>
      <c r="S240" s="83" t="s">
        <v>719</v>
      </c>
    </row>
    <row r="241" spans="1:19">
      <c r="A241" s="83" t="s">
        <v>688</v>
      </c>
      <c r="B241" s="84">
        <v>496848000000</v>
      </c>
      <c r="C241" s="83">
        <v>329275.48300000001</v>
      </c>
      <c r="D241" s="83" t="s">
        <v>728</v>
      </c>
      <c r="E241" s="83">
        <v>115409.094</v>
      </c>
      <c r="F241" s="83">
        <v>92719.3</v>
      </c>
      <c r="G241" s="83">
        <v>36285.667000000001</v>
      </c>
      <c r="H241" s="83">
        <v>0</v>
      </c>
      <c r="I241" s="83">
        <v>27589.798999999999</v>
      </c>
      <c r="J241" s="83">
        <v>3472</v>
      </c>
      <c r="K241" s="83">
        <v>2597.933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2312.8989999999999</v>
      </c>
      <c r="R241" s="83">
        <v>0</v>
      </c>
      <c r="S241" s="83">
        <v>0</v>
      </c>
    </row>
    <row r="242" spans="1:19">
      <c r="A242" s="83" t="s">
        <v>689</v>
      </c>
      <c r="B242" s="84">
        <v>453892000000</v>
      </c>
      <c r="C242" s="83">
        <v>313174.717</v>
      </c>
      <c r="D242" s="83" t="s">
        <v>782</v>
      </c>
      <c r="E242" s="83">
        <v>115409.094</v>
      </c>
      <c r="F242" s="83">
        <v>92719.3</v>
      </c>
      <c r="G242" s="83">
        <v>36285.667000000001</v>
      </c>
      <c r="H242" s="83">
        <v>0</v>
      </c>
      <c r="I242" s="83">
        <v>12379.165000000001</v>
      </c>
      <c r="J242" s="83">
        <v>3472</v>
      </c>
      <c r="K242" s="83">
        <v>1750.759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2269.9409999999998</v>
      </c>
      <c r="R242" s="83">
        <v>0</v>
      </c>
      <c r="S242" s="83">
        <v>0</v>
      </c>
    </row>
    <row r="243" spans="1:19">
      <c r="A243" s="83" t="s">
        <v>690</v>
      </c>
      <c r="B243" s="84">
        <v>513552000000</v>
      </c>
      <c r="C243" s="83">
        <v>337950.71500000003</v>
      </c>
      <c r="D243" s="83" t="s">
        <v>783</v>
      </c>
      <c r="E243" s="83">
        <v>115409.094</v>
      </c>
      <c r="F243" s="83">
        <v>92719.3</v>
      </c>
      <c r="G243" s="83">
        <v>36553.296000000002</v>
      </c>
      <c r="H243" s="83">
        <v>0</v>
      </c>
      <c r="I243" s="83">
        <v>35277.830999999998</v>
      </c>
      <c r="J243" s="83">
        <v>3472</v>
      </c>
      <c r="K243" s="83">
        <v>3216.924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2413.4789999999998</v>
      </c>
      <c r="R243" s="83">
        <v>0</v>
      </c>
      <c r="S243" s="83">
        <v>0</v>
      </c>
    </row>
    <row r="244" spans="1:19">
      <c r="A244" s="83" t="s">
        <v>691</v>
      </c>
      <c r="B244" s="84">
        <v>524443000000</v>
      </c>
      <c r="C244" s="83">
        <v>353461.44300000003</v>
      </c>
      <c r="D244" s="83" t="s">
        <v>784</v>
      </c>
      <c r="E244" s="83">
        <v>115409.094</v>
      </c>
      <c r="F244" s="83">
        <v>92719.3</v>
      </c>
      <c r="G244" s="83">
        <v>36603.561000000002</v>
      </c>
      <c r="H244" s="83">
        <v>0</v>
      </c>
      <c r="I244" s="83">
        <v>49764.535000000003</v>
      </c>
      <c r="J244" s="83">
        <v>3472</v>
      </c>
      <c r="K244" s="83">
        <v>4137.2160000000003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2466.9459999999999</v>
      </c>
      <c r="R244" s="83">
        <v>0</v>
      </c>
      <c r="S244" s="83">
        <v>0</v>
      </c>
    </row>
    <row r="245" spans="1:19">
      <c r="A245" s="83" t="s">
        <v>390</v>
      </c>
      <c r="B245" s="84">
        <v>581342000000</v>
      </c>
      <c r="C245" s="83">
        <v>384257.50199999998</v>
      </c>
      <c r="D245" s="83" t="s">
        <v>785</v>
      </c>
      <c r="E245" s="83">
        <v>115409.094</v>
      </c>
      <c r="F245" s="83">
        <v>92719.3</v>
      </c>
      <c r="G245" s="83">
        <v>36817.514000000003</v>
      </c>
      <c r="H245" s="83">
        <v>0</v>
      </c>
      <c r="I245" s="83">
        <v>82082.543000000005</v>
      </c>
      <c r="J245" s="83">
        <v>0</v>
      </c>
      <c r="K245" s="83">
        <v>5260.1440000000002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3080.116</v>
      </c>
      <c r="R245" s="83">
        <v>0</v>
      </c>
      <c r="S245" s="83">
        <v>0</v>
      </c>
    </row>
    <row r="246" spans="1:19">
      <c r="A246" s="83" t="s">
        <v>692</v>
      </c>
      <c r="B246" s="84">
        <v>603558000000</v>
      </c>
      <c r="C246" s="83">
        <v>403502.76</v>
      </c>
      <c r="D246" s="83" t="s">
        <v>786</v>
      </c>
      <c r="E246" s="83">
        <v>115409.094</v>
      </c>
      <c r="F246" s="83">
        <v>92719.3</v>
      </c>
      <c r="G246" s="83">
        <v>36908.843999999997</v>
      </c>
      <c r="H246" s="83">
        <v>0</v>
      </c>
      <c r="I246" s="83">
        <v>100564.868</v>
      </c>
      <c r="J246" s="83">
        <v>0</v>
      </c>
      <c r="K246" s="83">
        <v>5875.94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3135.9229999999998</v>
      </c>
      <c r="R246" s="83">
        <v>0</v>
      </c>
      <c r="S246" s="83">
        <v>0</v>
      </c>
    </row>
    <row r="247" spans="1:19">
      <c r="A247" s="83" t="s">
        <v>693</v>
      </c>
      <c r="B247" s="84">
        <v>659723000000</v>
      </c>
      <c r="C247" s="83">
        <v>416073.57400000002</v>
      </c>
      <c r="D247" s="83" t="s">
        <v>787</v>
      </c>
      <c r="E247" s="83">
        <v>115409.094</v>
      </c>
      <c r="F247" s="83">
        <v>92719.3</v>
      </c>
      <c r="G247" s="83">
        <v>37297.173999999999</v>
      </c>
      <c r="H247" s="83">
        <v>0</v>
      </c>
      <c r="I247" s="83">
        <v>112453.603</v>
      </c>
      <c r="J247" s="83">
        <v>0</v>
      </c>
      <c r="K247" s="83">
        <v>6102.32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3203.2919999999999</v>
      </c>
      <c r="R247" s="83">
        <v>0</v>
      </c>
      <c r="S247" s="83">
        <v>0</v>
      </c>
    </row>
    <row r="248" spans="1:19">
      <c r="A248" s="83" t="s">
        <v>694</v>
      </c>
      <c r="B248" s="84">
        <v>649678000000</v>
      </c>
      <c r="C248" s="83">
        <v>400402.51400000002</v>
      </c>
      <c r="D248" s="83" t="s">
        <v>788</v>
      </c>
      <c r="E248" s="83">
        <v>115409.094</v>
      </c>
      <c r="F248" s="83">
        <v>92719.3</v>
      </c>
      <c r="G248" s="83">
        <v>36961.523000000001</v>
      </c>
      <c r="H248" s="83">
        <v>0</v>
      </c>
      <c r="I248" s="83">
        <v>97553.21</v>
      </c>
      <c r="J248" s="83">
        <v>0</v>
      </c>
      <c r="K248" s="83">
        <v>5732.7120000000004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3137.884</v>
      </c>
      <c r="R248" s="83">
        <v>0</v>
      </c>
      <c r="S248" s="83">
        <v>0</v>
      </c>
    </row>
    <row r="249" spans="1:19">
      <c r="A249" s="83" t="s">
        <v>695</v>
      </c>
      <c r="B249" s="84">
        <v>602863000000</v>
      </c>
      <c r="C249" s="83">
        <v>381569.73499999999</v>
      </c>
      <c r="D249" s="83" t="s">
        <v>789</v>
      </c>
      <c r="E249" s="83">
        <v>115409.094</v>
      </c>
      <c r="F249" s="83">
        <v>92719.3</v>
      </c>
      <c r="G249" s="83">
        <v>36725.635999999999</v>
      </c>
      <c r="H249" s="83">
        <v>0</v>
      </c>
      <c r="I249" s="83">
        <v>76042.100000000006</v>
      </c>
      <c r="J249" s="83">
        <v>3472</v>
      </c>
      <c r="K249" s="83">
        <v>5320.9690000000001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2991.8449999999998</v>
      </c>
      <c r="R249" s="83">
        <v>0</v>
      </c>
      <c r="S249" s="83">
        <v>0</v>
      </c>
    </row>
    <row r="250" spans="1:19">
      <c r="A250" s="83" t="s">
        <v>696</v>
      </c>
      <c r="B250" s="84">
        <v>548866000000</v>
      </c>
      <c r="C250" s="83">
        <v>356821.65600000002</v>
      </c>
      <c r="D250" s="83" t="s">
        <v>790</v>
      </c>
      <c r="E250" s="83">
        <v>115409.094</v>
      </c>
      <c r="F250" s="83">
        <v>92719.3</v>
      </c>
      <c r="G250" s="83">
        <v>36427.514999999999</v>
      </c>
      <c r="H250" s="83">
        <v>0</v>
      </c>
      <c r="I250" s="83">
        <v>53883.697999999997</v>
      </c>
      <c r="J250" s="83">
        <v>3472</v>
      </c>
      <c r="K250" s="83">
        <v>3601.2860000000001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2419.973</v>
      </c>
      <c r="R250" s="83">
        <v>0</v>
      </c>
      <c r="S250" s="83">
        <v>0</v>
      </c>
    </row>
    <row r="251" spans="1:19">
      <c r="A251" s="83" t="s">
        <v>697</v>
      </c>
      <c r="B251" s="84">
        <v>495457000000</v>
      </c>
      <c r="C251" s="83">
        <v>326160.29599999997</v>
      </c>
      <c r="D251" s="83" t="s">
        <v>729</v>
      </c>
      <c r="E251" s="83">
        <v>115409.094</v>
      </c>
      <c r="F251" s="83">
        <v>92719.3</v>
      </c>
      <c r="G251" s="83">
        <v>36303.415999999997</v>
      </c>
      <c r="H251" s="83">
        <v>0</v>
      </c>
      <c r="I251" s="83">
        <v>24172.419000000002</v>
      </c>
      <c r="J251" s="83">
        <v>3472</v>
      </c>
      <c r="K251" s="83">
        <v>2379.5569999999998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2815.7190000000001</v>
      </c>
      <c r="R251" s="83">
        <v>0</v>
      </c>
      <c r="S251" s="83">
        <v>0</v>
      </c>
    </row>
    <row r="252" spans="1:19">
      <c r="A252" s="83" t="s">
        <v>698</v>
      </c>
      <c r="B252" s="84">
        <v>501077000000</v>
      </c>
      <c r="C252" s="83">
        <v>325669.41800000001</v>
      </c>
      <c r="D252" s="83" t="s">
        <v>730</v>
      </c>
      <c r="E252" s="83">
        <v>115409.094</v>
      </c>
      <c r="F252" s="83">
        <v>92719.3</v>
      </c>
      <c r="G252" s="83">
        <v>36285.667000000001</v>
      </c>
      <c r="H252" s="83">
        <v>0</v>
      </c>
      <c r="I252" s="83">
        <v>23711.19</v>
      </c>
      <c r="J252" s="83">
        <v>3472</v>
      </c>
      <c r="K252" s="83">
        <v>2406.5189999999998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2776.857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699</v>
      </c>
      <c r="B254" s="84">
        <v>6631300000000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700</v>
      </c>
      <c r="B255" s="84">
        <v>453892000000</v>
      </c>
      <c r="C255" s="83">
        <v>313174.717</v>
      </c>
      <c r="D255" s="83"/>
      <c r="E255" s="83">
        <v>115409.094</v>
      </c>
      <c r="F255" s="83">
        <v>92719.3</v>
      </c>
      <c r="G255" s="83">
        <v>36285.667000000001</v>
      </c>
      <c r="H255" s="83">
        <v>0</v>
      </c>
      <c r="I255" s="83">
        <v>12379.165000000001</v>
      </c>
      <c r="J255" s="83">
        <v>0</v>
      </c>
      <c r="K255" s="83">
        <v>1750.759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2269.9409999999998</v>
      </c>
      <c r="R255" s="83">
        <v>0</v>
      </c>
      <c r="S255" s="83">
        <v>0</v>
      </c>
    </row>
    <row r="256" spans="1:19">
      <c r="A256" s="83" t="s">
        <v>701</v>
      </c>
      <c r="B256" s="84">
        <v>659723000000</v>
      </c>
      <c r="C256" s="83">
        <v>416073.57400000002</v>
      </c>
      <c r="D256" s="83"/>
      <c r="E256" s="83">
        <v>115409.094</v>
      </c>
      <c r="F256" s="83">
        <v>92719.3</v>
      </c>
      <c r="G256" s="83">
        <v>37297.173999999999</v>
      </c>
      <c r="H256" s="83">
        <v>0</v>
      </c>
      <c r="I256" s="83">
        <v>112453.603</v>
      </c>
      <c r="J256" s="83">
        <v>3472</v>
      </c>
      <c r="K256" s="83">
        <v>6102.32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3203.2919999999999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722</v>
      </c>
      <c r="C258" s="83" t="s">
        <v>723</v>
      </c>
      <c r="D258" s="83" t="s">
        <v>132</v>
      </c>
      <c r="E258" s="83" t="s">
        <v>288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724</v>
      </c>
      <c r="B259" s="83">
        <v>182224.42</v>
      </c>
      <c r="C259" s="83">
        <v>88269.19</v>
      </c>
      <c r="D259" s="83">
        <v>0</v>
      </c>
      <c r="E259" s="83">
        <v>270493.59999999998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725</v>
      </c>
      <c r="B260" s="83">
        <v>16.059999999999999</v>
      </c>
      <c r="C260" s="83">
        <v>7.78</v>
      </c>
      <c r="D260" s="83">
        <v>0</v>
      </c>
      <c r="E260" s="83">
        <v>23.84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726</v>
      </c>
      <c r="B261" s="83">
        <v>16.059999999999999</v>
      </c>
      <c r="C261" s="83">
        <v>7.78</v>
      </c>
      <c r="D261" s="83">
        <v>0</v>
      </c>
      <c r="E261" s="83">
        <v>23.84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274"/>
  <sheetViews>
    <sheetView workbookViewId="0"/>
  </sheetViews>
  <sheetFormatPr defaultRowHeight="10.5"/>
  <cols>
    <col min="1" max="1" width="47.1640625" style="73" customWidth="1"/>
    <col min="2" max="2" width="32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432</v>
      </c>
      <c r="C1" s="83" t="s">
        <v>433</v>
      </c>
      <c r="D1" s="83" t="s">
        <v>434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435</v>
      </c>
      <c r="B2" s="83">
        <v>13474.07</v>
      </c>
      <c r="C2" s="83">
        <v>1187.6400000000001</v>
      </c>
      <c r="D2" s="83">
        <v>1187.6400000000001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436</v>
      </c>
      <c r="B3" s="83">
        <v>13474.07</v>
      </c>
      <c r="C3" s="83">
        <v>1187.6400000000001</v>
      </c>
      <c r="D3" s="83">
        <v>1187.6400000000001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437</v>
      </c>
      <c r="B4" s="83">
        <v>27346.18</v>
      </c>
      <c r="C4" s="83">
        <v>2410.36</v>
      </c>
      <c r="D4" s="83">
        <v>2410.36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438</v>
      </c>
      <c r="B5" s="83">
        <v>27346.18</v>
      </c>
      <c r="C5" s="83">
        <v>2410.36</v>
      </c>
      <c r="D5" s="83">
        <v>2410.36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440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441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442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443</v>
      </c>
      <c r="C12" s="83" t="s">
        <v>444</v>
      </c>
      <c r="D12" s="83" t="s">
        <v>445</v>
      </c>
      <c r="E12" s="83" t="s">
        <v>446</v>
      </c>
      <c r="F12" s="83" t="s">
        <v>447</v>
      </c>
      <c r="G12" s="83" t="s">
        <v>448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197</v>
      </c>
      <c r="B13" s="83">
        <v>0</v>
      </c>
      <c r="C13" s="83">
        <v>418.97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198</v>
      </c>
      <c r="B14" s="83">
        <v>650.95000000000005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206</v>
      </c>
      <c r="B15" s="83">
        <v>1453.36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207</v>
      </c>
      <c r="B16" s="83">
        <v>54.55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208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209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210</v>
      </c>
      <c r="B19" s="83">
        <v>1105.8800000000001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211</v>
      </c>
      <c r="B20" s="83">
        <v>68.38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212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213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192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214</v>
      </c>
      <c r="B24" s="83">
        <v>0</v>
      </c>
      <c r="C24" s="83">
        <v>5509.67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215</v>
      </c>
      <c r="B25" s="83">
        <v>73.95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216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217</v>
      </c>
      <c r="B28" s="83">
        <v>6306.78</v>
      </c>
      <c r="C28" s="83">
        <v>7167.29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439</v>
      </c>
      <c r="C30" s="83" t="s">
        <v>339</v>
      </c>
      <c r="D30" s="83" t="s">
        <v>449</v>
      </c>
      <c r="E30" s="83" t="s">
        <v>450</v>
      </c>
      <c r="F30" s="83" t="s">
        <v>451</v>
      </c>
      <c r="G30" s="83" t="s">
        <v>452</v>
      </c>
      <c r="H30" s="83" t="s">
        <v>453</v>
      </c>
      <c r="I30" s="83" t="s">
        <v>454</v>
      </c>
      <c r="J30" s="83" t="s">
        <v>455</v>
      </c>
      <c r="K30"/>
      <c r="L30"/>
      <c r="M30"/>
      <c r="N30"/>
      <c r="O30"/>
      <c r="P30"/>
      <c r="Q30"/>
      <c r="R30"/>
      <c r="S30"/>
    </row>
    <row r="31" spans="1:19">
      <c r="A31" s="83" t="s">
        <v>474</v>
      </c>
      <c r="B31" s="83">
        <v>331.66</v>
      </c>
      <c r="C31" s="83" t="s">
        <v>287</v>
      </c>
      <c r="D31" s="83">
        <v>1010.89</v>
      </c>
      <c r="E31" s="83">
        <v>1</v>
      </c>
      <c r="F31" s="83">
        <v>97.55</v>
      </c>
      <c r="G31" s="83">
        <v>32.21</v>
      </c>
      <c r="H31" s="83">
        <v>13.99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456</v>
      </c>
      <c r="B32" s="83">
        <v>1978.83</v>
      </c>
      <c r="C32" s="83" t="s">
        <v>287</v>
      </c>
      <c r="D32" s="83">
        <v>4826.41</v>
      </c>
      <c r="E32" s="83">
        <v>1</v>
      </c>
      <c r="F32" s="83">
        <v>0</v>
      </c>
      <c r="G32" s="83">
        <v>0</v>
      </c>
      <c r="H32" s="83">
        <v>10.76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462</v>
      </c>
      <c r="B33" s="83">
        <v>188.86</v>
      </c>
      <c r="C33" s="83" t="s">
        <v>287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13.99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470</v>
      </c>
      <c r="B34" s="83">
        <v>389.4</v>
      </c>
      <c r="C34" s="83" t="s">
        <v>287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5.38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477</v>
      </c>
      <c r="B35" s="83">
        <v>412.12</v>
      </c>
      <c r="C35" s="83" t="s">
        <v>287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5.38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475</v>
      </c>
      <c r="B36" s="83">
        <v>331.66</v>
      </c>
      <c r="C36" s="83" t="s">
        <v>287</v>
      </c>
      <c r="D36" s="83">
        <v>1010.89</v>
      </c>
      <c r="E36" s="83">
        <v>1</v>
      </c>
      <c r="F36" s="83">
        <v>97.55</v>
      </c>
      <c r="G36" s="83">
        <v>32.21</v>
      </c>
      <c r="H36" s="83">
        <v>13.99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476</v>
      </c>
      <c r="B37" s="83">
        <v>103.3</v>
      </c>
      <c r="C37" s="83" t="s">
        <v>287</v>
      </c>
      <c r="D37" s="83">
        <v>314.87</v>
      </c>
      <c r="E37" s="83">
        <v>1</v>
      </c>
      <c r="F37" s="83">
        <v>87.33</v>
      </c>
      <c r="G37" s="83">
        <v>26.38</v>
      </c>
      <c r="H37" s="83">
        <v>12.91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461</v>
      </c>
      <c r="B38" s="83">
        <v>78.040000000000006</v>
      </c>
      <c r="C38" s="83" t="s">
        <v>287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6.46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463</v>
      </c>
      <c r="B39" s="83">
        <v>1308.19</v>
      </c>
      <c r="C39" s="83" t="s">
        <v>287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11.84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459</v>
      </c>
      <c r="B40" s="83">
        <v>164.24</v>
      </c>
      <c r="C40" s="83" t="s">
        <v>287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16.14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457</v>
      </c>
      <c r="B41" s="83">
        <v>67.069999999999993</v>
      </c>
      <c r="C41" s="83" t="s">
        <v>287</v>
      </c>
      <c r="D41" s="83">
        <v>265.76</v>
      </c>
      <c r="E41" s="83">
        <v>1</v>
      </c>
      <c r="F41" s="83">
        <v>68.84</v>
      </c>
      <c r="G41" s="83">
        <v>23.3</v>
      </c>
      <c r="H41" s="83">
        <v>16.14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458</v>
      </c>
      <c r="B42" s="83">
        <v>77.67</v>
      </c>
      <c r="C42" s="83" t="s">
        <v>287</v>
      </c>
      <c r="D42" s="83">
        <v>307.76</v>
      </c>
      <c r="E42" s="83">
        <v>1</v>
      </c>
      <c r="F42" s="83">
        <v>26.57</v>
      </c>
      <c r="G42" s="83">
        <v>0</v>
      </c>
      <c r="H42" s="83">
        <v>16.14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464</v>
      </c>
      <c r="B43" s="83">
        <v>39.020000000000003</v>
      </c>
      <c r="C43" s="83" t="s">
        <v>287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11.84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471</v>
      </c>
      <c r="B44" s="83">
        <v>39.020000000000003</v>
      </c>
      <c r="C44" s="83" t="s">
        <v>287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11.84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465</v>
      </c>
      <c r="B45" s="83">
        <v>39.020000000000003</v>
      </c>
      <c r="C45" s="83" t="s">
        <v>287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11.84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472</v>
      </c>
      <c r="B46" s="83">
        <v>39.020000000000003</v>
      </c>
      <c r="C46" s="83" t="s">
        <v>287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11.84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466</v>
      </c>
      <c r="B47" s="83">
        <v>24.52</v>
      </c>
      <c r="C47" s="83" t="s">
        <v>287</v>
      </c>
      <c r="D47" s="83">
        <v>74.75</v>
      </c>
      <c r="E47" s="83">
        <v>76</v>
      </c>
      <c r="F47" s="83">
        <v>11.15</v>
      </c>
      <c r="G47" s="83">
        <v>3.68</v>
      </c>
      <c r="H47" s="83">
        <v>11.84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473</v>
      </c>
      <c r="B48" s="83">
        <v>24.53</v>
      </c>
      <c r="C48" s="83" t="s">
        <v>287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11.84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467</v>
      </c>
      <c r="B49" s="83">
        <v>24.53</v>
      </c>
      <c r="C49" s="83" t="s">
        <v>287</v>
      </c>
      <c r="D49" s="83">
        <v>74.77</v>
      </c>
      <c r="E49" s="83">
        <v>76</v>
      </c>
      <c r="F49" s="83">
        <v>11.15</v>
      </c>
      <c r="G49" s="83">
        <v>3.68</v>
      </c>
      <c r="H49" s="83">
        <v>11.84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468</v>
      </c>
      <c r="B50" s="83">
        <v>39.020000000000003</v>
      </c>
      <c r="C50" s="83" t="s">
        <v>287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11.84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469</v>
      </c>
      <c r="B51" s="83">
        <v>39.020000000000003</v>
      </c>
      <c r="C51" s="83" t="s">
        <v>287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11.84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460</v>
      </c>
      <c r="B52" s="83">
        <v>94.76</v>
      </c>
      <c r="C52" s="83" t="s">
        <v>287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9.68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288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10.763400000000001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478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10.763400000000001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479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177</v>
      </c>
      <c r="C57" s="83" t="s">
        <v>480</v>
      </c>
      <c r="D57" s="83" t="s">
        <v>481</v>
      </c>
      <c r="E57" s="83" t="s">
        <v>482</v>
      </c>
      <c r="F57" s="83" t="s">
        <v>483</v>
      </c>
      <c r="G57" s="83" t="s">
        <v>484</v>
      </c>
      <c r="H57" s="83" t="s">
        <v>485</v>
      </c>
      <c r="I57" s="83" t="s">
        <v>486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535</v>
      </c>
      <c r="B58" s="83" t="s">
        <v>738</v>
      </c>
      <c r="C58" s="83">
        <v>0.08</v>
      </c>
      <c r="D58" s="83">
        <v>0.69799999999999995</v>
      </c>
      <c r="E58" s="83">
        <v>0.78</v>
      </c>
      <c r="F58" s="83">
        <v>97.55</v>
      </c>
      <c r="G58" s="83">
        <v>0</v>
      </c>
      <c r="H58" s="83">
        <v>90</v>
      </c>
      <c r="I58" s="83" t="s">
        <v>489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536</v>
      </c>
      <c r="B59" s="83" t="s">
        <v>739</v>
      </c>
      <c r="C59" s="83">
        <v>0.3</v>
      </c>
      <c r="D59" s="83">
        <v>0.35799999999999998</v>
      </c>
      <c r="E59" s="83">
        <v>0.38400000000000001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490</v>
      </c>
      <c r="B60" s="83" t="s">
        <v>488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491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487</v>
      </c>
      <c r="B61" s="83" t="s">
        <v>488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489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492</v>
      </c>
      <c r="B62" s="83" t="s">
        <v>488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493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494</v>
      </c>
      <c r="B63" s="83" t="s">
        <v>488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495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496</v>
      </c>
      <c r="B64" s="83" t="s">
        <v>488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505</v>
      </c>
      <c r="B65" s="83" t="s">
        <v>740</v>
      </c>
      <c r="C65" s="83">
        <v>0.08</v>
      </c>
      <c r="D65" s="83">
        <v>0.85699999999999998</v>
      </c>
      <c r="E65" s="83">
        <v>0.98399999999999999</v>
      </c>
      <c r="F65" s="83">
        <v>22.95</v>
      </c>
      <c r="G65" s="83">
        <v>90</v>
      </c>
      <c r="H65" s="83">
        <v>90</v>
      </c>
      <c r="I65" s="83" t="s">
        <v>491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506</v>
      </c>
      <c r="B66" s="83" t="s">
        <v>740</v>
      </c>
      <c r="C66" s="83">
        <v>0.08</v>
      </c>
      <c r="D66" s="83">
        <v>0.85699999999999998</v>
      </c>
      <c r="E66" s="83">
        <v>0.98399999999999999</v>
      </c>
      <c r="F66" s="83">
        <v>129.22999999999999</v>
      </c>
      <c r="G66" s="83">
        <v>180</v>
      </c>
      <c r="H66" s="83">
        <v>90</v>
      </c>
      <c r="I66" s="83" t="s">
        <v>493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507</v>
      </c>
      <c r="B67" s="83" t="s">
        <v>739</v>
      </c>
      <c r="C67" s="83">
        <v>0.3</v>
      </c>
      <c r="D67" s="83">
        <v>0.35799999999999998</v>
      </c>
      <c r="E67" s="83">
        <v>0.38400000000000001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523</v>
      </c>
      <c r="B68" s="83" t="s">
        <v>738</v>
      </c>
      <c r="C68" s="83">
        <v>0.08</v>
      </c>
      <c r="D68" s="83">
        <v>0.69799999999999995</v>
      </c>
      <c r="E68" s="83">
        <v>0.78</v>
      </c>
      <c r="F68" s="83">
        <v>70.599999999999994</v>
      </c>
      <c r="G68" s="83">
        <v>0</v>
      </c>
      <c r="H68" s="83">
        <v>90</v>
      </c>
      <c r="I68" s="83" t="s">
        <v>489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525</v>
      </c>
      <c r="B69" s="83" t="s">
        <v>738</v>
      </c>
      <c r="C69" s="83">
        <v>0.08</v>
      </c>
      <c r="D69" s="83">
        <v>0.69799999999999995</v>
      </c>
      <c r="E69" s="83">
        <v>0.78</v>
      </c>
      <c r="F69" s="83">
        <v>26.02</v>
      </c>
      <c r="G69" s="83">
        <v>180</v>
      </c>
      <c r="H69" s="83">
        <v>90</v>
      </c>
      <c r="I69" s="83" t="s">
        <v>493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524</v>
      </c>
      <c r="B70" s="83" t="s">
        <v>738</v>
      </c>
      <c r="C70" s="83">
        <v>0.08</v>
      </c>
      <c r="D70" s="83">
        <v>0.69799999999999995</v>
      </c>
      <c r="E70" s="83">
        <v>0.78</v>
      </c>
      <c r="F70" s="83">
        <v>26.01</v>
      </c>
      <c r="G70" s="83">
        <v>0</v>
      </c>
      <c r="H70" s="83">
        <v>90</v>
      </c>
      <c r="I70" s="83" t="s">
        <v>489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526</v>
      </c>
      <c r="B71" s="83" t="s">
        <v>738</v>
      </c>
      <c r="C71" s="83">
        <v>0.08</v>
      </c>
      <c r="D71" s="83">
        <v>0.69799999999999995</v>
      </c>
      <c r="E71" s="83">
        <v>0.78</v>
      </c>
      <c r="F71" s="83">
        <v>70.599999999999994</v>
      </c>
      <c r="G71" s="83">
        <v>180</v>
      </c>
      <c r="H71" s="83">
        <v>90</v>
      </c>
      <c r="I71" s="83" t="s">
        <v>493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543</v>
      </c>
      <c r="B72" s="83" t="s">
        <v>738</v>
      </c>
      <c r="C72" s="83">
        <v>0.08</v>
      </c>
      <c r="D72" s="83">
        <v>0.69799999999999995</v>
      </c>
      <c r="E72" s="83">
        <v>0.78</v>
      </c>
      <c r="F72" s="83">
        <v>17.649999999999999</v>
      </c>
      <c r="G72" s="83">
        <v>0</v>
      </c>
      <c r="H72" s="83">
        <v>90</v>
      </c>
      <c r="I72" s="83" t="s">
        <v>489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544</v>
      </c>
      <c r="B73" s="83" t="s">
        <v>738</v>
      </c>
      <c r="C73" s="83">
        <v>0.08</v>
      </c>
      <c r="D73" s="83">
        <v>0.69799999999999995</v>
      </c>
      <c r="E73" s="83">
        <v>0.78</v>
      </c>
      <c r="F73" s="83">
        <v>15.79</v>
      </c>
      <c r="G73" s="83">
        <v>0</v>
      </c>
      <c r="H73" s="83">
        <v>90</v>
      </c>
      <c r="I73" s="83" t="s">
        <v>489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545</v>
      </c>
      <c r="B74" s="83" t="s">
        <v>738</v>
      </c>
      <c r="C74" s="83">
        <v>0.08</v>
      </c>
      <c r="D74" s="83">
        <v>0.69799999999999995</v>
      </c>
      <c r="E74" s="83">
        <v>0.78</v>
      </c>
      <c r="F74" s="83">
        <v>52.03</v>
      </c>
      <c r="G74" s="83">
        <v>180</v>
      </c>
      <c r="H74" s="83">
        <v>90</v>
      </c>
      <c r="I74" s="83" t="s">
        <v>493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546</v>
      </c>
      <c r="B75" s="83" t="s">
        <v>739</v>
      </c>
      <c r="C75" s="83">
        <v>0.3</v>
      </c>
      <c r="D75" s="83">
        <v>0.35799999999999998</v>
      </c>
      <c r="E75" s="83">
        <v>0.38400000000000001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547</v>
      </c>
      <c r="B76" s="83" t="s">
        <v>739</v>
      </c>
      <c r="C76" s="83">
        <v>0.3</v>
      </c>
      <c r="D76" s="83">
        <v>0.35799999999999998</v>
      </c>
      <c r="E76" s="83">
        <v>0.38400000000000001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537</v>
      </c>
      <c r="B77" s="83" t="s">
        <v>738</v>
      </c>
      <c r="C77" s="83">
        <v>0.08</v>
      </c>
      <c r="D77" s="83">
        <v>0.69799999999999995</v>
      </c>
      <c r="E77" s="83">
        <v>0.78</v>
      </c>
      <c r="F77" s="83">
        <v>97.55</v>
      </c>
      <c r="G77" s="83">
        <v>0</v>
      </c>
      <c r="H77" s="83">
        <v>90</v>
      </c>
      <c r="I77" s="83" t="s">
        <v>489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538</v>
      </c>
      <c r="B78" s="83" t="s">
        <v>739</v>
      </c>
      <c r="C78" s="83">
        <v>0.3</v>
      </c>
      <c r="D78" s="83">
        <v>0.35799999999999998</v>
      </c>
      <c r="E78" s="83">
        <v>0.38400000000000001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541</v>
      </c>
      <c r="B79" s="83" t="s">
        <v>738</v>
      </c>
      <c r="C79" s="83">
        <v>0.08</v>
      </c>
      <c r="D79" s="83">
        <v>0.69799999999999995</v>
      </c>
      <c r="E79" s="83">
        <v>0.78</v>
      </c>
      <c r="F79" s="83">
        <v>13.94</v>
      </c>
      <c r="G79" s="83">
        <v>180</v>
      </c>
      <c r="H79" s="83">
        <v>90</v>
      </c>
      <c r="I79" s="83" t="s">
        <v>493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540</v>
      </c>
      <c r="B80" s="83" t="s">
        <v>738</v>
      </c>
      <c r="C80" s="83">
        <v>0.08</v>
      </c>
      <c r="D80" s="83">
        <v>0.69799999999999995</v>
      </c>
      <c r="E80" s="83">
        <v>0.78</v>
      </c>
      <c r="F80" s="83">
        <v>52.03</v>
      </c>
      <c r="G80" s="83">
        <v>90</v>
      </c>
      <c r="H80" s="83">
        <v>90</v>
      </c>
      <c r="I80" s="83" t="s">
        <v>491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539</v>
      </c>
      <c r="B81" s="83" t="s">
        <v>738</v>
      </c>
      <c r="C81" s="83">
        <v>0.08</v>
      </c>
      <c r="D81" s="83">
        <v>0.69799999999999995</v>
      </c>
      <c r="E81" s="83">
        <v>0.78</v>
      </c>
      <c r="F81" s="83">
        <v>21.37</v>
      </c>
      <c r="G81" s="83">
        <v>0</v>
      </c>
      <c r="H81" s="83">
        <v>90</v>
      </c>
      <c r="I81" s="83" t="s">
        <v>489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542</v>
      </c>
      <c r="B82" s="83" t="s">
        <v>739</v>
      </c>
      <c r="C82" s="83">
        <v>0.3</v>
      </c>
      <c r="D82" s="83">
        <v>0.35799999999999998</v>
      </c>
      <c r="E82" s="83">
        <v>0.38400000000000001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504</v>
      </c>
      <c r="B83" s="83" t="s">
        <v>740</v>
      </c>
      <c r="C83" s="83">
        <v>0.08</v>
      </c>
      <c r="D83" s="83">
        <v>0.85699999999999998</v>
      </c>
      <c r="E83" s="83">
        <v>0.98399999999999999</v>
      </c>
      <c r="F83" s="83">
        <v>67.63</v>
      </c>
      <c r="G83" s="83">
        <v>90</v>
      </c>
      <c r="H83" s="83">
        <v>90</v>
      </c>
      <c r="I83" s="83" t="s">
        <v>491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503</v>
      </c>
      <c r="B84" s="83" t="s">
        <v>740</v>
      </c>
      <c r="C84" s="83">
        <v>0.08</v>
      </c>
      <c r="D84" s="83">
        <v>0.85699999999999998</v>
      </c>
      <c r="E84" s="83">
        <v>0.98399999999999999</v>
      </c>
      <c r="F84" s="83">
        <v>18.12</v>
      </c>
      <c r="G84" s="83">
        <v>0</v>
      </c>
      <c r="H84" s="83">
        <v>90</v>
      </c>
      <c r="I84" s="83" t="s">
        <v>489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508</v>
      </c>
      <c r="B85" s="83" t="s">
        <v>740</v>
      </c>
      <c r="C85" s="83">
        <v>0.08</v>
      </c>
      <c r="D85" s="83">
        <v>0.85699999999999998</v>
      </c>
      <c r="E85" s="83">
        <v>0.98399999999999999</v>
      </c>
      <c r="F85" s="83">
        <v>213.77</v>
      </c>
      <c r="G85" s="83">
        <v>0</v>
      </c>
      <c r="H85" s="83">
        <v>90</v>
      </c>
      <c r="I85" s="83" t="s">
        <v>489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510</v>
      </c>
      <c r="B86" s="83" t="s">
        <v>740</v>
      </c>
      <c r="C86" s="83">
        <v>0.08</v>
      </c>
      <c r="D86" s="83">
        <v>0.85699999999999998</v>
      </c>
      <c r="E86" s="83">
        <v>0.98399999999999999</v>
      </c>
      <c r="F86" s="83">
        <v>167.88</v>
      </c>
      <c r="G86" s="83">
        <v>180</v>
      </c>
      <c r="H86" s="83">
        <v>90</v>
      </c>
      <c r="I86" s="83" t="s">
        <v>493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511</v>
      </c>
      <c r="B87" s="83" t="s">
        <v>740</v>
      </c>
      <c r="C87" s="83">
        <v>0.08</v>
      </c>
      <c r="D87" s="83">
        <v>0.85699999999999998</v>
      </c>
      <c r="E87" s="83">
        <v>0.98399999999999999</v>
      </c>
      <c r="F87" s="83">
        <v>41.06</v>
      </c>
      <c r="G87" s="83">
        <v>270</v>
      </c>
      <c r="H87" s="83">
        <v>90</v>
      </c>
      <c r="I87" s="83" t="s">
        <v>495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509</v>
      </c>
      <c r="B88" s="83" t="s">
        <v>740</v>
      </c>
      <c r="C88" s="83">
        <v>0.08</v>
      </c>
      <c r="D88" s="83">
        <v>0.85699999999999998</v>
      </c>
      <c r="E88" s="83">
        <v>0.98399999999999999</v>
      </c>
      <c r="F88" s="83">
        <v>12.08</v>
      </c>
      <c r="G88" s="83">
        <v>0</v>
      </c>
      <c r="H88" s="83">
        <v>90</v>
      </c>
      <c r="I88" s="83" t="s">
        <v>489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512</v>
      </c>
      <c r="B89" s="83" t="s">
        <v>739</v>
      </c>
      <c r="C89" s="83">
        <v>0.3</v>
      </c>
      <c r="D89" s="83">
        <v>0.35799999999999998</v>
      </c>
      <c r="E89" s="83">
        <v>0.38400000000000001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501</v>
      </c>
      <c r="B90" s="83" t="s">
        <v>740</v>
      </c>
      <c r="C90" s="83">
        <v>0.08</v>
      </c>
      <c r="D90" s="83">
        <v>0.85699999999999998</v>
      </c>
      <c r="E90" s="83">
        <v>0.98399999999999999</v>
      </c>
      <c r="F90" s="83">
        <v>62.8</v>
      </c>
      <c r="G90" s="83">
        <v>0</v>
      </c>
      <c r="H90" s="83">
        <v>90</v>
      </c>
      <c r="I90" s="83" t="s">
        <v>489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497</v>
      </c>
      <c r="B91" s="83" t="s">
        <v>740</v>
      </c>
      <c r="C91" s="83">
        <v>0.08</v>
      </c>
      <c r="D91" s="83">
        <v>0.85699999999999998</v>
      </c>
      <c r="E91" s="83">
        <v>0.98399999999999999</v>
      </c>
      <c r="F91" s="83">
        <v>45.89</v>
      </c>
      <c r="G91" s="83">
        <v>180</v>
      </c>
      <c r="H91" s="83">
        <v>90</v>
      </c>
      <c r="I91" s="83" t="s">
        <v>493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498</v>
      </c>
      <c r="B92" s="83" t="s">
        <v>740</v>
      </c>
      <c r="C92" s="83">
        <v>0.08</v>
      </c>
      <c r="D92" s="83">
        <v>0.85699999999999998</v>
      </c>
      <c r="E92" s="83">
        <v>0.98399999999999999</v>
      </c>
      <c r="F92" s="83">
        <v>22.95</v>
      </c>
      <c r="G92" s="83">
        <v>270</v>
      </c>
      <c r="H92" s="83">
        <v>90</v>
      </c>
      <c r="I92" s="83" t="s">
        <v>495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499</v>
      </c>
      <c r="B93" s="83" t="s">
        <v>739</v>
      </c>
      <c r="C93" s="83">
        <v>0.3</v>
      </c>
      <c r="D93" s="83">
        <v>0.35799999999999998</v>
      </c>
      <c r="E93" s="83">
        <v>0.38400000000000001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500</v>
      </c>
      <c r="B94" s="83" t="s">
        <v>740</v>
      </c>
      <c r="C94" s="83">
        <v>0.08</v>
      </c>
      <c r="D94" s="83">
        <v>0.85699999999999998</v>
      </c>
      <c r="E94" s="83">
        <v>0.98399999999999999</v>
      </c>
      <c r="F94" s="83">
        <v>26.57</v>
      </c>
      <c r="G94" s="83">
        <v>270</v>
      </c>
      <c r="H94" s="83">
        <v>90</v>
      </c>
      <c r="I94" s="83" t="s">
        <v>495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513</v>
      </c>
      <c r="B95" s="83" t="s">
        <v>738</v>
      </c>
      <c r="C95" s="83">
        <v>0.08</v>
      </c>
      <c r="D95" s="83">
        <v>0.69799999999999995</v>
      </c>
      <c r="E95" s="83">
        <v>0.78</v>
      </c>
      <c r="F95" s="83">
        <v>55.74</v>
      </c>
      <c r="G95" s="83">
        <v>180</v>
      </c>
      <c r="H95" s="83">
        <v>90</v>
      </c>
      <c r="I95" s="83" t="s">
        <v>493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514</v>
      </c>
      <c r="B96" s="83" t="s">
        <v>738</v>
      </c>
      <c r="C96" s="83">
        <v>0.08</v>
      </c>
      <c r="D96" s="83">
        <v>0.69799999999999995</v>
      </c>
      <c r="E96" s="83">
        <v>0.78</v>
      </c>
      <c r="F96" s="83">
        <v>104.06</v>
      </c>
      <c r="G96" s="83">
        <v>270</v>
      </c>
      <c r="H96" s="83">
        <v>90</v>
      </c>
      <c r="I96" s="83" t="s">
        <v>495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527</v>
      </c>
      <c r="B97" s="83" t="s">
        <v>738</v>
      </c>
      <c r="C97" s="83">
        <v>0.08</v>
      </c>
      <c r="D97" s="83">
        <v>0.69799999999999995</v>
      </c>
      <c r="E97" s="83">
        <v>0.78</v>
      </c>
      <c r="F97" s="83">
        <v>13.94</v>
      </c>
      <c r="G97" s="83">
        <v>180</v>
      </c>
      <c r="H97" s="83">
        <v>90</v>
      </c>
      <c r="I97" s="83" t="s">
        <v>493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528</v>
      </c>
      <c r="B98" s="83" t="s">
        <v>738</v>
      </c>
      <c r="C98" s="83">
        <v>0.08</v>
      </c>
      <c r="D98" s="83">
        <v>0.69799999999999995</v>
      </c>
      <c r="E98" s="83">
        <v>0.78</v>
      </c>
      <c r="F98" s="83">
        <v>26.01</v>
      </c>
      <c r="G98" s="83">
        <v>270</v>
      </c>
      <c r="H98" s="83">
        <v>90</v>
      </c>
      <c r="I98" s="83" t="s">
        <v>495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529</v>
      </c>
      <c r="B99" s="83" t="s">
        <v>739</v>
      </c>
      <c r="C99" s="83">
        <v>0.3</v>
      </c>
      <c r="D99" s="83">
        <v>0.35799999999999998</v>
      </c>
      <c r="E99" s="83">
        <v>0.38400000000000001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515</v>
      </c>
      <c r="B100" s="83" t="s">
        <v>738</v>
      </c>
      <c r="C100" s="83">
        <v>0.08</v>
      </c>
      <c r="D100" s="83">
        <v>0.69799999999999995</v>
      </c>
      <c r="E100" s="83">
        <v>0.78</v>
      </c>
      <c r="F100" s="83">
        <v>55.74</v>
      </c>
      <c r="G100" s="83">
        <v>0</v>
      </c>
      <c r="H100" s="83">
        <v>90</v>
      </c>
      <c r="I100" s="83" t="s">
        <v>489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516</v>
      </c>
      <c r="B101" s="83" t="s">
        <v>738</v>
      </c>
      <c r="C101" s="83">
        <v>0.08</v>
      </c>
      <c r="D101" s="83">
        <v>0.69799999999999995</v>
      </c>
      <c r="E101" s="83">
        <v>0.78</v>
      </c>
      <c r="F101" s="83">
        <v>104.05</v>
      </c>
      <c r="G101" s="83">
        <v>270</v>
      </c>
      <c r="H101" s="83">
        <v>90</v>
      </c>
      <c r="I101" s="83" t="s">
        <v>495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530</v>
      </c>
      <c r="B102" s="83" t="s">
        <v>738</v>
      </c>
      <c r="C102" s="83">
        <v>0.08</v>
      </c>
      <c r="D102" s="83">
        <v>0.69799999999999995</v>
      </c>
      <c r="E102" s="83">
        <v>0.78</v>
      </c>
      <c r="F102" s="83">
        <v>13.94</v>
      </c>
      <c r="G102" s="83">
        <v>0</v>
      </c>
      <c r="H102" s="83">
        <v>90</v>
      </c>
      <c r="I102" s="83" t="s">
        <v>489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531</v>
      </c>
      <c r="B103" s="83" t="s">
        <v>738</v>
      </c>
      <c r="C103" s="83">
        <v>0.08</v>
      </c>
      <c r="D103" s="83">
        <v>0.69799999999999995</v>
      </c>
      <c r="E103" s="83">
        <v>0.78</v>
      </c>
      <c r="F103" s="83">
        <v>26.01</v>
      </c>
      <c r="G103" s="83">
        <v>270</v>
      </c>
      <c r="H103" s="83">
        <v>90</v>
      </c>
      <c r="I103" s="83" t="s">
        <v>495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532</v>
      </c>
      <c r="B104" s="83" t="s">
        <v>739</v>
      </c>
      <c r="C104" s="83">
        <v>0.3</v>
      </c>
      <c r="D104" s="83">
        <v>0.35799999999999998</v>
      </c>
      <c r="E104" s="83">
        <v>0.38400000000000001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517</v>
      </c>
      <c r="B105" s="83" t="s">
        <v>738</v>
      </c>
      <c r="C105" s="83">
        <v>0.08</v>
      </c>
      <c r="D105" s="83">
        <v>0.69799999999999995</v>
      </c>
      <c r="E105" s="83">
        <v>0.78</v>
      </c>
      <c r="F105" s="83">
        <v>847.14</v>
      </c>
      <c r="G105" s="83">
        <v>180</v>
      </c>
      <c r="H105" s="83">
        <v>90</v>
      </c>
      <c r="I105" s="83" t="s">
        <v>493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533</v>
      </c>
      <c r="B106" s="83" t="s">
        <v>738</v>
      </c>
      <c r="C106" s="83">
        <v>0.08</v>
      </c>
      <c r="D106" s="83">
        <v>0.69799999999999995</v>
      </c>
      <c r="E106" s="83">
        <v>0.78</v>
      </c>
      <c r="F106" s="83">
        <v>183.96</v>
      </c>
      <c r="G106" s="83">
        <v>180</v>
      </c>
      <c r="H106" s="83">
        <v>90</v>
      </c>
      <c r="I106" s="83" t="s">
        <v>493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534</v>
      </c>
      <c r="B107" s="83" t="s">
        <v>739</v>
      </c>
      <c r="C107" s="83">
        <v>0.3</v>
      </c>
      <c r="D107" s="83">
        <v>0.35799999999999998</v>
      </c>
      <c r="E107" s="83">
        <v>0.38400000000000001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518</v>
      </c>
      <c r="B108" s="83" t="s">
        <v>738</v>
      </c>
      <c r="C108" s="83">
        <v>0.08</v>
      </c>
      <c r="D108" s="83">
        <v>0.69799999999999995</v>
      </c>
      <c r="E108" s="83">
        <v>0.78</v>
      </c>
      <c r="F108" s="83">
        <v>847.37</v>
      </c>
      <c r="G108" s="83">
        <v>0</v>
      </c>
      <c r="H108" s="83">
        <v>90</v>
      </c>
      <c r="I108" s="83" t="s">
        <v>489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519</v>
      </c>
      <c r="B109" s="83" t="s">
        <v>738</v>
      </c>
      <c r="C109" s="83">
        <v>0.08</v>
      </c>
      <c r="D109" s="83">
        <v>0.69799999999999995</v>
      </c>
      <c r="E109" s="83">
        <v>0.78</v>
      </c>
      <c r="F109" s="83">
        <v>104.06</v>
      </c>
      <c r="G109" s="83">
        <v>90</v>
      </c>
      <c r="H109" s="83">
        <v>90</v>
      </c>
      <c r="I109" s="83" t="s">
        <v>491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520</v>
      </c>
      <c r="B110" s="83" t="s">
        <v>738</v>
      </c>
      <c r="C110" s="83">
        <v>0.08</v>
      </c>
      <c r="D110" s="83">
        <v>0.69799999999999995</v>
      </c>
      <c r="E110" s="83">
        <v>0.78</v>
      </c>
      <c r="F110" s="83">
        <v>55.74</v>
      </c>
      <c r="G110" s="83">
        <v>180</v>
      </c>
      <c r="H110" s="83">
        <v>90</v>
      </c>
      <c r="I110" s="83" t="s">
        <v>493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522</v>
      </c>
      <c r="B111" s="83" t="s">
        <v>738</v>
      </c>
      <c r="C111" s="83">
        <v>0.08</v>
      </c>
      <c r="D111" s="83">
        <v>0.69799999999999995</v>
      </c>
      <c r="E111" s="83">
        <v>0.78</v>
      </c>
      <c r="F111" s="83">
        <v>104.05</v>
      </c>
      <c r="G111" s="83">
        <v>90</v>
      </c>
      <c r="H111" s="83">
        <v>90</v>
      </c>
      <c r="I111" s="83" t="s">
        <v>491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521</v>
      </c>
      <c r="B112" s="83" t="s">
        <v>738</v>
      </c>
      <c r="C112" s="83">
        <v>0.08</v>
      </c>
      <c r="D112" s="83">
        <v>0.69799999999999995</v>
      </c>
      <c r="E112" s="83">
        <v>0.78</v>
      </c>
      <c r="F112" s="83">
        <v>55.74</v>
      </c>
      <c r="G112" s="83">
        <v>0</v>
      </c>
      <c r="H112" s="83">
        <v>90</v>
      </c>
      <c r="I112" s="83" t="s">
        <v>489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502</v>
      </c>
      <c r="B113" s="83" t="s">
        <v>740</v>
      </c>
      <c r="C113" s="83">
        <v>0.08</v>
      </c>
      <c r="D113" s="83">
        <v>0.85699999999999998</v>
      </c>
      <c r="E113" s="83">
        <v>0.98399999999999999</v>
      </c>
      <c r="F113" s="83">
        <v>36.229999999999997</v>
      </c>
      <c r="G113" s="83">
        <v>0</v>
      </c>
      <c r="H113" s="83">
        <v>90</v>
      </c>
      <c r="I113" s="83" t="s">
        <v>489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177</v>
      </c>
      <c r="C115" s="83" t="s">
        <v>548</v>
      </c>
      <c r="D115" s="83" t="s">
        <v>549</v>
      </c>
      <c r="E115" s="83" t="s">
        <v>550</v>
      </c>
      <c r="F115" s="83" t="s">
        <v>172</v>
      </c>
      <c r="G115" s="83" t="s">
        <v>551</v>
      </c>
      <c r="H115" s="83" t="s">
        <v>552</v>
      </c>
      <c r="I115" s="83" t="s">
        <v>553</v>
      </c>
      <c r="J115" s="83" t="s">
        <v>484</v>
      </c>
      <c r="K115" s="83" t="s">
        <v>486</v>
      </c>
      <c r="L115"/>
      <c r="M115"/>
      <c r="N115"/>
      <c r="O115"/>
      <c r="P115"/>
      <c r="Q115"/>
      <c r="R115"/>
      <c r="S115"/>
    </row>
    <row r="116" spans="1:19">
      <c r="A116" s="83" t="s">
        <v>577</v>
      </c>
      <c r="B116" s="83" t="s">
        <v>741</v>
      </c>
      <c r="C116" s="83">
        <v>32.21</v>
      </c>
      <c r="D116" s="83">
        <v>32.21</v>
      </c>
      <c r="E116" s="83">
        <v>3.2410000000000001</v>
      </c>
      <c r="F116" s="83">
        <v>0.252</v>
      </c>
      <c r="G116" s="83">
        <v>0.16200000000000001</v>
      </c>
      <c r="H116" s="83" t="s">
        <v>555</v>
      </c>
      <c r="I116" s="83" t="s">
        <v>535</v>
      </c>
      <c r="J116" s="83">
        <v>0</v>
      </c>
      <c r="K116" s="83" t="s">
        <v>489</v>
      </c>
      <c r="L116"/>
      <c r="M116"/>
      <c r="N116"/>
      <c r="O116"/>
      <c r="P116"/>
      <c r="Q116"/>
      <c r="R116"/>
      <c r="S116"/>
    </row>
    <row r="117" spans="1:19">
      <c r="A117" s="83" t="s">
        <v>556</v>
      </c>
      <c r="B117" s="83" t="s">
        <v>741</v>
      </c>
      <c r="C117" s="83">
        <v>65.62</v>
      </c>
      <c r="D117" s="83">
        <v>65.62</v>
      </c>
      <c r="E117" s="83">
        <v>3.2410000000000001</v>
      </c>
      <c r="F117" s="83">
        <v>0.252</v>
      </c>
      <c r="G117" s="83">
        <v>0.16200000000000001</v>
      </c>
      <c r="H117" s="83" t="s">
        <v>555</v>
      </c>
      <c r="I117" s="83" t="s">
        <v>506</v>
      </c>
      <c r="J117" s="83">
        <v>180</v>
      </c>
      <c r="K117" s="83" t="s">
        <v>493</v>
      </c>
      <c r="L117"/>
      <c r="M117"/>
      <c r="N117"/>
      <c r="O117"/>
      <c r="P117"/>
      <c r="Q117"/>
      <c r="R117"/>
      <c r="S117"/>
    </row>
    <row r="118" spans="1:19">
      <c r="A118" s="83" t="s">
        <v>568</v>
      </c>
      <c r="B118" s="83" t="s">
        <v>741</v>
      </c>
      <c r="C118" s="83">
        <v>5.82</v>
      </c>
      <c r="D118" s="83">
        <v>23.29</v>
      </c>
      <c r="E118" s="83">
        <v>3.2410000000000001</v>
      </c>
      <c r="F118" s="83">
        <v>0.252</v>
      </c>
      <c r="G118" s="83">
        <v>0.16200000000000001</v>
      </c>
      <c r="H118" s="83" t="s">
        <v>555</v>
      </c>
      <c r="I118" s="83" t="s">
        <v>523</v>
      </c>
      <c r="J118" s="83">
        <v>0</v>
      </c>
      <c r="K118" s="83" t="s">
        <v>489</v>
      </c>
      <c r="L118"/>
      <c r="M118"/>
      <c r="N118"/>
      <c r="O118"/>
      <c r="P118"/>
      <c r="Q118"/>
      <c r="R118"/>
      <c r="S118"/>
    </row>
    <row r="119" spans="1:19">
      <c r="A119" s="83" t="s">
        <v>570</v>
      </c>
      <c r="B119" s="83" t="s">
        <v>741</v>
      </c>
      <c r="C119" s="83">
        <v>2.15</v>
      </c>
      <c r="D119" s="83">
        <v>8.58</v>
      </c>
      <c r="E119" s="83">
        <v>3.2410000000000001</v>
      </c>
      <c r="F119" s="83">
        <v>0.252</v>
      </c>
      <c r="G119" s="83">
        <v>0.16200000000000001</v>
      </c>
      <c r="H119" s="83" t="s">
        <v>555</v>
      </c>
      <c r="I119" s="83" t="s">
        <v>525</v>
      </c>
      <c r="J119" s="83">
        <v>180</v>
      </c>
      <c r="K119" s="83" t="s">
        <v>493</v>
      </c>
      <c r="L119"/>
      <c r="M119"/>
      <c r="N119"/>
      <c r="O119"/>
      <c r="P119"/>
      <c r="Q119"/>
      <c r="R119"/>
      <c r="S119"/>
    </row>
    <row r="120" spans="1:19">
      <c r="A120" s="83" t="s">
        <v>569</v>
      </c>
      <c r="B120" s="83" t="s">
        <v>741</v>
      </c>
      <c r="C120" s="83">
        <v>2.15</v>
      </c>
      <c r="D120" s="83">
        <v>8.59</v>
      </c>
      <c r="E120" s="83">
        <v>3.2410000000000001</v>
      </c>
      <c r="F120" s="83">
        <v>0.252</v>
      </c>
      <c r="G120" s="83">
        <v>0.16200000000000001</v>
      </c>
      <c r="H120" s="83" t="s">
        <v>555</v>
      </c>
      <c r="I120" s="83" t="s">
        <v>524</v>
      </c>
      <c r="J120" s="83">
        <v>0</v>
      </c>
      <c r="K120" s="83" t="s">
        <v>489</v>
      </c>
      <c r="L120"/>
      <c r="M120"/>
      <c r="N120"/>
      <c r="O120"/>
      <c r="P120"/>
      <c r="Q120"/>
      <c r="R120"/>
      <c r="S120"/>
    </row>
    <row r="121" spans="1:19">
      <c r="A121" s="83" t="s">
        <v>571</v>
      </c>
      <c r="B121" s="83" t="s">
        <v>741</v>
      </c>
      <c r="C121" s="83">
        <v>5.82</v>
      </c>
      <c r="D121" s="83">
        <v>23.29</v>
      </c>
      <c r="E121" s="83">
        <v>3.2410000000000001</v>
      </c>
      <c r="F121" s="83">
        <v>0.252</v>
      </c>
      <c r="G121" s="83">
        <v>0.16200000000000001</v>
      </c>
      <c r="H121" s="83" t="s">
        <v>555</v>
      </c>
      <c r="I121" s="83" t="s">
        <v>526</v>
      </c>
      <c r="J121" s="83">
        <v>180</v>
      </c>
      <c r="K121" s="83" t="s">
        <v>493</v>
      </c>
      <c r="L121"/>
      <c r="M121"/>
      <c r="N121"/>
      <c r="O121"/>
      <c r="P121"/>
      <c r="Q121"/>
      <c r="R121"/>
      <c r="S121"/>
    </row>
    <row r="122" spans="1:19">
      <c r="A122" s="83" t="s">
        <v>582</v>
      </c>
      <c r="B122" s="83" t="s">
        <v>741</v>
      </c>
      <c r="C122" s="83">
        <v>5.83</v>
      </c>
      <c r="D122" s="83">
        <v>5.83</v>
      </c>
      <c r="E122" s="83">
        <v>3.2410000000000001</v>
      </c>
      <c r="F122" s="83">
        <v>0.252</v>
      </c>
      <c r="G122" s="83">
        <v>0.16200000000000001</v>
      </c>
      <c r="H122" s="83" t="s">
        <v>555</v>
      </c>
      <c r="I122" s="83" t="s">
        <v>543</v>
      </c>
      <c r="J122" s="83">
        <v>0</v>
      </c>
      <c r="K122" s="83" t="s">
        <v>489</v>
      </c>
      <c r="L122"/>
      <c r="M122"/>
      <c r="N122"/>
      <c r="O122"/>
      <c r="P122"/>
      <c r="Q122"/>
      <c r="R122"/>
      <c r="S122"/>
    </row>
    <row r="123" spans="1:19">
      <c r="A123" s="83" t="s">
        <v>583</v>
      </c>
      <c r="B123" s="83" t="s">
        <v>741</v>
      </c>
      <c r="C123" s="83">
        <v>5.21</v>
      </c>
      <c r="D123" s="83">
        <v>5.21</v>
      </c>
      <c r="E123" s="83">
        <v>3.2410000000000001</v>
      </c>
      <c r="F123" s="83">
        <v>0.252</v>
      </c>
      <c r="G123" s="83">
        <v>0.16200000000000001</v>
      </c>
      <c r="H123" s="83" t="s">
        <v>555</v>
      </c>
      <c r="I123" s="83" t="s">
        <v>544</v>
      </c>
      <c r="J123" s="83">
        <v>0</v>
      </c>
      <c r="K123" s="83" t="s">
        <v>489</v>
      </c>
      <c r="L123"/>
      <c r="M123"/>
      <c r="N123"/>
      <c r="O123"/>
      <c r="P123"/>
      <c r="Q123"/>
      <c r="R123"/>
      <c r="S123"/>
    </row>
    <row r="124" spans="1:19">
      <c r="A124" s="83" t="s">
        <v>584</v>
      </c>
      <c r="B124" s="83" t="s">
        <v>741</v>
      </c>
      <c r="C124" s="83">
        <v>17.18</v>
      </c>
      <c r="D124" s="83">
        <v>17.18</v>
      </c>
      <c r="E124" s="83">
        <v>3.2410000000000001</v>
      </c>
      <c r="F124" s="83">
        <v>0.252</v>
      </c>
      <c r="G124" s="83">
        <v>0.16200000000000001</v>
      </c>
      <c r="H124" s="83" t="s">
        <v>555</v>
      </c>
      <c r="I124" s="83" t="s">
        <v>545</v>
      </c>
      <c r="J124" s="83">
        <v>180</v>
      </c>
      <c r="K124" s="83" t="s">
        <v>493</v>
      </c>
      <c r="L124"/>
      <c r="M124"/>
      <c r="N124"/>
      <c r="O124"/>
      <c r="P124"/>
      <c r="Q124"/>
      <c r="R124"/>
      <c r="S124"/>
    </row>
    <row r="125" spans="1:19">
      <c r="A125" s="83" t="s">
        <v>578</v>
      </c>
      <c r="B125" s="83" t="s">
        <v>741</v>
      </c>
      <c r="C125" s="83">
        <v>32.21</v>
      </c>
      <c r="D125" s="83">
        <v>32.21</v>
      </c>
      <c r="E125" s="83">
        <v>3.2410000000000001</v>
      </c>
      <c r="F125" s="83">
        <v>0.252</v>
      </c>
      <c r="G125" s="83">
        <v>0.16200000000000001</v>
      </c>
      <c r="H125" s="83" t="s">
        <v>555</v>
      </c>
      <c r="I125" s="83" t="s">
        <v>537</v>
      </c>
      <c r="J125" s="83">
        <v>0</v>
      </c>
      <c r="K125" s="83" t="s">
        <v>489</v>
      </c>
      <c r="L125"/>
      <c r="M125"/>
      <c r="N125"/>
      <c r="O125"/>
      <c r="P125"/>
      <c r="Q125"/>
      <c r="R125"/>
      <c r="S125"/>
    </row>
    <row r="126" spans="1:19">
      <c r="A126" s="83" t="s">
        <v>581</v>
      </c>
      <c r="B126" s="83" t="s">
        <v>741</v>
      </c>
      <c r="C126" s="83">
        <v>4.5999999999999996</v>
      </c>
      <c r="D126" s="83">
        <v>4.5999999999999996</v>
      </c>
      <c r="E126" s="83">
        <v>3.2410000000000001</v>
      </c>
      <c r="F126" s="83">
        <v>0.252</v>
      </c>
      <c r="G126" s="83">
        <v>0.16200000000000001</v>
      </c>
      <c r="H126" s="83" t="s">
        <v>555</v>
      </c>
      <c r="I126" s="83" t="s">
        <v>541</v>
      </c>
      <c r="J126" s="83">
        <v>180</v>
      </c>
      <c r="K126" s="83" t="s">
        <v>493</v>
      </c>
      <c r="L126"/>
      <c r="M126"/>
      <c r="N126"/>
      <c r="O126"/>
      <c r="P126"/>
      <c r="Q126"/>
      <c r="R126"/>
      <c r="S126"/>
    </row>
    <row r="127" spans="1:19">
      <c r="A127" s="83" t="s">
        <v>580</v>
      </c>
      <c r="B127" s="83" t="s">
        <v>741</v>
      </c>
      <c r="C127" s="83">
        <v>17.18</v>
      </c>
      <c r="D127" s="83">
        <v>17.18</v>
      </c>
      <c r="E127" s="83">
        <v>3.2410000000000001</v>
      </c>
      <c r="F127" s="83">
        <v>0.252</v>
      </c>
      <c r="G127" s="83">
        <v>0.16200000000000001</v>
      </c>
      <c r="H127" s="83" t="s">
        <v>555</v>
      </c>
      <c r="I127" s="83" t="s">
        <v>540</v>
      </c>
      <c r="J127" s="83">
        <v>90</v>
      </c>
      <c r="K127" s="83" t="s">
        <v>491</v>
      </c>
      <c r="L127"/>
      <c r="M127"/>
      <c r="N127"/>
      <c r="O127"/>
      <c r="P127"/>
      <c r="Q127"/>
      <c r="R127"/>
      <c r="S127"/>
    </row>
    <row r="128" spans="1:19">
      <c r="A128" s="83" t="s">
        <v>579</v>
      </c>
      <c r="B128" s="83" t="s">
        <v>741</v>
      </c>
      <c r="C128" s="83">
        <v>4.5999999999999996</v>
      </c>
      <c r="D128" s="83">
        <v>4.5999999999999996</v>
      </c>
      <c r="E128" s="83">
        <v>3.2410000000000001</v>
      </c>
      <c r="F128" s="83">
        <v>0.252</v>
      </c>
      <c r="G128" s="83">
        <v>0.16200000000000001</v>
      </c>
      <c r="H128" s="83" t="s">
        <v>555</v>
      </c>
      <c r="I128" s="83" t="s">
        <v>539</v>
      </c>
      <c r="J128" s="83">
        <v>0</v>
      </c>
      <c r="K128" s="83" t="s">
        <v>489</v>
      </c>
      <c r="L128"/>
      <c r="M128"/>
      <c r="N128"/>
      <c r="O128"/>
      <c r="P128"/>
      <c r="Q128"/>
      <c r="R128"/>
      <c r="S128"/>
    </row>
    <row r="129" spans="1:19">
      <c r="A129" s="83" t="s">
        <v>557</v>
      </c>
      <c r="B129" s="83" t="s">
        <v>741</v>
      </c>
      <c r="C129" s="83">
        <v>85.24</v>
      </c>
      <c r="D129" s="83">
        <v>85.24</v>
      </c>
      <c r="E129" s="83">
        <v>3.2410000000000001</v>
      </c>
      <c r="F129" s="83">
        <v>0.252</v>
      </c>
      <c r="G129" s="83">
        <v>0.16200000000000001</v>
      </c>
      <c r="H129" s="83" t="s">
        <v>555</v>
      </c>
      <c r="I129" s="83" t="s">
        <v>510</v>
      </c>
      <c r="J129" s="83">
        <v>180</v>
      </c>
      <c r="K129" s="83" t="s">
        <v>493</v>
      </c>
      <c r="L129"/>
      <c r="M129"/>
      <c r="N129"/>
      <c r="O129"/>
      <c r="P129"/>
      <c r="Q129"/>
      <c r="R129"/>
      <c r="S129"/>
    </row>
    <row r="130" spans="1:19">
      <c r="A130" s="83" t="s">
        <v>554</v>
      </c>
      <c r="B130" s="83" t="s">
        <v>741</v>
      </c>
      <c r="C130" s="83">
        <v>23.3</v>
      </c>
      <c r="D130" s="83">
        <v>23.3</v>
      </c>
      <c r="E130" s="83">
        <v>3.2410000000000001</v>
      </c>
      <c r="F130" s="83">
        <v>0.252</v>
      </c>
      <c r="G130" s="83">
        <v>0.16200000000000001</v>
      </c>
      <c r="H130" s="83" t="s">
        <v>555</v>
      </c>
      <c r="I130" s="83" t="s">
        <v>497</v>
      </c>
      <c r="J130" s="83">
        <v>180</v>
      </c>
      <c r="K130" s="83" t="s">
        <v>493</v>
      </c>
      <c r="L130"/>
      <c r="M130"/>
      <c r="N130"/>
      <c r="O130"/>
      <c r="P130"/>
      <c r="Q130"/>
      <c r="R130"/>
      <c r="S130"/>
    </row>
    <row r="131" spans="1:19">
      <c r="A131" s="83" t="s">
        <v>558</v>
      </c>
      <c r="B131" s="83" t="s">
        <v>742</v>
      </c>
      <c r="C131" s="83">
        <v>4.5999999999999996</v>
      </c>
      <c r="D131" s="83">
        <v>18.39</v>
      </c>
      <c r="E131" s="83">
        <v>3.8079999999999998</v>
      </c>
      <c r="F131" s="83">
        <v>0.38900000000000001</v>
      </c>
      <c r="G131" s="83">
        <v>0.27400000000000002</v>
      </c>
      <c r="H131" s="83" t="s">
        <v>555</v>
      </c>
      <c r="I131" s="83" t="s">
        <v>513</v>
      </c>
      <c r="J131" s="83">
        <v>180</v>
      </c>
      <c r="K131" s="83" t="s">
        <v>493</v>
      </c>
      <c r="L131"/>
      <c r="M131"/>
      <c r="N131"/>
      <c r="O131"/>
      <c r="P131"/>
      <c r="Q131"/>
      <c r="R131"/>
      <c r="S131"/>
    </row>
    <row r="132" spans="1:19">
      <c r="A132" s="83" t="s">
        <v>559</v>
      </c>
      <c r="B132" s="83" t="s">
        <v>742</v>
      </c>
      <c r="C132" s="83">
        <v>8.58</v>
      </c>
      <c r="D132" s="83">
        <v>34.33</v>
      </c>
      <c r="E132" s="83">
        <v>3.8079999999999998</v>
      </c>
      <c r="F132" s="83">
        <v>0.38900000000000001</v>
      </c>
      <c r="G132" s="83">
        <v>0.27400000000000002</v>
      </c>
      <c r="H132" s="83" t="s">
        <v>555</v>
      </c>
      <c r="I132" s="83" t="s">
        <v>514</v>
      </c>
      <c r="J132" s="83">
        <v>270</v>
      </c>
      <c r="K132" s="83" t="s">
        <v>495</v>
      </c>
      <c r="L132"/>
      <c r="M132"/>
      <c r="N132"/>
      <c r="O132"/>
      <c r="P132"/>
      <c r="Q132"/>
      <c r="R132"/>
      <c r="S132"/>
    </row>
    <row r="133" spans="1:19">
      <c r="A133" s="83" t="s">
        <v>572</v>
      </c>
      <c r="B133" s="83" t="s">
        <v>742</v>
      </c>
      <c r="C133" s="83">
        <v>4.5999999999999996</v>
      </c>
      <c r="D133" s="83">
        <v>4.5999999999999996</v>
      </c>
      <c r="E133" s="83">
        <v>3.8079999999999998</v>
      </c>
      <c r="F133" s="83">
        <v>0.38900000000000001</v>
      </c>
      <c r="G133" s="83">
        <v>0.27400000000000002</v>
      </c>
      <c r="H133" s="83" t="s">
        <v>555</v>
      </c>
      <c r="I133" s="83" t="s">
        <v>527</v>
      </c>
      <c r="J133" s="83">
        <v>180</v>
      </c>
      <c r="K133" s="83" t="s">
        <v>493</v>
      </c>
      <c r="L133"/>
      <c r="M133"/>
      <c r="N133"/>
      <c r="O133"/>
      <c r="P133"/>
      <c r="Q133"/>
      <c r="R133"/>
      <c r="S133"/>
    </row>
    <row r="134" spans="1:19">
      <c r="A134" s="83" t="s">
        <v>573</v>
      </c>
      <c r="B134" s="83" t="s">
        <v>742</v>
      </c>
      <c r="C134" s="83">
        <v>8.59</v>
      </c>
      <c r="D134" s="83">
        <v>8.59</v>
      </c>
      <c r="E134" s="83">
        <v>3.8079999999999998</v>
      </c>
      <c r="F134" s="83">
        <v>0.38900000000000001</v>
      </c>
      <c r="G134" s="83">
        <v>0.27400000000000002</v>
      </c>
      <c r="H134" s="83" t="s">
        <v>555</v>
      </c>
      <c r="I134" s="83" t="s">
        <v>528</v>
      </c>
      <c r="J134" s="83">
        <v>270</v>
      </c>
      <c r="K134" s="83" t="s">
        <v>495</v>
      </c>
      <c r="L134"/>
      <c r="M134"/>
      <c r="N134"/>
      <c r="O134"/>
      <c r="P134"/>
      <c r="Q134"/>
      <c r="R134"/>
      <c r="S134"/>
    </row>
    <row r="135" spans="1:19">
      <c r="A135" s="83" t="s">
        <v>560</v>
      </c>
      <c r="B135" s="83" t="s">
        <v>742</v>
      </c>
      <c r="C135" s="83">
        <v>4.5999999999999996</v>
      </c>
      <c r="D135" s="83">
        <v>18.39</v>
      </c>
      <c r="E135" s="83">
        <v>3.8079999999999998</v>
      </c>
      <c r="F135" s="83">
        <v>0.38900000000000001</v>
      </c>
      <c r="G135" s="83">
        <v>0.27400000000000002</v>
      </c>
      <c r="H135" s="83" t="s">
        <v>555</v>
      </c>
      <c r="I135" s="83" t="s">
        <v>515</v>
      </c>
      <c r="J135" s="83">
        <v>0</v>
      </c>
      <c r="K135" s="83" t="s">
        <v>489</v>
      </c>
      <c r="L135"/>
      <c r="M135"/>
      <c r="N135"/>
      <c r="O135"/>
      <c r="P135"/>
      <c r="Q135"/>
      <c r="R135"/>
      <c r="S135"/>
    </row>
    <row r="136" spans="1:19">
      <c r="A136" s="83" t="s">
        <v>561</v>
      </c>
      <c r="B136" s="83" t="s">
        <v>742</v>
      </c>
      <c r="C136" s="83">
        <v>8.58</v>
      </c>
      <c r="D136" s="83">
        <v>34.33</v>
      </c>
      <c r="E136" s="83">
        <v>3.8079999999999998</v>
      </c>
      <c r="F136" s="83">
        <v>0.38900000000000001</v>
      </c>
      <c r="G136" s="83">
        <v>0.27400000000000002</v>
      </c>
      <c r="H136" s="83" t="s">
        <v>555</v>
      </c>
      <c r="I136" s="83" t="s">
        <v>516</v>
      </c>
      <c r="J136" s="83">
        <v>270</v>
      </c>
      <c r="K136" s="83" t="s">
        <v>495</v>
      </c>
      <c r="L136"/>
      <c r="M136"/>
      <c r="N136"/>
      <c r="O136"/>
      <c r="P136"/>
      <c r="Q136"/>
      <c r="R136"/>
      <c r="S136"/>
    </row>
    <row r="137" spans="1:19">
      <c r="A137" s="83" t="s">
        <v>574</v>
      </c>
      <c r="B137" s="83" t="s">
        <v>742</v>
      </c>
      <c r="C137" s="83">
        <v>4.5999999999999996</v>
      </c>
      <c r="D137" s="83">
        <v>4.5999999999999996</v>
      </c>
      <c r="E137" s="83">
        <v>3.8079999999999998</v>
      </c>
      <c r="F137" s="83">
        <v>0.38900000000000001</v>
      </c>
      <c r="G137" s="83">
        <v>0.27400000000000002</v>
      </c>
      <c r="H137" s="83" t="s">
        <v>555</v>
      </c>
      <c r="I137" s="83" t="s">
        <v>530</v>
      </c>
      <c r="J137" s="83">
        <v>0</v>
      </c>
      <c r="K137" s="83" t="s">
        <v>489</v>
      </c>
      <c r="L137"/>
      <c r="M137"/>
      <c r="N137"/>
      <c r="O137"/>
      <c r="P137"/>
      <c r="Q137"/>
      <c r="R137"/>
      <c r="S137"/>
    </row>
    <row r="138" spans="1:19">
      <c r="A138" s="83" t="s">
        <v>575</v>
      </c>
      <c r="B138" s="83" t="s">
        <v>742</v>
      </c>
      <c r="C138" s="83">
        <v>8.59</v>
      </c>
      <c r="D138" s="83">
        <v>8.59</v>
      </c>
      <c r="E138" s="83">
        <v>3.8079999999999998</v>
      </c>
      <c r="F138" s="83">
        <v>0.38900000000000001</v>
      </c>
      <c r="G138" s="83">
        <v>0.27400000000000002</v>
      </c>
      <c r="H138" s="83" t="s">
        <v>555</v>
      </c>
      <c r="I138" s="83" t="s">
        <v>531</v>
      </c>
      <c r="J138" s="83">
        <v>270</v>
      </c>
      <c r="K138" s="83" t="s">
        <v>495</v>
      </c>
      <c r="L138"/>
      <c r="M138"/>
      <c r="N138"/>
      <c r="O138"/>
      <c r="P138"/>
      <c r="Q138"/>
      <c r="R138"/>
      <c r="S138"/>
    </row>
    <row r="139" spans="1:19">
      <c r="A139" s="83" t="s">
        <v>562</v>
      </c>
      <c r="B139" s="83" t="s">
        <v>742</v>
      </c>
      <c r="C139" s="83">
        <v>3.68</v>
      </c>
      <c r="D139" s="83">
        <v>279.51</v>
      </c>
      <c r="E139" s="83">
        <v>3.8079999999999998</v>
      </c>
      <c r="F139" s="83">
        <v>0.38900000000000001</v>
      </c>
      <c r="G139" s="83">
        <v>0.27400000000000002</v>
      </c>
      <c r="H139" s="83" t="s">
        <v>555</v>
      </c>
      <c r="I139" s="83" t="s">
        <v>517</v>
      </c>
      <c r="J139" s="83">
        <v>180</v>
      </c>
      <c r="K139" s="83" t="s">
        <v>493</v>
      </c>
      <c r="L139"/>
      <c r="M139"/>
      <c r="N139"/>
      <c r="O139"/>
      <c r="P139"/>
      <c r="Q139"/>
      <c r="R139"/>
      <c r="S139"/>
    </row>
    <row r="140" spans="1:19">
      <c r="A140" s="83" t="s">
        <v>576</v>
      </c>
      <c r="B140" s="83" t="s">
        <v>742</v>
      </c>
      <c r="C140" s="83">
        <v>6.75</v>
      </c>
      <c r="D140" s="83">
        <v>60.74</v>
      </c>
      <c r="E140" s="83">
        <v>3.8079999999999998</v>
      </c>
      <c r="F140" s="83">
        <v>0.38900000000000001</v>
      </c>
      <c r="G140" s="83">
        <v>0.27400000000000002</v>
      </c>
      <c r="H140" s="83" t="s">
        <v>555</v>
      </c>
      <c r="I140" s="83" t="s">
        <v>533</v>
      </c>
      <c r="J140" s="83">
        <v>180</v>
      </c>
      <c r="K140" s="83" t="s">
        <v>493</v>
      </c>
      <c r="L140"/>
      <c r="M140"/>
      <c r="N140"/>
      <c r="O140"/>
      <c r="P140"/>
      <c r="Q140"/>
      <c r="R140"/>
      <c r="S140"/>
    </row>
    <row r="141" spans="1:19">
      <c r="A141" s="83" t="s">
        <v>563</v>
      </c>
      <c r="B141" s="83" t="s">
        <v>742</v>
      </c>
      <c r="C141" s="83">
        <v>3.68</v>
      </c>
      <c r="D141" s="83">
        <v>279.60000000000002</v>
      </c>
      <c r="E141" s="83">
        <v>3.8079999999999998</v>
      </c>
      <c r="F141" s="83">
        <v>0.38900000000000001</v>
      </c>
      <c r="G141" s="83">
        <v>0.27400000000000002</v>
      </c>
      <c r="H141" s="83" t="s">
        <v>555</v>
      </c>
      <c r="I141" s="83" t="s">
        <v>518</v>
      </c>
      <c r="J141" s="83">
        <v>0</v>
      </c>
      <c r="K141" s="83" t="s">
        <v>489</v>
      </c>
      <c r="L141"/>
      <c r="M141"/>
      <c r="N141"/>
      <c r="O141"/>
      <c r="P141"/>
      <c r="Q141"/>
      <c r="R141"/>
      <c r="S141"/>
    </row>
    <row r="142" spans="1:19">
      <c r="A142" s="83" t="s">
        <v>564</v>
      </c>
      <c r="B142" s="83" t="s">
        <v>742</v>
      </c>
      <c r="C142" s="83">
        <v>8.58</v>
      </c>
      <c r="D142" s="83">
        <v>34.33</v>
      </c>
      <c r="E142" s="83">
        <v>3.8079999999999998</v>
      </c>
      <c r="F142" s="83">
        <v>0.38900000000000001</v>
      </c>
      <c r="G142" s="83">
        <v>0.27400000000000002</v>
      </c>
      <c r="H142" s="83" t="s">
        <v>555</v>
      </c>
      <c r="I142" s="83" t="s">
        <v>519</v>
      </c>
      <c r="J142" s="83">
        <v>90</v>
      </c>
      <c r="K142" s="83" t="s">
        <v>491</v>
      </c>
      <c r="L142"/>
      <c r="M142"/>
      <c r="N142"/>
      <c r="O142"/>
      <c r="P142"/>
      <c r="Q142"/>
      <c r="R142"/>
      <c r="S142"/>
    </row>
    <row r="143" spans="1:19">
      <c r="A143" s="83" t="s">
        <v>565</v>
      </c>
      <c r="B143" s="83" t="s">
        <v>742</v>
      </c>
      <c r="C143" s="83">
        <v>4.5999999999999996</v>
      </c>
      <c r="D143" s="83">
        <v>18.39</v>
      </c>
      <c r="E143" s="83">
        <v>3.8079999999999998</v>
      </c>
      <c r="F143" s="83">
        <v>0.38900000000000001</v>
      </c>
      <c r="G143" s="83">
        <v>0.27400000000000002</v>
      </c>
      <c r="H143" s="83" t="s">
        <v>555</v>
      </c>
      <c r="I143" s="83" t="s">
        <v>520</v>
      </c>
      <c r="J143" s="83">
        <v>180</v>
      </c>
      <c r="K143" s="83" t="s">
        <v>493</v>
      </c>
      <c r="L143"/>
      <c r="M143"/>
      <c r="N143"/>
      <c r="O143"/>
      <c r="P143"/>
      <c r="Q143"/>
      <c r="R143"/>
      <c r="S143"/>
    </row>
    <row r="144" spans="1:19">
      <c r="A144" s="83" t="s">
        <v>567</v>
      </c>
      <c r="B144" s="83" t="s">
        <v>742</v>
      </c>
      <c r="C144" s="83">
        <v>8.58</v>
      </c>
      <c r="D144" s="83">
        <v>34.33</v>
      </c>
      <c r="E144" s="83">
        <v>3.8079999999999998</v>
      </c>
      <c r="F144" s="83">
        <v>0.38900000000000001</v>
      </c>
      <c r="G144" s="83">
        <v>0.27400000000000002</v>
      </c>
      <c r="H144" s="83" t="s">
        <v>555</v>
      </c>
      <c r="I144" s="83" t="s">
        <v>522</v>
      </c>
      <c r="J144" s="83">
        <v>90</v>
      </c>
      <c r="K144" s="83" t="s">
        <v>491</v>
      </c>
      <c r="L144"/>
      <c r="M144"/>
      <c r="N144"/>
      <c r="O144"/>
      <c r="P144"/>
      <c r="Q144"/>
      <c r="R144"/>
      <c r="S144"/>
    </row>
    <row r="145" spans="1:19">
      <c r="A145" s="83" t="s">
        <v>566</v>
      </c>
      <c r="B145" s="83" t="s">
        <v>742</v>
      </c>
      <c r="C145" s="83">
        <v>4.5999999999999996</v>
      </c>
      <c r="D145" s="83">
        <v>18.39</v>
      </c>
      <c r="E145" s="83">
        <v>3.8079999999999998</v>
      </c>
      <c r="F145" s="83">
        <v>0.38900000000000001</v>
      </c>
      <c r="G145" s="83">
        <v>0.27400000000000002</v>
      </c>
      <c r="H145" s="83" t="s">
        <v>555</v>
      </c>
      <c r="I145" s="83" t="s">
        <v>521</v>
      </c>
      <c r="J145" s="83">
        <v>0</v>
      </c>
      <c r="K145" s="83" t="s">
        <v>489</v>
      </c>
      <c r="L145"/>
      <c r="M145"/>
      <c r="N145"/>
      <c r="O145"/>
      <c r="P145"/>
      <c r="Q145"/>
      <c r="R145"/>
      <c r="S145"/>
    </row>
    <row r="146" spans="1:19">
      <c r="A146" s="83" t="s">
        <v>585</v>
      </c>
      <c r="B146" s="83"/>
      <c r="C146" s="83"/>
      <c r="D146" s="83">
        <v>1214.08</v>
      </c>
      <c r="E146" s="83">
        <v>3.64</v>
      </c>
      <c r="F146" s="83">
        <v>0.34899999999999998</v>
      </c>
      <c r="G146" s="83">
        <v>0.24099999999999999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586</v>
      </c>
      <c r="B147" s="83"/>
      <c r="C147" s="83"/>
      <c r="D147" s="83">
        <v>432.93</v>
      </c>
      <c r="E147" s="83">
        <v>3.66</v>
      </c>
      <c r="F147" s="83">
        <v>0.35299999999999998</v>
      </c>
      <c r="G147" s="83">
        <v>0.245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587</v>
      </c>
      <c r="B148" s="83"/>
      <c r="C148" s="83"/>
      <c r="D148" s="83">
        <v>781.15</v>
      </c>
      <c r="E148" s="83">
        <v>3.63</v>
      </c>
      <c r="F148" s="83">
        <v>0.34599999999999997</v>
      </c>
      <c r="G148" s="83">
        <v>0.23899999999999999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242</v>
      </c>
      <c r="C150" s="83" t="s">
        <v>588</v>
      </c>
      <c r="D150" s="83" t="s">
        <v>589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590</v>
      </c>
      <c r="B151" s="83" t="s">
        <v>591</v>
      </c>
      <c r="C151" s="83">
        <v>2133639.3199999998</v>
      </c>
      <c r="D151" s="83">
        <v>5.5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592</v>
      </c>
      <c r="B152" s="83" t="s">
        <v>593</v>
      </c>
      <c r="C152" s="83">
        <v>2196364.33</v>
      </c>
      <c r="D152" s="83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242</v>
      </c>
      <c r="C154" s="83" t="s">
        <v>594</v>
      </c>
      <c r="D154" s="83" t="s">
        <v>595</v>
      </c>
      <c r="E154" s="83" t="s">
        <v>596</v>
      </c>
      <c r="F154" s="83" t="s">
        <v>597</v>
      </c>
      <c r="G154" s="83" t="s">
        <v>589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598</v>
      </c>
      <c r="B155" s="83" t="s">
        <v>599</v>
      </c>
      <c r="C155" s="83">
        <v>28982.93</v>
      </c>
      <c r="D155" s="83">
        <v>20328.38</v>
      </c>
      <c r="E155" s="83">
        <v>8654.5499999999993</v>
      </c>
      <c r="F155" s="83">
        <v>0.7</v>
      </c>
      <c r="G155" s="83" t="s">
        <v>600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606</v>
      </c>
      <c r="B156" s="83" t="s">
        <v>599</v>
      </c>
      <c r="C156" s="83">
        <v>8037.92</v>
      </c>
      <c r="D156" s="83">
        <v>5660.06</v>
      </c>
      <c r="E156" s="83">
        <v>2377.87</v>
      </c>
      <c r="F156" s="83">
        <v>0.7</v>
      </c>
      <c r="G156" s="83" t="s">
        <v>600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601</v>
      </c>
      <c r="B157" s="83" t="s">
        <v>599</v>
      </c>
      <c r="C157" s="83">
        <v>28213.54</v>
      </c>
      <c r="D157" s="83">
        <v>19779.66</v>
      </c>
      <c r="E157" s="83">
        <v>8433.89</v>
      </c>
      <c r="F157" s="83">
        <v>0.7</v>
      </c>
      <c r="G157" s="83" t="s">
        <v>600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607</v>
      </c>
      <c r="B158" s="83" t="s">
        <v>599</v>
      </c>
      <c r="C158" s="83">
        <v>7851.89</v>
      </c>
      <c r="D158" s="83">
        <v>5527.62</v>
      </c>
      <c r="E158" s="83">
        <v>2324.27</v>
      </c>
      <c r="F158" s="83">
        <v>0.7</v>
      </c>
      <c r="G158" s="83" t="s">
        <v>600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602</v>
      </c>
      <c r="B159" s="83" t="s">
        <v>599</v>
      </c>
      <c r="C159" s="83">
        <v>599146.61</v>
      </c>
      <c r="D159" s="83">
        <v>391974.9</v>
      </c>
      <c r="E159" s="83">
        <v>207171.71</v>
      </c>
      <c r="F159" s="83">
        <v>0.65</v>
      </c>
      <c r="G159" s="83" t="s">
        <v>600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608</v>
      </c>
      <c r="B160" s="83" t="s">
        <v>599</v>
      </c>
      <c r="C160" s="83">
        <v>31850.240000000002</v>
      </c>
      <c r="D160" s="83">
        <v>20817.23</v>
      </c>
      <c r="E160" s="83">
        <v>11033</v>
      </c>
      <c r="F160" s="83">
        <v>0.65</v>
      </c>
      <c r="G160" s="83" t="s">
        <v>600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603</v>
      </c>
      <c r="B161" s="83" t="s">
        <v>599</v>
      </c>
      <c r="C161" s="83">
        <v>599146.61</v>
      </c>
      <c r="D161" s="83">
        <v>391974.9</v>
      </c>
      <c r="E161" s="83">
        <v>207171.71</v>
      </c>
      <c r="F161" s="83">
        <v>0.65</v>
      </c>
      <c r="G161" s="83" t="s">
        <v>600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604</v>
      </c>
      <c r="B162" s="83" t="s">
        <v>599</v>
      </c>
      <c r="C162" s="83">
        <v>23394.22</v>
      </c>
      <c r="D162" s="83">
        <v>16379.03</v>
      </c>
      <c r="E162" s="83">
        <v>7015.19</v>
      </c>
      <c r="F162" s="83">
        <v>0.7</v>
      </c>
      <c r="G162" s="83" t="s">
        <v>600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605</v>
      </c>
      <c r="B163" s="83" t="s">
        <v>599</v>
      </c>
      <c r="C163" s="83">
        <v>23021.42</v>
      </c>
      <c r="D163" s="83">
        <v>16073.58</v>
      </c>
      <c r="E163" s="83">
        <v>6947.85</v>
      </c>
      <c r="F163" s="83">
        <v>0.7</v>
      </c>
      <c r="G163" s="83" t="s">
        <v>600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610</v>
      </c>
      <c r="B164" s="83" t="s">
        <v>599</v>
      </c>
      <c r="C164" s="83">
        <v>68990.14</v>
      </c>
      <c r="D164" s="83">
        <v>45258.79</v>
      </c>
      <c r="E164" s="83">
        <v>23731.360000000001</v>
      </c>
      <c r="F164" s="83">
        <v>0.66</v>
      </c>
      <c r="G164" s="83" t="s">
        <v>600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611</v>
      </c>
      <c r="B165" s="83" t="s">
        <v>599</v>
      </c>
      <c r="C165" s="83">
        <v>4685.99</v>
      </c>
      <c r="D165" s="83">
        <v>3044.33</v>
      </c>
      <c r="E165" s="83">
        <v>1641.65</v>
      </c>
      <c r="F165" s="83">
        <v>0.65</v>
      </c>
      <c r="G165" s="83" t="s">
        <v>600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609</v>
      </c>
      <c r="B166" s="83" t="s">
        <v>599</v>
      </c>
      <c r="C166" s="83">
        <v>762622.75</v>
      </c>
      <c r="D166" s="83">
        <v>520767.01</v>
      </c>
      <c r="E166" s="83">
        <v>241855.74</v>
      </c>
      <c r="F166" s="83">
        <v>0.68</v>
      </c>
      <c r="G166" s="83" t="s">
        <v>600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242</v>
      </c>
      <c r="C168" s="83" t="s">
        <v>594</v>
      </c>
      <c r="D168" s="83" t="s">
        <v>589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631</v>
      </c>
      <c r="B169" s="83" t="s">
        <v>613</v>
      </c>
      <c r="C169" s="83">
        <v>35310.46</v>
      </c>
      <c r="D169" s="83" t="s">
        <v>600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612</v>
      </c>
      <c r="B170" s="83" t="s">
        <v>613</v>
      </c>
      <c r="C170" s="83">
        <v>44647.98</v>
      </c>
      <c r="D170" s="83" t="s">
        <v>600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619</v>
      </c>
      <c r="B171" s="83" t="s">
        <v>613</v>
      </c>
      <c r="C171" s="83">
        <v>16079.03</v>
      </c>
      <c r="D171" s="83" t="s">
        <v>600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627</v>
      </c>
      <c r="B172" s="83" t="s">
        <v>613</v>
      </c>
      <c r="C172" s="83">
        <v>3332.86</v>
      </c>
      <c r="D172" s="83" t="s">
        <v>600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634</v>
      </c>
      <c r="B173" s="83" t="s">
        <v>613</v>
      </c>
      <c r="C173" s="83">
        <v>1574.7</v>
      </c>
      <c r="D173" s="83" t="s">
        <v>600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877</v>
      </c>
      <c r="B174" s="83" t="s">
        <v>878</v>
      </c>
      <c r="C174" s="83">
        <v>4210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632</v>
      </c>
      <c r="B175" s="83" t="s">
        <v>613</v>
      </c>
      <c r="C175" s="83">
        <v>36387.29</v>
      </c>
      <c r="D175" s="83" t="s">
        <v>600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633</v>
      </c>
      <c r="B176" s="83" t="s">
        <v>613</v>
      </c>
      <c r="C176" s="83">
        <v>15439.86</v>
      </c>
      <c r="D176" s="83" t="s">
        <v>600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618</v>
      </c>
      <c r="B177" s="83" t="s">
        <v>613</v>
      </c>
      <c r="C177" s="83">
        <v>46177.55</v>
      </c>
      <c r="D177" s="83" t="s">
        <v>600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620</v>
      </c>
      <c r="B178" s="83" t="s">
        <v>613</v>
      </c>
      <c r="C178" s="83">
        <v>82318.880000000005</v>
      </c>
      <c r="D178" s="83" t="s">
        <v>600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616</v>
      </c>
      <c r="B179" s="83" t="s">
        <v>613</v>
      </c>
      <c r="C179" s="83">
        <v>766.98</v>
      </c>
      <c r="D179" s="83" t="s">
        <v>600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614</v>
      </c>
      <c r="B180" s="83" t="s">
        <v>613</v>
      </c>
      <c r="C180" s="83">
        <v>4337.0600000000004</v>
      </c>
      <c r="D180" s="83" t="s">
        <v>600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615</v>
      </c>
      <c r="B181" s="83" t="s">
        <v>613</v>
      </c>
      <c r="C181" s="83">
        <v>5272.82</v>
      </c>
      <c r="D181" s="83" t="s">
        <v>600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621</v>
      </c>
      <c r="B182" s="83" t="s">
        <v>613</v>
      </c>
      <c r="C182" s="83">
        <v>7159.97</v>
      </c>
      <c r="D182" s="83" t="s">
        <v>600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628</v>
      </c>
      <c r="B183" s="83" t="s">
        <v>613</v>
      </c>
      <c r="C183" s="83">
        <v>2023.81</v>
      </c>
      <c r="D183" s="83" t="s">
        <v>600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622</v>
      </c>
      <c r="B184" s="83" t="s">
        <v>613</v>
      </c>
      <c r="C184" s="83">
        <v>7151.3</v>
      </c>
      <c r="D184" s="83" t="s">
        <v>600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629</v>
      </c>
      <c r="B185" s="83" t="s">
        <v>613</v>
      </c>
      <c r="C185" s="83">
        <v>2024.52</v>
      </c>
      <c r="D185" s="83" t="s">
        <v>600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623</v>
      </c>
      <c r="B186" s="83" t="s">
        <v>613</v>
      </c>
      <c r="C186" s="83">
        <v>724970.81</v>
      </c>
      <c r="D186" s="83" t="s">
        <v>600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630</v>
      </c>
      <c r="B187" s="83" t="s">
        <v>613</v>
      </c>
      <c r="C187" s="83">
        <v>40666.65</v>
      </c>
      <c r="D187" s="83" t="s">
        <v>600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624</v>
      </c>
      <c r="B188" s="83" t="s">
        <v>613</v>
      </c>
      <c r="C188" s="83">
        <v>724970.81</v>
      </c>
      <c r="D188" s="83" t="s">
        <v>600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625</v>
      </c>
      <c r="B189" s="83" t="s">
        <v>613</v>
      </c>
      <c r="C189" s="83">
        <v>6711.55</v>
      </c>
      <c r="D189" s="83" t="s">
        <v>600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626</v>
      </c>
      <c r="B190" s="83" t="s">
        <v>613</v>
      </c>
      <c r="C190" s="83">
        <v>7044.28</v>
      </c>
      <c r="D190" s="83" t="s">
        <v>600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617</v>
      </c>
      <c r="B191" s="83" t="s">
        <v>613</v>
      </c>
      <c r="C191" s="83">
        <v>616.38</v>
      </c>
      <c r="D191" s="83" t="s">
        <v>600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636</v>
      </c>
      <c r="B192" s="83" t="s">
        <v>613</v>
      </c>
      <c r="C192" s="83">
        <v>28369.63</v>
      </c>
      <c r="D192" s="83" t="s">
        <v>600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637</v>
      </c>
      <c r="B193" s="83" t="s">
        <v>613</v>
      </c>
      <c r="C193" s="83">
        <v>1857.54</v>
      </c>
      <c r="D193" s="83" t="s">
        <v>600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635</v>
      </c>
      <c r="B194" s="83" t="s">
        <v>613</v>
      </c>
      <c r="C194" s="83">
        <v>116498.92</v>
      </c>
      <c r="D194" s="83" t="s">
        <v>600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242</v>
      </c>
      <c r="C196" s="83" t="s">
        <v>638</v>
      </c>
      <c r="D196" s="83" t="s">
        <v>639</v>
      </c>
      <c r="E196" s="83" t="s">
        <v>640</v>
      </c>
      <c r="F196" s="83" t="s">
        <v>641</v>
      </c>
      <c r="G196" s="83" t="s">
        <v>642</v>
      </c>
      <c r="H196" s="83" t="s">
        <v>643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879</v>
      </c>
      <c r="B197" s="83" t="s">
        <v>648</v>
      </c>
      <c r="C197" s="83">
        <v>0.54</v>
      </c>
      <c r="D197" s="83">
        <v>50</v>
      </c>
      <c r="E197" s="83">
        <v>0.1</v>
      </c>
      <c r="F197" s="83">
        <v>9.61</v>
      </c>
      <c r="G197" s="83">
        <v>1</v>
      </c>
      <c r="H197" s="83" t="s">
        <v>880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658</v>
      </c>
      <c r="B198" s="83" t="s">
        <v>645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659</v>
      </c>
      <c r="B199" s="83" t="s">
        <v>645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644</v>
      </c>
      <c r="B200" s="83" t="s">
        <v>645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647</v>
      </c>
      <c r="B201" s="83" t="s">
        <v>648</v>
      </c>
      <c r="C201" s="83">
        <v>0.52</v>
      </c>
      <c r="D201" s="83">
        <v>331</v>
      </c>
      <c r="E201" s="83">
        <v>1.17</v>
      </c>
      <c r="F201" s="83">
        <v>742.83</v>
      </c>
      <c r="G201" s="83">
        <v>1</v>
      </c>
      <c r="H201" s="83" t="s">
        <v>649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655</v>
      </c>
      <c r="B202" s="83" t="s">
        <v>648</v>
      </c>
      <c r="C202" s="83">
        <v>0.52</v>
      </c>
      <c r="D202" s="83">
        <v>331</v>
      </c>
      <c r="E202" s="83">
        <v>0.33</v>
      </c>
      <c r="F202" s="83">
        <v>207.86</v>
      </c>
      <c r="G202" s="83">
        <v>1</v>
      </c>
      <c r="H202" s="83" t="s">
        <v>649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650</v>
      </c>
      <c r="B203" s="83" t="s">
        <v>648</v>
      </c>
      <c r="C203" s="83">
        <v>0.52</v>
      </c>
      <c r="D203" s="83">
        <v>331</v>
      </c>
      <c r="E203" s="83">
        <v>1.1299999999999999</v>
      </c>
      <c r="F203" s="83">
        <v>722.36</v>
      </c>
      <c r="G203" s="83">
        <v>1</v>
      </c>
      <c r="H203" s="83" t="s">
        <v>649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656</v>
      </c>
      <c r="B204" s="83" t="s">
        <v>648</v>
      </c>
      <c r="C204" s="83">
        <v>0.52</v>
      </c>
      <c r="D204" s="83">
        <v>331</v>
      </c>
      <c r="E204" s="83">
        <v>0.32</v>
      </c>
      <c r="F204" s="83">
        <v>202.94</v>
      </c>
      <c r="G204" s="83">
        <v>1</v>
      </c>
      <c r="H204" s="83" t="s">
        <v>649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651</v>
      </c>
      <c r="B205" s="83" t="s">
        <v>648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657</v>
      </c>
      <c r="B206" s="83" t="s">
        <v>648</v>
      </c>
      <c r="C206" s="83">
        <v>0.52</v>
      </c>
      <c r="D206" s="83">
        <v>331</v>
      </c>
      <c r="E206" s="83">
        <v>1.1499999999999999</v>
      </c>
      <c r="F206" s="83">
        <v>730.08</v>
      </c>
      <c r="G206" s="83">
        <v>1</v>
      </c>
      <c r="H206" s="83" t="s">
        <v>649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652</v>
      </c>
      <c r="B207" s="83" t="s">
        <v>648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653</v>
      </c>
      <c r="B208" s="83" t="s">
        <v>648</v>
      </c>
      <c r="C208" s="83">
        <v>0.52</v>
      </c>
      <c r="D208" s="83">
        <v>331</v>
      </c>
      <c r="E208" s="83">
        <v>0.94</v>
      </c>
      <c r="F208" s="83">
        <v>597.63</v>
      </c>
      <c r="G208" s="83">
        <v>1</v>
      </c>
      <c r="H208" s="83" t="s">
        <v>649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654</v>
      </c>
      <c r="B209" s="83" t="s">
        <v>648</v>
      </c>
      <c r="C209" s="83">
        <v>0.52</v>
      </c>
      <c r="D209" s="83">
        <v>331</v>
      </c>
      <c r="E209" s="83">
        <v>0.92</v>
      </c>
      <c r="F209" s="83">
        <v>584.51</v>
      </c>
      <c r="G209" s="83">
        <v>1</v>
      </c>
      <c r="H209" s="83" t="s">
        <v>649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663</v>
      </c>
      <c r="B210" s="83" t="s">
        <v>648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662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664</v>
      </c>
      <c r="B211" s="83" t="s">
        <v>648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662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660</v>
      </c>
      <c r="B212" s="83" t="s">
        <v>661</v>
      </c>
      <c r="C212" s="83">
        <v>0.61</v>
      </c>
      <c r="D212" s="83">
        <v>1017.59</v>
      </c>
      <c r="E212" s="83">
        <v>34.15</v>
      </c>
      <c r="F212" s="83">
        <v>56810.29</v>
      </c>
      <c r="G212" s="83">
        <v>1</v>
      </c>
      <c r="H212" s="83" t="s">
        <v>662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242</v>
      </c>
      <c r="C214" s="83" t="s">
        <v>665</v>
      </c>
      <c r="D214" s="83" t="s">
        <v>666</v>
      </c>
      <c r="E214" s="83" t="s">
        <v>667</v>
      </c>
      <c r="F214" s="83" t="s">
        <v>668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673</v>
      </c>
      <c r="B215" s="83" t="s">
        <v>670</v>
      </c>
      <c r="C215" s="83" t="s">
        <v>671</v>
      </c>
      <c r="D215" s="83">
        <v>179352</v>
      </c>
      <c r="E215" s="83">
        <v>19551.849999999999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672</v>
      </c>
      <c r="B216" s="83" t="s">
        <v>670</v>
      </c>
      <c r="C216" s="83" t="s">
        <v>671</v>
      </c>
      <c r="D216" s="83">
        <v>179352</v>
      </c>
      <c r="E216" s="83">
        <v>12094.12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669</v>
      </c>
      <c r="B217" s="83" t="s">
        <v>670</v>
      </c>
      <c r="C217" s="83" t="s">
        <v>671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242</v>
      </c>
      <c r="C219" s="83" t="s">
        <v>674</v>
      </c>
      <c r="D219" s="83" t="s">
        <v>675</v>
      </c>
      <c r="E219" s="83" t="s">
        <v>676</v>
      </c>
      <c r="F219" s="83" t="s">
        <v>677</v>
      </c>
      <c r="G219" s="83" t="s">
        <v>678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679</v>
      </c>
      <c r="B220" s="83" t="s">
        <v>680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681</v>
      </c>
      <c r="C222" s="83" t="s">
        <v>682</v>
      </c>
      <c r="D222" s="83" t="s">
        <v>683</v>
      </c>
      <c r="E222" s="83" t="s">
        <v>684</v>
      </c>
      <c r="F222" s="83" t="s">
        <v>685</v>
      </c>
      <c r="G222" s="83" t="s">
        <v>686</v>
      </c>
      <c r="H222" s="83" t="s">
        <v>687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688</v>
      </c>
      <c r="B223" s="83">
        <v>79282.787599999996</v>
      </c>
      <c r="C223" s="83">
        <v>69.666300000000007</v>
      </c>
      <c r="D223" s="83">
        <v>414.0976</v>
      </c>
      <c r="E223" s="83">
        <v>0</v>
      </c>
      <c r="F223" s="83">
        <v>2.9999999999999997E-4</v>
      </c>
      <c r="G223" s="84">
        <v>2497520</v>
      </c>
      <c r="H223" s="83">
        <v>28703.3017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689</v>
      </c>
      <c r="B224" s="83">
        <v>71486.578899999993</v>
      </c>
      <c r="C224" s="83">
        <v>62.812800000000003</v>
      </c>
      <c r="D224" s="83">
        <v>373.90629999999999</v>
      </c>
      <c r="E224" s="83">
        <v>0</v>
      </c>
      <c r="F224" s="83">
        <v>2.0000000000000001E-4</v>
      </c>
      <c r="G224" s="84">
        <v>2255120</v>
      </c>
      <c r="H224" s="83">
        <v>25882.3986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690</v>
      </c>
      <c r="B225" s="83">
        <v>78499.154899999994</v>
      </c>
      <c r="C225" s="83">
        <v>68.9435</v>
      </c>
      <c r="D225" s="83">
        <v>416.13650000000001</v>
      </c>
      <c r="E225" s="83">
        <v>0</v>
      </c>
      <c r="F225" s="83">
        <v>2.9999999999999997E-4</v>
      </c>
      <c r="G225" s="84">
        <v>2509850</v>
      </c>
      <c r="H225" s="83">
        <v>28438.305700000001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691</v>
      </c>
      <c r="B226" s="83">
        <v>75218.857499999998</v>
      </c>
      <c r="C226" s="83">
        <v>66.018199999999993</v>
      </c>
      <c r="D226" s="83">
        <v>406.6782</v>
      </c>
      <c r="E226" s="83">
        <v>0</v>
      </c>
      <c r="F226" s="83">
        <v>2.0000000000000001E-4</v>
      </c>
      <c r="G226" s="84">
        <v>2452850</v>
      </c>
      <c r="H226" s="83">
        <v>27274.132399999999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390</v>
      </c>
      <c r="B227" s="83">
        <v>77353.788199999995</v>
      </c>
      <c r="C227" s="83">
        <v>67.826400000000007</v>
      </c>
      <c r="D227" s="83">
        <v>429.95139999999998</v>
      </c>
      <c r="E227" s="83">
        <v>0</v>
      </c>
      <c r="F227" s="83">
        <v>2.9999999999999997E-4</v>
      </c>
      <c r="G227" s="84">
        <v>2593290</v>
      </c>
      <c r="H227" s="83">
        <v>28084.0409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692</v>
      </c>
      <c r="B228" s="83">
        <v>74433.101899999994</v>
      </c>
      <c r="C228" s="83">
        <v>65.215699999999998</v>
      </c>
      <c r="D228" s="83">
        <v>422.62150000000003</v>
      </c>
      <c r="E228" s="83">
        <v>0</v>
      </c>
      <c r="F228" s="83">
        <v>2.9999999999999997E-4</v>
      </c>
      <c r="G228" s="84">
        <v>2549130</v>
      </c>
      <c r="H228" s="83">
        <v>27050.823400000001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693</v>
      </c>
      <c r="B229" s="83">
        <v>77811.428199999995</v>
      </c>
      <c r="C229" s="83">
        <v>68.096199999999996</v>
      </c>
      <c r="D229" s="83">
        <v>456.01639999999998</v>
      </c>
      <c r="E229" s="83">
        <v>0</v>
      </c>
      <c r="F229" s="83">
        <v>2.9999999999999997E-4</v>
      </c>
      <c r="G229" s="84">
        <v>2750630</v>
      </c>
      <c r="H229" s="83">
        <v>28321.954300000001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694</v>
      </c>
      <c r="B230" s="83">
        <v>78478.794999999998</v>
      </c>
      <c r="C230" s="83">
        <v>68.661000000000001</v>
      </c>
      <c r="D230" s="83">
        <v>463.36680000000001</v>
      </c>
      <c r="E230" s="83">
        <v>0</v>
      </c>
      <c r="F230" s="83">
        <v>2.9999999999999997E-4</v>
      </c>
      <c r="G230" s="84">
        <v>2794990</v>
      </c>
      <c r="H230" s="83">
        <v>28575.356899999999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695</v>
      </c>
      <c r="B231" s="83">
        <v>75667.812900000004</v>
      </c>
      <c r="C231" s="83">
        <v>66.228899999999996</v>
      </c>
      <c r="D231" s="83">
        <v>441.89980000000003</v>
      </c>
      <c r="E231" s="83">
        <v>0</v>
      </c>
      <c r="F231" s="83">
        <v>2.9999999999999997E-4</v>
      </c>
      <c r="G231" s="84">
        <v>2665480</v>
      </c>
      <c r="H231" s="83">
        <v>27536.9761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696</v>
      </c>
      <c r="B232" s="83">
        <v>77749.740399999995</v>
      </c>
      <c r="C232" s="83">
        <v>68.112799999999993</v>
      </c>
      <c r="D232" s="83">
        <v>443.02800000000002</v>
      </c>
      <c r="E232" s="83">
        <v>0</v>
      </c>
      <c r="F232" s="83">
        <v>2.9999999999999997E-4</v>
      </c>
      <c r="G232" s="84">
        <v>2672220</v>
      </c>
      <c r="H232" s="83">
        <v>28260.976999999999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697</v>
      </c>
      <c r="B233" s="83">
        <v>75155.940900000001</v>
      </c>
      <c r="C233" s="83">
        <v>65.928700000000006</v>
      </c>
      <c r="D233" s="83">
        <v>412.46609999999998</v>
      </c>
      <c r="E233" s="83">
        <v>0</v>
      </c>
      <c r="F233" s="83">
        <v>2.9999999999999997E-4</v>
      </c>
      <c r="G233" s="84">
        <v>2487800</v>
      </c>
      <c r="H233" s="83">
        <v>27270.015500000001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698</v>
      </c>
      <c r="B234" s="83">
        <v>78886.805200000003</v>
      </c>
      <c r="C234" s="83">
        <v>69.276499999999999</v>
      </c>
      <c r="D234" s="83">
        <v>419.52600000000001</v>
      </c>
      <c r="E234" s="83">
        <v>0</v>
      </c>
      <c r="F234" s="83">
        <v>2.9999999999999997E-4</v>
      </c>
      <c r="G234" s="84">
        <v>2530300</v>
      </c>
      <c r="H234" s="83">
        <v>28582.813300000002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699</v>
      </c>
      <c r="B236" s="83">
        <v>920024.7916</v>
      </c>
      <c r="C236" s="83">
        <v>806.78700000000003</v>
      </c>
      <c r="D236" s="83">
        <v>5099.6944999999996</v>
      </c>
      <c r="E236" s="83">
        <v>0</v>
      </c>
      <c r="F236" s="83">
        <v>3.0999999999999999E-3</v>
      </c>
      <c r="G236" s="84">
        <v>30759200</v>
      </c>
      <c r="H236" s="83">
        <v>333981.09580000001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700</v>
      </c>
      <c r="B237" s="83">
        <v>71486.578899999993</v>
      </c>
      <c r="C237" s="83">
        <v>62.812800000000003</v>
      </c>
      <c r="D237" s="83">
        <v>373.90629999999999</v>
      </c>
      <c r="E237" s="83">
        <v>0</v>
      </c>
      <c r="F237" s="83">
        <v>2.0000000000000001E-4</v>
      </c>
      <c r="G237" s="84">
        <v>2255120</v>
      </c>
      <c r="H237" s="83">
        <v>25882.3986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701</v>
      </c>
      <c r="B238" s="83">
        <v>79282.787599999996</v>
      </c>
      <c r="C238" s="83">
        <v>69.666300000000007</v>
      </c>
      <c r="D238" s="83">
        <v>463.36680000000001</v>
      </c>
      <c r="E238" s="83">
        <v>0</v>
      </c>
      <c r="F238" s="83">
        <v>2.9999999999999997E-4</v>
      </c>
      <c r="G238" s="84">
        <v>2794990</v>
      </c>
      <c r="H238" s="83">
        <v>28703.3017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702</v>
      </c>
      <c r="C240" s="83" t="s">
        <v>703</v>
      </c>
      <c r="D240" s="83" t="s">
        <v>704</v>
      </c>
      <c r="E240" s="83" t="s">
        <v>705</v>
      </c>
      <c r="F240" s="83" t="s">
        <v>706</v>
      </c>
      <c r="G240" s="83" t="s">
        <v>707</v>
      </c>
      <c r="H240" s="83" t="s">
        <v>708</v>
      </c>
      <c r="I240" s="83" t="s">
        <v>709</v>
      </c>
      <c r="J240" s="83" t="s">
        <v>710</v>
      </c>
      <c r="K240" s="83" t="s">
        <v>711</v>
      </c>
      <c r="L240" s="83" t="s">
        <v>712</v>
      </c>
      <c r="M240" s="83" t="s">
        <v>713</v>
      </c>
      <c r="N240" s="83" t="s">
        <v>714</v>
      </c>
      <c r="O240" s="83" t="s">
        <v>715</v>
      </c>
      <c r="P240" s="83" t="s">
        <v>716</v>
      </c>
      <c r="Q240" s="83" t="s">
        <v>717</v>
      </c>
      <c r="R240" s="83" t="s">
        <v>718</v>
      </c>
      <c r="S240" s="83" t="s">
        <v>719</v>
      </c>
    </row>
    <row r="241" spans="1:19">
      <c r="A241" s="83" t="s">
        <v>688</v>
      </c>
      <c r="B241" s="84">
        <v>512085000000</v>
      </c>
      <c r="C241" s="83">
        <v>329230.83899999998</v>
      </c>
      <c r="D241" s="83" t="s">
        <v>791</v>
      </c>
      <c r="E241" s="83">
        <v>115409.094</v>
      </c>
      <c r="F241" s="83">
        <v>92719.3</v>
      </c>
      <c r="G241" s="83">
        <v>35778.656000000003</v>
      </c>
      <c r="H241" s="83">
        <v>0</v>
      </c>
      <c r="I241" s="83">
        <v>27989.600999999999</v>
      </c>
      <c r="J241" s="83">
        <v>3472</v>
      </c>
      <c r="K241" s="83">
        <v>2129.2869999999998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2844.11</v>
      </c>
      <c r="R241" s="83">
        <v>0</v>
      </c>
      <c r="S241" s="83">
        <v>0</v>
      </c>
    </row>
    <row r="242" spans="1:19">
      <c r="A242" s="83" t="s">
        <v>689</v>
      </c>
      <c r="B242" s="84">
        <v>462384000000</v>
      </c>
      <c r="C242" s="83">
        <v>322284.277</v>
      </c>
      <c r="D242" s="83" t="s">
        <v>731</v>
      </c>
      <c r="E242" s="83">
        <v>115409.094</v>
      </c>
      <c r="F242" s="83">
        <v>92719.3</v>
      </c>
      <c r="G242" s="83">
        <v>35759.466999999997</v>
      </c>
      <c r="H242" s="83">
        <v>0</v>
      </c>
      <c r="I242" s="83">
        <v>20826.3</v>
      </c>
      <c r="J242" s="83">
        <v>3472</v>
      </c>
      <c r="K242" s="83">
        <v>2434.1860000000001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2775.1390000000001</v>
      </c>
      <c r="R242" s="83">
        <v>0</v>
      </c>
      <c r="S242" s="83">
        <v>0</v>
      </c>
    </row>
    <row r="243" spans="1:19">
      <c r="A243" s="83" t="s">
        <v>690</v>
      </c>
      <c r="B243" s="84">
        <v>514614000000</v>
      </c>
      <c r="C243" s="83">
        <v>322456.99400000001</v>
      </c>
      <c r="D243" s="83" t="s">
        <v>865</v>
      </c>
      <c r="E243" s="83">
        <v>115409.094</v>
      </c>
      <c r="F243" s="83">
        <v>92719.3</v>
      </c>
      <c r="G243" s="83">
        <v>35818.052000000003</v>
      </c>
      <c r="H243" s="83">
        <v>0</v>
      </c>
      <c r="I243" s="83">
        <v>21152.491999999998</v>
      </c>
      <c r="J243" s="83">
        <v>3472</v>
      </c>
      <c r="K243" s="83">
        <v>2232.9690000000001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2764.297</v>
      </c>
      <c r="R243" s="83">
        <v>0</v>
      </c>
      <c r="S243" s="83">
        <v>0</v>
      </c>
    </row>
    <row r="244" spans="1:19">
      <c r="A244" s="83" t="s">
        <v>691</v>
      </c>
      <c r="B244" s="84">
        <v>502927000000</v>
      </c>
      <c r="C244" s="83">
        <v>341074.18199999997</v>
      </c>
      <c r="D244" s="83" t="s">
        <v>792</v>
      </c>
      <c r="E244" s="83">
        <v>115409.094</v>
      </c>
      <c r="F244" s="83">
        <v>92719.3</v>
      </c>
      <c r="G244" s="83">
        <v>35971.322999999997</v>
      </c>
      <c r="H244" s="83">
        <v>0</v>
      </c>
      <c r="I244" s="83">
        <v>39098.834000000003</v>
      </c>
      <c r="J244" s="83">
        <v>3472</v>
      </c>
      <c r="K244" s="83">
        <v>3112.1060000000002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2402.7350000000001</v>
      </c>
      <c r="R244" s="83">
        <v>0</v>
      </c>
      <c r="S244" s="83">
        <v>0</v>
      </c>
    </row>
    <row r="245" spans="1:19">
      <c r="A245" s="83" t="s">
        <v>390</v>
      </c>
      <c r="B245" s="84">
        <v>531722000000</v>
      </c>
      <c r="C245" s="83">
        <v>340652.59399999998</v>
      </c>
      <c r="D245" s="83" t="s">
        <v>793</v>
      </c>
      <c r="E245" s="83">
        <v>115409.094</v>
      </c>
      <c r="F245" s="83">
        <v>92719.3</v>
      </c>
      <c r="G245" s="83">
        <v>36019.489000000001</v>
      </c>
      <c r="H245" s="83">
        <v>0</v>
      </c>
      <c r="I245" s="83">
        <v>38771.807000000001</v>
      </c>
      <c r="J245" s="83">
        <v>3472</v>
      </c>
      <c r="K245" s="83">
        <v>2974.085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2398.0279999999998</v>
      </c>
      <c r="R245" s="83">
        <v>0</v>
      </c>
      <c r="S245" s="83">
        <v>0</v>
      </c>
    </row>
    <row r="246" spans="1:19">
      <c r="A246" s="83" t="s">
        <v>692</v>
      </c>
      <c r="B246" s="84">
        <v>522667000000</v>
      </c>
      <c r="C246" s="83">
        <v>339209.08899999998</v>
      </c>
      <c r="D246" s="83" t="s">
        <v>794</v>
      </c>
      <c r="E246" s="83">
        <v>115409.094</v>
      </c>
      <c r="F246" s="83">
        <v>92719.3</v>
      </c>
      <c r="G246" s="83">
        <v>36006.222999999998</v>
      </c>
      <c r="H246" s="83">
        <v>0</v>
      </c>
      <c r="I246" s="83">
        <v>36928.362000000001</v>
      </c>
      <c r="J246" s="83">
        <v>3472</v>
      </c>
      <c r="K246" s="83">
        <v>2880.6770000000001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2904.643</v>
      </c>
      <c r="R246" s="83">
        <v>0</v>
      </c>
      <c r="S246" s="83">
        <v>0</v>
      </c>
    </row>
    <row r="247" spans="1:19">
      <c r="A247" s="83" t="s">
        <v>693</v>
      </c>
      <c r="B247" s="84">
        <v>563983000000</v>
      </c>
      <c r="C247" s="83">
        <v>342477.272</v>
      </c>
      <c r="D247" s="83" t="s">
        <v>795</v>
      </c>
      <c r="E247" s="83">
        <v>115409.094</v>
      </c>
      <c r="F247" s="83">
        <v>92719.3</v>
      </c>
      <c r="G247" s="83">
        <v>35849.760999999999</v>
      </c>
      <c r="H247" s="83">
        <v>0</v>
      </c>
      <c r="I247" s="83">
        <v>40700.902999999998</v>
      </c>
      <c r="J247" s="83">
        <v>3472</v>
      </c>
      <c r="K247" s="83">
        <v>3012.7109999999998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2424.712</v>
      </c>
      <c r="R247" s="83">
        <v>0</v>
      </c>
      <c r="S247" s="83">
        <v>0</v>
      </c>
    </row>
    <row r="248" spans="1:19">
      <c r="A248" s="83" t="s">
        <v>694</v>
      </c>
      <c r="B248" s="84">
        <v>573078000000</v>
      </c>
      <c r="C248" s="83">
        <v>352870.27600000001</v>
      </c>
      <c r="D248" s="83" t="s">
        <v>796</v>
      </c>
      <c r="E248" s="83">
        <v>115409.094</v>
      </c>
      <c r="F248" s="83">
        <v>92719.3</v>
      </c>
      <c r="G248" s="83">
        <v>36041.338000000003</v>
      </c>
      <c r="H248" s="83">
        <v>0</v>
      </c>
      <c r="I248" s="83">
        <v>49969.381999999998</v>
      </c>
      <c r="J248" s="83">
        <v>3472</v>
      </c>
      <c r="K248" s="83">
        <v>3448.3389999999999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2922.0320000000002</v>
      </c>
      <c r="R248" s="83">
        <v>0</v>
      </c>
      <c r="S248" s="83">
        <v>0</v>
      </c>
    </row>
    <row r="249" spans="1:19">
      <c r="A249" s="83" t="s">
        <v>695</v>
      </c>
      <c r="B249" s="84">
        <v>546523000000</v>
      </c>
      <c r="C249" s="83">
        <v>345237.01500000001</v>
      </c>
      <c r="D249" s="83" t="s">
        <v>797</v>
      </c>
      <c r="E249" s="83">
        <v>115409.094</v>
      </c>
      <c r="F249" s="83">
        <v>92719.3</v>
      </c>
      <c r="G249" s="83">
        <v>36098.135000000002</v>
      </c>
      <c r="H249" s="83">
        <v>0</v>
      </c>
      <c r="I249" s="83">
        <v>42526.686000000002</v>
      </c>
      <c r="J249" s="83">
        <v>3472</v>
      </c>
      <c r="K249" s="83">
        <v>3186.1390000000001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2936.87</v>
      </c>
      <c r="R249" s="83">
        <v>0</v>
      </c>
      <c r="S249" s="83">
        <v>0</v>
      </c>
    </row>
    <row r="250" spans="1:19">
      <c r="A250" s="83" t="s">
        <v>696</v>
      </c>
      <c r="B250" s="84">
        <v>547906000000</v>
      </c>
      <c r="C250" s="83">
        <v>338889.88199999998</v>
      </c>
      <c r="D250" s="83" t="s">
        <v>732</v>
      </c>
      <c r="E250" s="83">
        <v>115409.094</v>
      </c>
      <c r="F250" s="83">
        <v>92719.3</v>
      </c>
      <c r="G250" s="83">
        <v>35927.868000000002</v>
      </c>
      <c r="H250" s="83">
        <v>0</v>
      </c>
      <c r="I250" s="83">
        <v>36688.154000000002</v>
      </c>
      <c r="J250" s="83">
        <v>3472</v>
      </c>
      <c r="K250" s="83">
        <v>2934.8139999999999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2849.8609999999999</v>
      </c>
      <c r="R250" s="83">
        <v>0</v>
      </c>
      <c r="S250" s="83">
        <v>0</v>
      </c>
    </row>
    <row r="251" spans="1:19">
      <c r="A251" s="83" t="s">
        <v>697</v>
      </c>
      <c r="B251" s="84">
        <v>510091000000</v>
      </c>
      <c r="C251" s="83">
        <v>329893.91499999998</v>
      </c>
      <c r="D251" s="83" t="s">
        <v>822</v>
      </c>
      <c r="E251" s="83">
        <v>115409.094</v>
      </c>
      <c r="F251" s="83">
        <v>92719.3</v>
      </c>
      <c r="G251" s="83">
        <v>35750.89</v>
      </c>
      <c r="H251" s="83">
        <v>0</v>
      </c>
      <c r="I251" s="83">
        <v>28215.152999999998</v>
      </c>
      <c r="J251" s="83">
        <v>3472</v>
      </c>
      <c r="K251" s="83">
        <v>2621.48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2817.2080000000001</v>
      </c>
      <c r="R251" s="83">
        <v>0</v>
      </c>
      <c r="S251" s="83">
        <v>0</v>
      </c>
    </row>
    <row r="252" spans="1:19">
      <c r="A252" s="83" t="s">
        <v>698</v>
      </c>
      <c r="B252" s="84">
        <v>518807000000</v>
      </c>
      <c r="C252" s="83">
        <v>330403.01400000002</v>
      </c>
      <c r="D252" s="83" t="s">
        <v>798</v>
      </c>
      <c r="E252" s="83">
        <v>115409.094</v>
      </c>
      <c r="F252" s="83">
        <v>92719.3</v>
      </c>
      <c r="G252" s="83">
        <v>35734.358999999997</v>
      </c>
      <c r="H252" s="83">
        <v>0</v>
      </c>
      <c r="I252" s="83">
        <v>28801.164000000001</v>
      </c>
      <c r="J252" s="83">
        <v>3472</v>
      </c>
      <c r="K252" s="83">
        <v>2533.6219999999998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2844.6840000000002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699</v>
      </c>
      <c r="B254" s="84">
        <v>6306780000000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700</v>
      </c>
      <c r="B255" s="84">
        <v>462384000000</v>
      </c>
      <c r="C255" s="83">
        <v>322284.277</v>
      </c>
      <c r="D255" s="83"/>
      <c r="E255" s="83">
        <v>115409.094</v>
      </c>
      <c r="F255" s="83">
        <v>92719.3</v>
      </c>
      <c r="G255" s="83">
        <v>35734.358999999997</v>
      </c>
      <c r="H255" s="83">
        <v>0</v>
      </c>
      <c r="I255" s="83">
        <v>20826.3</v>
      </c>
      <c r="J255" s="83">
        <v>3472</v>
      </c>
      <c r="K255" s="83">
        <v>2129.2869999999998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2398.0279999999998</v>
      </c>
      <c r="R255" s="83">
        <v>0</v>
      </c>
      <c r="S255" s="83">
        <v>0</v>
      </c>
    </row>
    <row r="256" spans="1:19">
      <c r="A256" s="83" t="s">
        <v>701</v>
      </c>
      <c r="B256" s="84">
        <v>573078000000</v>
      </c>
      <c r="C256" s="83">
        <v>352870.27600000001</v>
      </c>
      <c r="D256" s="83"/>
      <c r="E256" s="83">
        <v>115409.094</v>
      </c>
      <c r="F256" s="83">
        <v>92719.3</v>
      </c>
      <c r="G256" s="83">
        <v>36098.135000000002</v>
      </c>
      <c r="H256" s="83">
        <v>0</v>
      </c>
      <c r="I256" s="83">
        <v>49969.381999999998</v>
      </c>
      <c r="J256" s="83">
        <v>3472</v>
      </c>
      <c r="K256" s="83">
        <v>3448.3389999999999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2936.87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722</v>
      </c>
      <c r="C258" s="83" t="s">
        <v>723</v>
      </c>
      <c r="D258" s="83" t="s">
        <v>132</v>
      </c>
      <c r="E258" s="83" t="s">
        <v>288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724</v>
      </c>
      <c r="B259" s="83">
        <v>214025.48</v>
      </c>
      <c r="C259" s="83">
        <v>60221.89</v>
      </c>
      <c r="D259" s="83">
        <v>0</v>
      </c>
      <c r="E259" s="83">
        <v>274247.37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725</v>
      </c>
      <c r="B260" s="83">
        <v>18.86</v>
      </c>
      <c r="C260" s="83">
        <v>5.31</v>
      </c>
      <c r="D260" s="83">
        <v>0</v>
      </c>
      <c r="E260" s="83">
        <v>24.17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726</v>
      </c>
      <c r="B261" s="83">
        <v>18.86</v>
      </c>
      <c r="C261" s="83">
        <v>5.31</v>
      </c>
      <c r="D261" s="83">
        <v>0</v>
      </c>
      <c r="E261" s="83">
        <v>24.17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274"/>
  <sheetViews>
    <sheetView workbookViewId="0"/>
  </sheetViews>
  <sheetFormatPr defaultRowHeight="10.5"/>
  <cols>
    <col min="1" max="1" width="47.1640625" style="73" customWidth="1"/>
    <col min="2" max="2" width="32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432</v>
      </c>
      <c r="C1" s="83" t="s">
        <v>433</v>
      </c>
      <c r="D1" s="83" t="s">
        <v>434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435</v>
      </c>
      <c r="B2" s="83">
        <v>13562.78</v>
      </c>
      <c r="C2" s="83">
        <v>1195.46</v>
      </c>
      <c r="D2" s="83">
        <v>1195.46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436</v>
      </c>
      <c r="B3" s="83">
        <v>13562.78</v>
      </c>
      <c r="C3" s="83">
        <v>1195.46</v>
      </c>
      <c r="D3" s="83">
        <v>1195.46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437</v>
      </c>
      <c r="B4" s="83">
        <v>31484.03</v>
      </c>
      <c r="C4" s="83">
        <v>2775.08</v>
      </c>
      <c r="D4" s="83">
        <v>2775.08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438</v>
      </c>
      <c r="B5" s="83">
        <v>31484.03</v>
      </c>
      <c r="C5" s="83">
        <v>2775.08</v>
      </c>
      <c r="D5" s="83">
        <v>2775.08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440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441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442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443</v>
      </c>
      <c r="C12" s="83" t="s">
        <v>444</v>
      </c>
      <c r="D12" s="83" t="s">
        <v>445</v>
      </c>
      <c r="E12" s="83" t="s">
        <v>446</v>
      </c>
      <c r="F12" s="83" t="s">
        <v>447</v>
      </c>
      <c r="G12" s="83" t="s">
        <v>448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197</v>
      </c>
      <c r="B13" s="83">
        <v>0.55000000000000004</v>
      </c>
      <c r="C13" s="83">
        <v>762.89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198</v>
      </c>
      <c r="B14" s="83">
        <v>1009.48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206</v>
      </c>
      <c r="B15" s="83">
        <v>1453.36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207</v>
      </c>
      <c r="B16" s="83">
        <v>54.54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208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209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210</v>
      </c>
      <c r="B19" s="83">
        <v>1138.01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211</v>
      </c>
      <c r="B20" s="83">
        <v>79.13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212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213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192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214</v>
      </c>
      <c r="B24" s="83">
        <v>0</v>
      </c>
      <c r="C24" s="83">
        <v>4851.59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215</v>
      </c>
      <c r="B25" s="83">
        <v>74.86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216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217</v>
      </c>
      <c r="B28" s="83">
        <v>6709.65</v>
      </c>
      <c r="C28" s="83">
        <v>6853.13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439</v>
      </c>
      <c r="C30" s="83" t="s">
        <v>339</v>
      </c>
      <c r="D30" s="83" t="s">
        <v>449</v>
      </c>
      <c r="E30" s="83" t="s">
        <v>450</v>
      </c>
      <c r="F30" s="83" t="s">
        <v>451</v>
      </c>
      <c r="G30" s="83" t="s">
        <v>452</v>
      </c>
      <c r="H30" s="83" t="s">
        <v>453</v>
      </c>
      <c r="I30" s="83" t="s">
        <v>454</v>
      </c>
      <c r="J30" s="83" t="s">
        <v>455</v>
      </c>
      <c r="K30"/>
      <c r="L30"/>
      <c r="M30"/>
      <c r="N30"/>
      <c r="O30"/>
      <c r="P30"/>
      <c r="Q30"/>
      <c r="R30"/>
      <c r="S30"/>
    </row>
    <row r="31" spans="1:19">
      <c r="A31" s="83" t="s">
        <v>474</v>
      </c>
      <c r="B31" s="83">
        <v>331.66</v>
      </c>
      <c r="C31" s="83" t="s">
        <v>287</v>
      </c>
      <c r="D31" s="83">
        <v>1010.89</v>
      </c>
      <c r="E31" s="83">
        <v>1</v>
      </c>
      <c r="F31" s="83">
        <v>97.55</v>
      </c>
      <c r="G31" s="83">
        <v>32.21</v>
      </c>
      <c r="H31" s="83">
        <v>13.99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456</v>
      </c>
      <c r="B32" s="83">
        <v>1978.83</v>
      </c>
      <c r="C32" s="83" t="s">
        <v>287</v>
      </c>
      <c r="D32" s="83">
        <v>4826.41</v>
      </c>
      <c r="E32" s="83">
        <v>1</v>
      </c>
      <c r="F32" s="83">
        <v>0</v>
      </c>
      <c r="G32" s="83">
        <v>0</v>
      </c>
      <c r="H32" s="83">
        <v>10.76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462</v>
      </c>
      <c r="B33" s="83">
        <v>188.86</v>
      </c>
      <c r="C33" s="83" t="s">
        <v>287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13.99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470</v>
      </c>
      <c r="B34" s="83">
        <v>389.4</v>
      </c>
      <c r="C34" s="83" t="s">
        <v>287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5.38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477</v>
      </c>
      <c r="B35" s="83">
        <v>412.12</v>
      </c>
      <c r="C35" s="83" t="s">
        <v>287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5.38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475</v>
      </c>
      <c r="B36" s="83">
        <v>331.66</v>
      </c>
      <c r="C36" s="83" t="s">
        <v>287</v>
      </c>
      <c r="D36" s="83">
        <v>1010.89</v>
      </c>
      <c r="E36" s="83">
        <v>1</v>
      </c>
      <c r="F36" s="83">
        <v>97.55</v>
      </c>
      <c r="G36" s="83">
        <v>32.21</v>
      </c>
      <c r="H36" s="83">
        <v>13.99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476</v>
      </c>
      <c r="B37" s="83">
        <v>103.3</v>
      </c>
      <c r="C37" s="83" t="s">
        <v>287</v>
      </c>
      <c r="D37" s="83">
        <v>314.87</v>
      </c>
      <c r="E37" s="83">
        <v>1</v>
      </c>
      <c r="F37" s="83">
        <v>87.33</v>
      </c>
      <c r="G37" s="83">
        <v>26.38</v>
      </c>
      <c r="H37" s="83">
        <v>12.91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461</v>
      </c>
      <c r="B38" s="83">
        <v>78.040000000000006</v>
      </c>
      <c r="C38" s="83" t="s">
        <v>287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6.46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463</v>
      </c>
      <c r="B39" s="83">
        <v>1308.19</v>
      </c>
      <c r="C39" s="83" t="s">
        <v>287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11.84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459</v>
      </c>
      <c r="B40" s="83">
        <v>164.24</v>
      </c>
      <c r="C40" s="83" t="s">
        <v>287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16.14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457</v>
      </c>
      <c r="B41" s="83">
        <v>67.069999999999993</v>
      </c>
      <c r="C41" s="83" t="s">
        <v>287</v>
      </c>
      <c r="D41" s="83">
        <v>265.76</v>
      </c>
      <c r="E41" s="83">
        <v>1</v>
      </c>
      <c r="F41" s="83">
        <v>68.84</v>
      </c>
      <c r="G41" s="83">
        <v>23.3</v>
      </c>
      <c r="H41" s="83">
        <v>16.14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458</v>
      </c>
      <c r="B42" s="83">
        <v>77.67</v>
      </c>
      <c r="C42" s="83" t="s">
        <v>287</v>
      </c>
      <c r="D42" s="83">
        <v>307.76</v>
      </c>
      <c r="E42" s="83">
        <v>1</v>
      </c>
      <c r="F42" s="83">
        <v>26.57</v>
      </c>
      <c r="G42" s="83">
        <v>0</v>
      </c>
      <c r="H42" s="83">
        <v>16.14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464</v>
      </c>
      <c r="B43" s="83">
        <v>39.020000000000003</v>
      </c>
      <c r="C43" s="83" t="s">
        <v>287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11.84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471</v>
      </c>
      <c r="B44" s="83">
        <v>39.020000000000003</v>
      </c>
      <c r="C44" s="83" t="s">
        <v>287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11.84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465</v>
      </c>
      <c r="B45" s="83">
        <v>39.020000000000003</v>
      </c>
      <c r="C45" s="83" t="s">
        <v>287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11.84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472</v>
      </c>
      <c r="B46" s="83">
        <v>39.020000000000003</v>
      </c>
      <c r="C46" s="83" t="s">
        <v>287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11.84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466</v>
      </c>
      <c r="B47" s="83">
        <v>24.52</v>
      </c>
      <c r="C47" s="83" t="s">
        <v>287</v>
      </c>
      <c r="D47" s="83">
        <v>74.75</v>
      </c>
      <c r="E47" s="83">
        <v>76</v>
      </c>
      <c r="F47" s="83">
        <v>11.15</v>
      </c>
      <c r="G47" s="83">
        <v>3.68</v>
      </c>
      <c r="H47" s="83">
        <v>11.84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473</v>
      </c>
      <c r="B48" s="83">
        <v>24.53</v>
      </c>
      <c r="C48" s="83" t="s">
        <v>287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11.84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467</v>
      </c>
      <c r="B49" s="83">
        <v>24.53</v>
      </c>
      <c r="C49" s="83" t="s">
        <v>287</v>
      </c>
      <c r="D49" s="83">
        <v>74.77</v>
      </c>
      <c r="E49" s="83">
        <v>76</v>
      </c>
      <c r="F49" s="83">
        <v>11.15</v>
      </c>
      <c r="G49" s="83">
        <v>3.68</v>
      </c>
      <c r="H49" s="83">
        <v>11.84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468</v>
      </c>
      <c r="B50" s="83">
        <v>39.020000000000003</v>
      </c>
      <c r="C50" s="83" t="s">
        <v>287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11.84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469</v>
      </c>
      <c r="B51" s="83">
        <v>39.020000000000003</v>
      </c>
      <c r="C51" s="83" t="s">
        <v>287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11.84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460</v>
      </c>
      <c r="B52" s="83">
        <v>94.76</v>
      </c>
      <c r="C52" s="83" t="s">
        <v>287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9.68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288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10.763400000000001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478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10.763400000000001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479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177</v>
      </c>
      <c r="C57" s="83" t="s">
        <v>480</v>
      </c>
      <c r="D57" s="83" t="s">
        <v>481</v>
      </c>
      <c r="E57" s="83" t="s">
        <v>482</v>
      </c>
      <c r="F57" s="83" t="s">
        <v>483</v>
      </c>
      <c r="G57" s="83" t="s">
        <v>484</v>
      </c>
      <c r="H57" s="83" t="s">
        <v>485</v>
      </c>
      <c r="I57" s="83" t="s">
        <v>486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535</v>
      </c>
      <c r="B58" s="83" t="s">
        <v>738</v>
      </c>
      <c r="C58" s="83">
        <v>0.08</v>
      </c>
      <c r="D58" s="83">
        <v>0.69799999999999995</v>
      </c>
      <c r="E58" s="83">
        <v>0.78</v>
      </c>
      <c r="F58" s="83">
        <v>97.55</v>
      </c>
      <c r="G58" s="83">
        <v>0</v>
      </c>
      <c r="H58" s="83">
        <v>90</v>
      </c>
      <c r="I58" s="83" t="s">
        <v>489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536</v>
      </c>
      <c r="B59" s="83" t="s">
        <v>739</v>
      </c>
      <c r="C59" s="83">
        <v>0.3</v>
      </c>
      <c r="D59" s="83">
        <v>0.35799999999999998</v>
      </c>
      <c r="E59" s="83">
        <v>0.38400000000000001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490</v>
      </c>
      <c r="B60" s="83" t="s">
        <v>488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491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487</v>
      </c>
      <c r="B61" s="83" t="s">
        <v>488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489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492</v>
      </c>
      <c r="B62" s="83" t="s">
        <v>488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493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494</v>
      </c>
      <c r="B63" s="83" t="s">
        <v>488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495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496</v>
      </c>
      <c r="B64" s="83" t="s">
        <v>488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505</v>
      </c>
      <c r="B65" s="83" t="s">
        <v>740</v>
      </c>
      <c r="C65" s="83">
        <v>0.08</v>
      </c>
      <c r="D65" s="83">
        <v>0.85699999999999998</v>
      </c>
      <c r="E65" s="83">
        <v>0.98399999999999999</v>
      </c>
      <c r="F65" s="83">
        <v>22.95</v>
      </c>
      <c r="G65" s="83">
        <v>90</v>
      </c>
      <c r="H65" s="83">
        <v>90</v>
      </c>
      <c r="I65" s="83" t="s">
        <v>491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506</v>
      </c>
      <c r="B66" s="83" t="s">
        <v>740</v>
      </c>
      <c r="C66" s="83">
        <v>0.08</v>
      </c>
      <c r="D66" s="83">
        <v>0.85699999999999998</v>
      </c>
      <c r="E66" s="83">
        <v>0.98399999999999999</v>
      </c>
      <c r="F66" s="83">
        <v>129.22999999999999</v>
      </c>
      <c r="G66" s="83">
        <v>180</v>
      </c>
      <c r="H66" s="83">
        <v>90</v>
      </c>
      <c r="I66" s="83" t="s">
        <v>493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507</v>
      </c>
      <c r="B67" s="83" t="s">
        <v>739</v>
      </c>
      <c r="C67" s="83">
        <v>0.3</v>
      </c>
      <c r="D67" s="83">
        <v>0.35799999999999998</v>
      </c>
      <c r="E67" s="83">
        <v>0.38400000000000001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523</v>
      </c>
      <c r="B68" s="83" t="s">
        <v>738</v>
      </c>
      <c r="C68" s="83">
        <v>0.08</v>
      </c>
      <c r="D68" s="83">
        <v>0.69799999999999995</v>
      </c>
      <c r="E68" s="83">
        <v>0.78</v>
      </c>
      <c r="F68" s="83">
        <v>70.599999999999994</v>
      </c>
      <c r="G68" s="83">
        <v>0</v>
      </c>
      <c r="H68" s="83">
        <v>90</v>
      </c>
      <c r="I68" s="83" t="s">
        <v>489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525</v>
      </c>
      <c r="B69" s="83" t="s">
        <v>738</v>
      </c>
      <c r="C69" s="83">
        <v>0.08</v>
      </c>
      <c r="D69" s="83">
        <v>0.69799999999999995</v>
      </c>
      <c r="E69" s="83">
        <v>0.78</v>
      </c>
      <c r="F69" s="83">
        <v>26.02</v>
      </c>
      <c r="G69" s="83">
        <v>180</v>
      </c>
      <c r="H69" s="83">
        <v>90</v>
      </c>
      <c r="I69" s="83" t="s">
        <v>493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524</v>
      </c>
      <c r="B70" s="83" t="s">
        <v>738</v>
      </c>
      <c r="C70" s="83">
        <v>0.08</v>
      </c>
      <c r="D70" s="83">
        <v>0.69799999999999995</v>
      </c>
      <c r="E70" s="83">
        <v>0.78</v>
      </c>
      <c r="F70" s="83">
        <v>26.01</v>
      </c>
      <c r="G70" s="83">
        <v>0</v>
      </c>
      <c r="H70" s="83">
        <v>90</v>
      </c>
      <c r="I70" s="83" t="s">
        <v>489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526</v>
      </c>
      <c r="B71" s="83" t="s">
        <v>738</v>
      </c>
      <c r="C71" s="83">
        <v>0.08</v>
      </c>
      <c r="D71" s="83">
        <v>0.69799999999999995</v>
      </c>
      <c r="E71" s="83">
        <v>0.78</v>
      </c>
      <c r="F71" s="83">
        <v>70.599999999999994</v>
      </c>
      <c r="G71" s="83">
        <v>180</v>
      </c>
      <c r="H71" s="83">
        <v>90</v>
      </c>
      <c r="I71" s="83" t="s">
        <v>493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543</v>
      </c>
      <c r="B72" s="83" t="s">
        <v>738</v>
      </c>
      <c r="C72" s="83">
        <v>0.08</v>
      </c>
      <c r="D72" s="83">
        <v>0.69799999999999995</v>
      </c>
      <c r="E72" s="83">
        <v>0.78</v>
      </c>
      <c r="F72" s="83">
        <v>17.649999999999999</v>
      </c>
      <c r="G72" s="83">
        <v>0</v>
      </c>
      <c r="H72" s="83">
        <v>90</v>
      </c>
      <c r="I72" s="83" t="s">
        <v>489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544</v>
      </c>
      <c r="B73" s="83" t="s">
        <v>738</v>
      </c>
      <c r="C73" s="83">
        <v>0.08</v>
      </c>
      <c r="D73" s="83">
        <v>0.69799999999999995</v>
      </c>
      <c r="E73" s="83">
        <v>0.78</v>
      </c>
      <c r="F73" s="83">
        <v>15.79</v>
      </c>
      <c r="G73" s="83">
        <v>0</v>
      </c>
      <c r="H73" s="83">
        <v>90</v>
      </c>
      <c r="I73" s="83" t="s">
        <v>489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545</v>
      </c>
      <c r="B74" s="83" t="s">
        <v>738</v>
      </c>
      <c r="C74" s="83">
        <v>0.08</v>
      </c>
      <c r="D74" s="83">
        <v>0.69799999999999995</v>
      </c>
      <c r="E74" s="83">
        <v>0.78</v>
      </c>
      <c r="F74" s="83">
        <v>52.03</v>
      </c>
      <c r="G74" s="83">
        <v>180</v>
      </c>
      <c r="H74" s="83">
        <v>90</v>
      </c>
      <c r="I74" s="83" t="s">
        <v>493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546</v>
      </c>
      <c r="B75" s="83" t="s">
        <v>739</v>
      </c>
      <c r="C75" s="83">
        <v>0.3</v>
      </c>
      <c r="D75" s="83">
        <v>0.35799999999999998</v>
      </c>
      <c r="E75" s="83">
        <v>0.38400000000000001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547</v>
      </c>
      <c r="B76" s="83" t="s">
        <v>739</v>
      </c>
      <c r="C76" s="83">
        <v>0.3</v>
      </c>
      <c r="D76" s="83">
        <v>0.35799999999999998</v>
      </c>
      <c r="E76" s="83">
        <v>0.38400000000000001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537</v>
      </c>
      <c r="B77" s="83" t="s">
        <v>738</v>
      </c>
      <c r="C77" s="83">
        <v>0.08</v>
      </c>
      <c r="D77" s="83">
        <v>0.69799999999999995</v>
      </c>
      <c r="E77" s="83">
        <v>0.78</v>
      </c>
      <c r="F77" s="83">
        <v>97.55</v>
      </c>
      <c r="G77" s="83">
        <v>0</v>
      </c>
      <c r="H77" s="83">
        <v>90</v>
      </c>
      <c r="I77" s="83" t="s">
        <v>489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538</v>
      </c>
      <c r="B78" s="83" t="s">
        <v>739</v>
      </c>
      <c r="C78" s="83">
        <v>0.3</v>
      </c>
      <c r="D78" s="83">
        <v>0.35799999999999998</v>
      </c>
      <c r="E78" s="83">
        <v>0.38400000000000001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541</v>
      </c>
      <c r="B79" s="83" t="s">
        <v>738</v>
      </c>
      <c r="C79" s="83">
        <v>0.08</v>
      </c>
      <c r="D79" s="83">
        <v>0.69799999999999995</v>
      </c>
      <c r="E79" s="83">
        <v>0.78</v>
      </c>
      <c r="F79" s="83">
        <v>13.94</v>
      </c>
      <c r="G79" s="83">
        <v>180</v>
      </c>
      <c r="H79" s="83">
        <v>90</v>
      </c>
      <c r="I79" s="83" t="s">
        <v>493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540</v>
      </c>
      <c r="B80" s="83" t="s">
        <v>738</v>
      </c>
      <c r="C80" s="83">
        <v>0.08</v>
      </c>
      <c r="D80" s="83">
        <v>0.69799999999999995</v>
      </c>
      <c r="E80" s="83">
        <v>0.78</v>
      </c>
      <c r="F80" s="83">
        <v>52.03</v>
      </c>
      <c r="G80" s="83">
        <v>90</v>
      </c>
      <c r="H80" s="83">
        <v>90</v>
      </c>
      <c r="I80" s="83" t="s">
        <v>491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539</v>
      </c>
      <c r="B81" s="83" t="s">
        <v>738</v>
      </c>
      <c r="C81" s="83">
        <v>0.08</v>
      </c>
      <c r="D81" s="83">
        <v>0.69799999999999995</v>
      </c>
      <c r="E81" s="83">
        <v>0.78</v>
      </c>
      <c r="F81" s="83">
        <v>21.37</v>
      </c>
      <c r="G81" s="83">
        <v>0</v>
      </c>
      <c r="H81" s="83">
        <v>90</v>
      </c>
      <c r="I81" s="83" t="s">
        <v>489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542</v>
      </c>
      <c r="B82" s="83" t="s">
        <v>739</v>
      </c>
      <c r="C82" s="83">
        <v>0.3</v>
      </c>
      <c r="D82" s="83">
        <v>0.35799999999999998</v>
      </c>
      <c r="E82" s="83">
        <v>0.38400000000000001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504</v>
      </c>
      <c r="B83" s="83" t="s">
        <v>740</v>
      </c>
      <c r="C83" s="83">
        <v>0.08</v>
      </c>
      <c r="D83" s="83">
        <v>0.85699999999999998</v>
      </c>
      <c r="E83" s="83">
        <v>0.98399999999999999</v>
      </c>
      <c r="F83" s="83">
        <v>67.63</v>
      </c>
      <c r="G83" s="83">
        <v>90</v>
      </c>
      <c r="H83" s="83">
        <v>90</v>
      </c>
      <c r="I83" s="83" t="s">
        <v>491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503</v>
      </c>
      <c r="B84" s="83" t="s">
        <v>740</v>
      </c>
      <c r="C84" s="83">
        <v>0.08</v>
      </c>
      <c r="D84" s="83">
        <v>0.85699999999999998</v>
      </c>
      <c r="E84" s="83">
        <v>0.98399999999999999</v>
      </c>
      <c r="F84" s="83">
        <v>18.12</v>
      </c>
      <c r="G84" s="83">
        <v>0</v>
      </c>
      <c r="H84" s="83">
        <v>90</v>
      </c>
      <c r="I84" s="83" t="s">
        <v>489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508</v>
      </c>
      <c r="B85" s="83" t="s">
        <v>740</v>
      </c>
      <c r="C85" s="83">
        <v>0.08</v>
      </c>
      <c r="D85" s="83">
        <v>0.85699999999999998</v>
      </c>
      <c r="E85" s="83">
        <v>0.98399999999999999</v>
      </c>
      <c r="F85" s="83">
        <v>213.77</v>
      </c>
      <c r="G85" s="83">
        <v>0</v>
      </c>
      <c r="H85" s="83">
        <v>90</v>
      </c>
      <c r="I85" s="83" t="s">
        <v>489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510</v>
      </c>
      <c r="B86" s="83" t="s">
        <v>740</v>
      </c>
      <c r="C86" s="83">
        <v>0.08</v>
      </c>
      <c r="D86" s="83">
        <v>0.85699999999999998</v>
      </c>
      <c r="E86" s="83">
        <v>0.98399999999999999</v>
      </c>
      <c r="F86" s="83">
        <v>167.88</v>
      </c>
      <c r="G86" s="83">
        <v>180</v>
      </c>
      <c r="H86" s="83">
        <v>90</v>
      </c>
      <c r="I86" s="83" t="s">
        <v>493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511</v>
      </c>
      <c r="B87" s="83" t="s">
        <v>740</v>
      </c>
      <c r="C87" s="83">
        <v>0.08</v>
      </c>
      <c r="D87" s="83">
        <v>0.85699999999999998</v>
      </c>
      <c r="E87" s="83">
        <v>0.98399999999999999</v>
      </c>
      <c r="F87" s="83">
        <v>41.06</v>
      </c>
      <c r="G87" s="83">
        <v>270</v>
      </c>
      <c r="H87" s="83">
        <v>90</v>
      </c>
      <c r="I87" s="83" t="s">
        <v>495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509</v>
      </c>
      <c r="B88" s="83" t="s">
        <v>740</v>
      </c>
      <c r="C88" s="83">
        <v>0.08</v>
      </c>
      <c r="D88" s="83">
        <v>0.85699999999999998</v>
      </c>
      <c r="E88" s="83">
        <v>0.98399999999999999</v>
      </c>
      <c r="F88" s="83">
        <v>12.08</v>
      </c>
      <c r="G88" s="83">
        <v>0</v>
      </c>
      <c r="H88" s="83">
        <v>90</v>
      </c>
      <c r="I88" s="83" t="s">
        <v>489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512</v>
      </c>
      <c r="B89" s="83" t="s">
        <v>739</v>
      </c>
      <c r="C89" s="83">
        <v>0.3</v>
      </c>
      <c r="D89" s="83">
        <v>0.35799999999999998</v>
      </c>
      <c r="E89" s="83">
        <v>0.38400000000000001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501</v>
      </c>
      <c r="B90" s="83" t="s">
        <v>740</v>
      </c>
      <c r="C90" s="83">
        <v>0.08</v>
      </c>
      <c r="D90" s="83">
        <v>0.85699999999999998</v>
      </c>
      <c r="E90" s="83">
        <v>0.98399999999999999</v>
      </c>
      <c r="F90" s="83">
        <v>62.8</v>
      </c>
      <c r="G90" s="83">
        <v>0</v>
      </c>
      <c r="H90" s="83">
        <v>90</v>
      </c>
      <c r="I90" s="83" t="s">
        <v>489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497</v>
      </c>
      <c r="B91" s="83" t="s">
        <v>740</v>
      </c>
      <c r="C91" s="83">
        <v>0.08</v>
      </c>
      <c r="D91" s="83">
        <v>0.85699999999999998</v>
      </c>
      <c r="E91" s="83">
        <v>0.98399999999999999</v>
      </c>
      <c r="F91" s="83">
        <v>45.89</v>
      </c>
      <c r="G91" s="83">
        <v>180</v>
      </c>
      <c r="H91" s="83">
        <v>90</v>
      </c>
      <c r="I91" s="83" t="s">
        <v>493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498</v>
      </c>
      <c r="B92" s="83" t="s">
        <v>740</v>
      </c>
      <c r="C92" s="83">
        <v>0.08</v>
      </c>
      <c r="D92" s="83">
        <v>0.85699999999999998</v>
      </c>
      <c r="E92" s="83">
        <v>0.98399999999999999</v>
      </c>
      <c r="F92" s="83">
        <v>22.95</v>
      </c>
      <c r="G92" s="83">
        <v>270</v>
      </c>
      <c r="H92" s="83">
        <v>90</v>
      </c>
      <c r="I92" s="83" t="s">
        <v>495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499</v>
      </c>
      <c r="B93" s="83" t="s">
        <v>739</v>
      </c>
      <c r="C93" s="83">
        <v>0.3</v>
      </c>
      <c r="D93" s="83">
        <v>0.35799999999999998</v>
      </c>
      <c r="E93" s="83">
        <v>0.38400000000000001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500</v>
      </c>
      <c r="B94" s="83" t="s">
        <v>740</v>
      </c>
      <c r="C94" s="83">
        <v>0.08</v>
      </c>
      <c r="D94" s="83">
        <v>0.85699999999999998</v>
      </c>
      <c r="E94" s="83">
        <v>0.98399999999999999</v>
      </c>
      <c r="F94" s="83">
        <v>26.57</v>
      </c>
      <c r="G94" s="83">
        <v>270</v>
      </c>
      <c r="H94" s="83">
        <v>90</v>
      </c>
      <c r="I94" s="83" t="s">
        <v>495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513</v>
      </c>
      <c r="B95" s="83" t="s">
        <v>738</v>
      </c>
      <c r="C95" s="83">
        <v>0.08</v>
      </c>
      <c r="D95" s="83">
        <v>0.69799999999999995</v>
      </c>
      <c r="E95" s="83">
        <v>0.78</v>
      </c>
      <c r="F95" s="83">
        <v>55.74</v>
      </c>
      <c r="G95" s="83">
        <v>180</v>
      </c>
      <c r="H95" s="83">
        <v>90</v>
      </c>
      <c r="I95" s="83" t="s">
        <v>493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514</v>
      </c>
      <c r="B96" s="83" t="s">
        <v>738</v>
      </c>
      <c r="C96" s="83">
        <v>0.08</v>
      </c>
      <c r="D96" s="83">
        <v>0.69799999999999995</v>
      </c>
      <c r="E96" s="83">
        <v>0.78</v>
      </c>
      <c r="F96" s="83">
        <v>104.06</v>
      </c>
      <c r="G96" s="83">
        <v>270</v>
      </c>
      <c r="H96" s="83">
        <v>90</v>
      </c>
      <c r="I96" s="83" t="s">
        <v>495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527</v>
      </c>
      <c r="B97" s="83" t="s">
        <v>738</v>
      </c>
      <c r="C97" s="83">
        <v>0.08</v>
      </c>
      <c r="D97" s="83">
        <v>0.69799999999999995</v>
      </c>
      <c r="E97" s="83">
        <v>0.78</v>
      </c>
      <c r="F97" s="83">
        <v>13.94</v>
      </c>
      <c r="G97" s="83">
        <v>180</v>
      </c>
      <c r="H97" s="83">
        <v>90</v>
      </c>
      <c r="I97" s="83" t="s">
        <v>493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528</v>
      </c>
      <c r="B98" s="83" t="s">
        <v>738</v>
      </c>
      <c r="C98" s="83">
        <v>0.08</v>
      </c>
      <c r="D98" s="83">
        <v>0.69799999999999995</v>
      </c>
      <c r="E98" s="83">
        <v>0.78</v>
      </c>
      <c r="F98" s="83">
        <v>26.01</v>
      </c>
      <c r="G98" s="83">
        <v>270</v>
      </c>
      <c r="H98" s="83">
        <v>90</v>
      </c>
      <c r="I98" s="83" t="s">
        <v>495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529</v>
      </c>
      <c r="B99" s="83" t="s">
        <v>739</v>
      </c>
      <c r="C99" s="83">
        <v>0.3</v>
      </c>
      <c r="D99" s="83">
        <v>0.35799999999999998</v>
      </c>
      <c r="E99" s="83">
        <v>0.38400000000000001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515</v>
      </c>
      <c r="B100" s="83" t="s">
        <v>738</v>
      </c>
      <c r="C100" s="83">
        <v>0.08</v>
      </c>
      <c r="D100" s="83">
        <v>0.69799999999999995</v>
      </c>
      <c r="E100" s="83">
        <v>0.78</v>
      </c>
      <c r="F100" s="83">
        <v>55.74</v>
      </c>
      <c r="G100" s="83">
        <v>0</v>
      </c>
      <c r="H100" s="83">
        <v>90</v>
      </c>
      <c r="I100" s="83" t="s">
        <v>489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516</v>
      </c>
      <c r="B101" s="83" t="s">
        <v>738</v>
      </c>
      <c r="C101" s="83">
        <v>0.08</v>
      </c>
      <c r="D101" s="83">
        <v>0.69799999999999995</v>
      </c>
      <c r="E101" s="83">
        <v>0.78</v>
      </c>
      <c r="F101" s="83">
        <v>104.05</v>
      </c>
      <c r="G101" s="83">
        <v>270</v>
      </c>
      <c r="H101" s="83">
        <v>90</v>
      </c>
      <c r="I101" s="83" t="s">
        <v>495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530</v>
      </c>
      <c r="B102" s="83" t="s">
        <v>738</v>
      </c>
      <c r="C102" s="83">
        <v>0.08</v>
      </c>
      <c r="D102" s="83">
        <v>0.69799999999999995</v>
      </c>
      <c r="E102" s="83">
        <v>0.78</v>
      </c>
      <c r="F102" s="83">
        <v>13.94</v>
      </c>
      <c r="G102" s="83">
        <v>0</v>
      </c>
      <c r="H102" s="83">
        <v>90</v>
      </c>
      <c r="I102" s="83" t="s">
        <v>489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531</v>
      </c>
      <c r="B103" s="83" t="s">
        <v>738</v>
      </c>
      <c r="C103" s="83">
        <v>0.08</v>
      </c>
      <c r="D103" s="83">
        <v>0.69799999999999995</v>
      </c>
      <c r="E103" s="83">
        <v>0.78</v>
      </c>
      <c r="F103" s="83">
        <v>26.01</v>
      </c>
      <c r="G103" s="83">
        <v>270</v>
      </c>
      <c r="H103" s="83">
        <v>90</v>
      </c>
      <c r="I103" s="83" t="s">
        <v>495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532</v>
      </c>
      <c r="B104" s="83" t="s">
        <v>739</v>
      </c>
      <c r="C104" s="83">
        <v>0.3</v>
      </c>
      <c r="D104" s="83">
        <v>0.35799999999999998</v>
      </c>
      <c r="E104" s="83">
        <v>0.38400000000000001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517</v>
      </c>
      <c r="B105" s="83" t="s">
        <v>738</v>
      </c>
      <c r="C105" s="83">
        <v>0.08</v>
      </c>
      <c r="D105" s="83">
        <v>0.69799999999999995</v>
      </c>
      <c r="E105" s="83">
        <v>0.78</v>
      </c>
      <c r="F105" s="83">
        <v>847.14</v>
      </c>
      <c r="G105" s="83">
        <v>180</v>
      </c>
      <c r="H105" s="83">
        <v>90</v>
      </c>
      <c r="I105" s="83" t="s">
        <v>493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533</v>
      </c>
      <c r="B106" s="83" t="s">
        <v>738</v>
      </c>
      <c r="C106" s="83">
        <v>0.08</v>
      </c>
      <c r="D106" s="83">
        <v>0.69799999999999995</v>
      </c>
      <c r="E106" s="83">
        <v>0.78</v>
      </c>
      <c r="F106" s="83">
        <v>183.96</v>
      </c>
      <c r="G106" s="83">
        <v>180</v>
      </c>
      <c r="H106" s="83">
        <v>90</v>
      </c>
      <c r="I106" s="83" t="s">
        <v>493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534</v>
      </c>
      <c r="B107" s="83" t="s">
        <v>739</v>
      </c>
      <c r="C107" s="83">
        <v>0.3</v>
      </c>
      <c r="D107" s="83">
        <v>0.35799999999999998</v>
      </c>
      <c r="E107" s="83">
        <v>0.38400000000000001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518</v>
      </c>
      <c r="B108" s="83" t="s">
        <v>738</v>
      </c>
      <c r="C108" s="83">
        <v>0.08</v>
      </c>
      <c r="D108" s="83">
        <v>0.69799999999999995</v>
      </c>
      <c r="E108" s="83">
        <v>0.78</v>
      </c>
      <c r="F108" s="83">
        <v>847.37</v>
      </c>
      <c r="G108" s="83">
        <v>0</v>
      </c>
      <c r="H108" s="83">
        <v>90</v>
      </c>
      <c r="I108" s="83" t="s">
        <v>489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519</v>
      </c>
      <c r="B109" s="83" t="s">
        <v>738</v>
      </c>
      <c r="C109" s="83">
        <v>0.08</v>
      </c>
      <c r="D109" s="83">
        <v>0.69799999999999995</v>
      </c>
      <c r="E109" s="83">
        <v>0.78</v>
      </c>
      <c r="F109" s="83">
        <v>104.06</v>
      </c>
      <c r="G109" s="83">
        <v>90</v>
      </c>
      <c r="H109" s="83">
        <v>90</v>
      </c>
      <c r="I109" s="83" t="s">
        <v>491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520</v>
      </c>
      <c r="B110" s="83" t="s">
        <v>738</v>
      </c>
      <c r="C110" s="83">
        <v>0.08</v>
      </c>
      <c r="D110" s="83">
        <v>0.69799999999999995</v>
      </c>
      <c r="E110" s="83">
        <v>0.78</v>
      </c>
      <c r="F110" s="83">
        <v>55.74</v>
      </c>
      <c r="G110" s="83">
        <v>180</v>
      </c>
      <c r="H110" s="83">
        <v>90</v>
      </c>
      <c r="I110" s="83" t="s">
        <v>493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522</v>
      </c>
      <c r="B111" s="83" t="s">
        <v>738</v>
      </c>
      <c r="C111" s="83">
        <v>0.08</v>
      </c>
      <c r="D111" s="83">
        <v>0.69799999999999995</v>
      </c>
      <c r="E111" s="83">
        <v>0.78</v>
      </c>
      <c r="F111" s="83">
        <v>104.05</v>
      </c>
      <c r="G111" s="83">
        <v>90</v>
      </c>
      <c r="H111" s="83">
        <v>90</v>
      </c>
      <c r="I111" s="83" t="s">
        <v>491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521</v>
      </c>
      <c r="B112" s="83" t="s">
        <v>738</v>
      </c>
      <c r="C112" s="83">
        <v>0.08</v>
      </c>
      <c r="D112" s="83">
        <v>0.69799999999999995</v>
      </c>
      <c r="E112" s="83">
        <v>0.78</v>
      </c>
      <c r="F112" s="83">
        <v>55.74</v>
      </c>
      <c r="G112" s="83">
        <v>0</v>
      </c>
      <c r="H112" s="83">
        <v>90</v>
      </c>
      <c r="I112" s="83" t="s">
        <v>489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502</v>
      </c>
      <c r="B113" s="83" t="s">
        <v>740</v>
      </c>
      <c r="C113" s="83">
        <v>0.08</v>
      </c>
      <c r="D113" s="83">
        <v>0.85699999999999998</v>
      </c>
      <c r="E113" s="83">
        <v>0.98399999999999999</v>
      </c>
      <c r="F113" s="83">
        <v>36.229999999999997</v>
      </c>
      <c r="G113" s="83">
        <v>0</v>
      </c>
      <c r="H113" s="83">
        <v>90</v>
      </c>
      <c r="I113" s="83" t="s">
        <v>489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177</v>
      </c>
      <c r="C115" s="83" t="s">
        <v>548</v>
      </c>
      <c r="D115" s="83" t="s">
        <v>549</v>
      </c>
      <c r="E115" s="83" t="s">
        <v>550</v>
      </c>
      <c r="F115" s="83" t="s">
        <v>172</v>
      </c>
      <c r="G115" s="83" t="s">
        <v>551</v>
      </c>
      <c r="H115" s="83" t="s">
        <v>552</v>
      </c>
      <c r="I115" s="83" t="s">
        <v>553</v>
      </c>
      <c r="J115" s="83" t="s">
        <v>484</v>
      </c>
      <c r="K115" s="83" t="s">
        <v>486</v>
      </c>
      <c r="L115"/>
      <c r="M115"/>
      <c r="N115"/>
      <c r="O115"/>
      <c r="P115"/>
      <c r="Q115"/>
      <c r="R115"/>
      <c r="S115"/>
    </row>
    <row r="116" spans="1:19">
      <c r="A116" s="83" t="s">
        <v>577</v>
      </c>
      <c r="B116" s="83" t="s">
        <v>741</v>
      </c>
      <c r="C116" s="83">
        <v>32.21</v>
      </c>
      <c r="D116" s="83">
        <v>32.21</v>
      </c>
      <c r="E116" s="83">
        <v>3.2410000000000001</v>
      </c>
      <c r="F116" s="83">
        <v>0.252</v>
      </c>
      <c r="G116" s="83">
        <v>0.16200000000000001</v>
      </c>
      <c r="H116" s="83" t="s">
        <v>555</v>
      </c>
      <c r="I116" s="83" t="s">
        <v>535</v>
      </c>
      <c r="J116" s="83">
        <v>0</v>
      </c>
      <c r="K116" s="83" t="s">
        <v>489</v>
      </c>
      <c r="L116"/>
      <c r="M116"/>
      <c r="N116"/>
      <c r="O116"/>
      <c r="P116"/>
      <c r="Q116"/>
      <c r="R116"/>
      <c r="S116"/>
    </row>
    <row r="117" spans="1:19">
      <c r="A117" s="83" t="s">
        <v>556</v>
      </c>
      <c r="B117" s="83" t="s">
        <v>741</v>
      </c>
      <c r="C117" s="83">
        <v>65.62</v>
      </c>
      <c r="D117" s="83">
        <v>65.62</v>
      </c>
      <c r="E117" s="83">
        <v>3.2410000000000001</v>
      </c>
      <c r="F117" s="83">
        <v>0.252</v>
      </c>
      <c r="G117" s="83">
        <v>0.16200000000000001</v>
      </c>
      <c r="H117" s="83" t="s">
        <v>555</v>
      </c>
      <c r="I117" s="83" t="s">
        <v>506</v>
      </c>
      <c r="J117" s="83">
        <v>180</v>
      </c>
      <c r="K117" s="83" t="s">
        <v>493</v>
      </c>
      <c r="L117"/>
      <c r="M117"/>
      <c r="N117"/>
      <c r="O117"/>
      <c r="P117"/>
      <c r="Q117"/>
      <c r="R117"/>
      <c r="S117"/>
    </row>
    <row r="118" spans="1:19">
      <c r="A118" s="83" t="s">
        <v>568</v>
      </c>
      <c r="B118" s="83" t="s">
        <v>741</v>
      </c>
      <c r="C118" s="83">
        <v>5.82</v>
      </c>
      <c r="D118" s="83">
        <v>23.29</v>
      </c>
      <c r="E118" s="83">
        <v>3.2410000000000001</v>
      </c>
      <c r="F118" s="83">
        <v>0.252</v>
      </c>
      <c r="G118" s="83">
        <v>0.16200000000000001</v>
      </c>
      <c r="H118" s="83" t="s">
        <v>555</v>
      </c>
      <c r="I118" s="83" t="s">
        <v>523</v>
      </c>
      <c r="J118" s="83">
        <v>0</v>
      </c>
      <c r="K118" s="83" t="s">
        <v>489</v>
      </c>
      <c r="L118"/>
      <c r="M118"/>
      <c r="N118"/>
      <c r="O118"/>
      <c r="P118"/>
      <c r="Q118"/>
      <c r="R118"/>
      <c r="S118"/>
    </row>
    <row r="119" spans="1:19">
      <c r="A119" s="83" t="s">
        <v>570</v>
      </c>
      <c r="B119" s="83" t="s">
        <v>741</v>
      </c>
      <c r="C119" s="83">
        <v>2.15</v>
      </c>
      <c r="D119" s="83">
        <v>8.58</v>
      </c>
      <c r="E119" s="83">
        <v>3.2410000000000001</v>
      </c>
      <c r="F119" s="83">
        <v>0.252</v>
      </c>
      <c r="G119" s="83">
        <v>0.16200000000000001</v>
      </c>
      <c r="H119" s="83" t="s">
        <v>555</v>
      </c>
      <c r="I119" s="83" t="s">
        <v>525</v>
      </c>
      <c r="J119" s="83">
        <v>180</v>
      </c>
      <c r="K119" s="83" t="s">
        <v>493</v>
      </c>
      <c r="L119"/>
      <c r="M119"/>
      <c r="N119"/>
      <c r="O119"/>
      <c r="P119"/>
      <c r="Q119"/>
      <c r="R119"/>
      <c r="S119"/>
    </row>
    <row r="120" spans="1:19">
      <c r="A120" s="83" t="s">
        <v>569</v>
      </c>
      <c r="B120" s="83" t="s">
        <v>741</v>
      </c>
      <c r="C120" s="83">
        <v>2.15</v>
      </c>
      <c r="D120" s="83">
        <v>8.59</v>
      </c>
      <c r="E120" s="83">
        <v>3.2410000000000001</v>
      </c>
      <c r="F120" s="83">
        <v>0.252</v>
      </c>
      <c r="G120" s="83">
        <v>0.16200000000000001</v>
      </c>
      <c r="H120" s="83" t="s">
        <v>555</v>
      </c>
      <c r="I120" s="83" t="s">
        <v>524</v>
      </c>
      <c r="J120" s="83">
        <v>0</v>
      </c>
      <c r="K120" s="83" t="s">
        <v>489</v>
      </c>
      <c r="L120"/>
      <c r="M120"/>
      <c r="N120"/>
      <c r="O120"/>
      <c r="P120"/>
      <c r="Q120"/>
      <c r="R120"/>
      <c r="S120"/>
    </row>
    <row r="121" spans="1:19">
      <c r="A121" s="83" t="s">
        <v>571</v>
      </c>
      <c r="B121" s="83" t="s">
        <v>741</v>
      </c>
      <c r="C121" s="83">
        <v>5.82</v>
      </c>
      <c r="D121" s="83">
        <v>23.29</v>
      </c>
      <c r="E121" s="83">
        <v>3.2410000000000001</v>
      </c>
      <c r="F121" s="83">
        <v>0.252</v>
      </c>
      <c r="G121" s="83">
        <v>0.16200000000000001</v>
      </c>
      <c r="H121" s="83" t="s">
        <v>555</v>
      </c>
      <c r="I121" s="83" t="s">
        <v>526</v>
      </c>
      <c r="J121" s="83">
        <v>180</v>
      </c>
      <c r="K121" s="83" t="s">
        <v>493</v>
      </c>
      <c r="L121"/>
      <c r="M121"/>
      <c r="N121"/>
      <c r="O121"/>
      <c r="P121"/>
      <c r="Q121"/>
      <c r="R121"/>
      <c r="S121"/>
    </row>
    <row r="122" spans="1:19">
      <c r="A122" s="83" t="s">
        <v>582</v>
      </c>
      <c r="B122" s="83" t="s">
        <v>741</v>
      </c>
      <c r="C122" s="83">
        <v>5.83</v>
      </c>
      <c r="D122" s="83">
        <v>5.83</v>
      </c>
      <c r="E122" s="83">
        <v>3.2410000000000001</v>
      </c>
      <c r="F122" s="83">
        <v>0.252</v>
      </c>
      <c r="G122" s="83">
        <v>0.16200000000000001</v>
      </c>
      <c r="H122" s="83" t="s">
        <v>555</v>
      </c>
      <c r="I122" s="83" t="s">
        <v>543</v>
      </c>
      <c r="J122" s="83">
        <v>0</v>
      </c>
      <c r="K122" s="83" t="s">
        <v>489</v>
      </c>
      <c r="L122"/>
      <c r="M122"/>
      <c r="N122"/>
      <c r="O122"/>
      <c r="P122"/>
      <c r="Q122"/>
      <c r="R122"/>
      <c r="S122"/>
    </row>
    <row r="123" spans="1:19">
      <c r="A123" s="83" t="s">
        <v>583</v>
      </c>
      <c r="B123" s="83" t="s">
        <v>741</v>
      </c>
      <c r="C123" s="83">
        <v>5.21</v>
      </c>
      <c r="D123" s="83">
        <v>5.21</v>
      </c>
      <c r="E123" s="83">
        <v>3.2410000000000001</v>
      </c>
      <c r="F123" s="83">
        <v>0.252</v>
      </c>
      <c r="G123" s="83">
        <v>0.16200000000000001</v>
      </c>
      <c r="H123" s="83" t="s">
        <v>555</v>
      </c>
      <c r="I123" s="83" t="s">
        <v>544</v>
      </c>
      <c r="J123" s="83">
        <v>0</v>
      </c>
      <c r="K123" s="83" t="s">
        <v>489</v>
      </c>
      <c r="L123"/>
      <c r="M123"/>
      <c r="N123"/>
      <c r="O123"/>
      <c r="P123"/>
      <c r="Q123"/>
      <c r="R123"/>
      <c r="S123"/>
    </row>
    <row r="124" spans="1:19">
      <c r="A124" s="83" t="s">
        <v>584</v>
      </c>
      <c r="B124" s="83" t="s">
        <v>741</v>
      </c>
      <c r="C124" s="83">
        <v>17.18</v>
      </c>
      <c r="D124" s="83">
        <v>17.18</v>
      </c>
      <c r="E124" s="83">
        <v>3.2410000000000001</v>
      </c>
      <c r="F124" s="83">
        <v>0.252</v>
      </c>
      <c r="G124" s="83">
        <v>0.16200000000000001</v>
      </c>
      <c r="H124" s="83" t="s">
        <v>555</v>
      </c>
      <c r="I124" s="83" t="s">
        <v>545</v>
      </c>
      <c r="J124" s="83">
        <v>180</v>
      </c>
      <c r="K124" s="83" t="s">
        <v>493</v>
      </c>
      <c r="L124"/>
      <c r="M124"/>
      <c r="N124"/>
      <c r="O124"/>
      <c r="P124"/>
      <c r="Q124"/>
      <c r="R124"/>
      <c r="S124"/>
    </row>
    <row r="125" spans="1:19">
      <c r="A125" s="83" t="s">
        <v>578</v>
      </c>
      <c r="B125" s="83" t="s">
        <v>741</v>
      </c>
      <c r="C125" s="83">
        <v>32.21</v>
      </c>
      <c r="D125" s="83">
        <v>32.21</v>
      </c>
      <c r="E125" s="83">
        <v>3.2410000000000001</v>
      </c>
      <c r="F125" s="83">
        <v>0.252</v>
      </c>
      <c r="G125" s="83">
        <v>0.16200000000000001</v>
      </c>
      <c r="H125" s="83" t="s">
        <v>555</v>
      </c>
      <c r="I125" s="83" t="s">
        <v>537</v>
      </c>
      <c r="J125" s="83">
        <v>0</v>
      </c>
      <c r="K125" s="83" t="s">
        <v>489</v>
      </c>
      <c r="L125"/>
      <c r="M125"/>
      <c r="N125"/>
      <c r="O125"/>
      <c r="P125"/>
      <c r="Q125"/>
      <c r="R125"/>
      <c r="S125"/>
    </row>
    <row r="126" spans="1:19">
      <c r="A126" s="83" t="s">
        <v>581</v>
      </c>
      <c r="B126" s="83" t="s">
        <v>741</v>
      </c>
      <c r="C126" s="83">
        <v>4.5999999999999996</v>
      </c>
      <c r="D126" s="83">
        <v>4.5999999999999996</v>
      </c>
      <c r="E126" s="83">
        <v>3.2410000000000001</v>
      </c>
      <c r="F126" s="83">
        <v>0.252</v>
      </c>
      <c r="G126" s="83">
        <v>0.16200000000000001</v>
      </c>
      <c r="H126" s="83" t="s">
        <v>555</v>
      </c>
      <c r="I126" s="83" t="s">
        <v>541</v>
      </c>
      <c r="J126" s="83">
        <v>180</v>
      </c>
      <c r="K126" s="83" t="s">
        <v>493</v>
      </c>
      <c r="L126"/>
      <c r="M126"/>
      <c r="N126"/>
      <c r="O126"/>
      <c r="P126"/>
      <c r="Q126"/>
      <c r="R126"/>
      <c r="S126"/>
    </row>
    <row r="127" spans="1:19">
      <c r="A127" s="83" t="s">
        <v>580</v>
      </c>
      <c r="B127" s="83" t="s">
        <v>741</v>
      </c>
      <c r="C127" s="83">
        <v>17.18</v>
      </c>
      <c r="D127" s="83">
        <v>17.18</v>
      </c>
      <c r="E127" s="83">
        <v>3.2410000000000001</v>
      </c>
      <c r="F127" s="83">
        <v>0.252</v>
      </c>
      <c r="G127" s="83">
        <v>0.16200000000000001</v>
      </c>
      <c r="H127" s="83" t="s">
        <v>555</v>
      </c>
      <c r="I127" s="83" t="s">
        <v>540</v>
      </c>
      <c r="J127" s="83">
        <v>90</v>
      </c>
      <c r="K127" s="83" t="s">
        <v>491</v>
      </c>
      <c r="L127"/>
      <c r="M127"/>
      <c r="N127"/>
      <c r="O127"/>
      <c r="P127"/>
      <c r="Q127"/>
      <c r="R127"/>
      <c r="S127"/>
    </row>
    <row r="128" spans="1:19">
      <c r="A128" s="83" t="s">
        <v>579</v>
      </c>
      <c r="B128" s="83" t="s">
        <v>741</v>
      </c>
      <c r="C128" s="83">
        <v>4.5999999999999996</v>
      </c>
      <c r="D128" s="83">
        <v>4.5999999999999996</v>
      </c>
      <c r="E128" s="83">
        <v>3.2410000000000001</v>
      </c>
      <c r="F128" s="83">
        <v>0.252</v>
      </c>
      <c r="G128" s="83">
        <v>0.16200000000000001</v>
      </c>
      <c r="H128" s="83" t="s">
        <v>555</v>
      </c>
      <c r="I128" s="83" t="s">
        <v>539</v>
      </c>
      <c r="J128" s="83">
        <v>0</v>
      </c>
      <c r="K128" s="83" t="s">
        <v>489</v>
      </c>
      <c r="L128"/>
      <c r="M128"/>
      <c r="N128"/>
      <c r="O128"/>
      <c r="P128"/>
      <c r="Q128"/>
      <c r="R128"/>
      <c r="S128"/>
    </row>
    <row r="129" spans="1:19">
      <c r="A129" s="83" t="s">
        <v>557</v>
      </c>
      <c r="B129" s="83" t="s">
        <v>741</v>
      </c>
      <c r="C129" s="83">
        <v>85.24</v>
      </c>
      <c r="D129" s="83">
        <v>85.24</v>
      </c>
      <c r="E129" s="83">
        <v>3.2410000000000001</v>
      </c>
      <c r="F129" s="83">
        <v>0.252</v>
      </c>
      <c r="G129" s="83">
        <v>0.16200000000000001</v>
      </c>
      <c r="H129" s="83" t="s">
        <v>555</v>
      </c>
      <c r="I129" s="83" t="s">
        <v>510</v>
      </c>
      <c r="J129" s="83">
        <v>180</v>
      </c>
      <c r="K129" s="83" t="s">
        <v>493</v>
      </c>
      <c r="L129"/>
      <c r="M129"/>
      <c r="N129"/>
      <c r="O129"/>
      <c r="P129"/>
      <c r="Q129"/>
      <c r="R129"/>
      <c r="S129"/>
    </row>
    <row r="130" spans="1:19">
      <c r="A130" s="83" t="s">
        <v>554</v>
      </c>
      <c r="B130" s="83" t="s">
        <v>741</v>
      </c>
      <c r="C130" s="83">
        <v>23.3</v>
      </c>
      <c r="D130" s="83">
        <v>23.3</v>
      </c>
      <c r="E130" s="83">
        <v>3.2410000000000001</v>
      </c>
      <c r="F130" s="83">
        <v>0.252</v>
      </c>
      <c r="G130" s="83">
        <v>0.16200000000000001</v>
      </c>
      <c r="H130" s="83" t="s">
        <v>555</v>
      </c>
      <c r="I130" s="83" t="s">
        <v>497</v>
      </c>
      <c r="J130" s="83">
        <v>180</v>
      </c>
      <c r="K130" s="83" t="s">
        <v>493</v>
      </c>
      <c r="L130"/>
      <c r="M130"/>
      <c r="N130"/>
      <c r="O130"/>
      <c r="P130"/>
      <c r="Q130"/>
      <c r="R130"/>
      <c r="S130"/>
    </row>
    <row r="131" spans="1:19">
      <c r="A131" s="83" t="s">
        <v>558</v>
      </c>
      <c r="B131" s="83" t="s">
        <v>742</v>
      </c>
      <c r="C131" s="83">
        <v>4.5999999999999996</v>
      </c>
      <c r="D131" s="83">
        <v>18.39</v>
      </c>
      <c r="E131" s="83">
        <v>3.8079999999999998</v>
      </c>
      <c r="F131" s="83">
        <v>0.38900000000000001</v>
      </c>
      <c r="G131" s="83">
        <v>0.27400000000000002</v>
      </c>
      <c r="H131" s="83" t="s">
        <v>555</v>
      </c>
      <c r="I131" s="83" t="s">
        <v>513</v>
      </c>
      <c r="J131" s="83">
        <v>180</v>
      </c>
      <c r="K131" s="83" t="s">
        <v>493</v>
      </c>
      <c r="L131"/>
      <c r="M131"/>
      <c r="N131"/>
      <c r="O131"/>
      <c r="P131"/>
      <c r="Q131"/>
      <c r="R131"/>
      <c r="S131"/>
    </row>
    <row r="132" spans="1:19">
      <c r="A132" s="83" t="s">
        <v>559</v>
      </c>
      <c r="B132" s="83" t="s">
        <v>742</v>
      </c>
      <c r="C132" s="83">
        <v>8.58</v>
      </c>
      <c r="D132" s="83">
        <v>34.33</v>
      </c>
      <c r="E132" s="83">
        <v>3.8079999999999998</v>
      </c>
      <c r="F132" s="83">
        <v>0.38900000000000001</v>
      </c>
      <c r="G132" s="83">
        <v>0.27400000000000002</v>
      </c>
      <c r="H132" s="83" t="s">
        <v>555</v>
      </c>
      <c r="I132" s="83" t="s">
        <v>514</v>
      </c>
      <c r="J132" s="83">
        <v>270</v>
      </c>
      <c r="K132" s="83" t="s">
        <v>495</v>
      </c>
      <c r="L132"/>
      <c r="M132"/>
      <c r="N132"/>
      <c r="O132"/>
      <c r="P132"/>
      <c r="Q132"/>
      <c r="R132"/>
      <c r="S132"/>
    </row>
    <row r="133" spans="1:19">
      <c r="A133" s="83" t="s">
        <v>572</v>
      </c>
      <c r="B133" s="83" t="s">
        <v>742</v>
      </c>
      <c r="C133" s="83">
        <v>4.5999999999999996</v>
      </c>
      <c r="D133" s="83">
        <v>4.5999999999999996</v>
      </c>
      <c r="E133" s="83">
        <v>3.8079999999999998</v>
      </c>
      <c r="F133" s="83">
        <v>0.38900000000000001</v>
      </c>
      <c r="G133" s="83">
        <v>0.27400000000000002</v>
      </c>
      <c r="H133" s="83" t="s">
        <v>555</v>
      </c>
      <c r="I133" s="83" t="s">
        <v>527</v>
      </c>
      <c r="J133" s="83">
        <v>180</v>
      </c>
      <c r="K133" s="83" t="s">
        <v>493</v>
      </c>
      <c r="L133"/>
      <c r="M133"/>
      <c r="N133"/>
      <c r="O133"/>
      <c r="P133"/>
      <c r="Q133"/>
      <c r="R133"/>
      <c r="S133"/>
    </row>
    <row r="134" spans="1:19">
      <c r="A134" s="83" t="s">
        <v>573</v>
      </c>
      <c r="B134" s="83" t="s">
        <v>742</v>
      </c>
      <c r="C134" s="83">
        <v>8.59</v>
      </c>
      <c r="D134" s="83">
        <v>8.59</v>
      </c>
      <c r="E134" s="83">
        <v>3.8079999999999998</v>
      </c>
      <c r="F134" s="83">
        <v>0.38900000000000001</v>
      </c>
      <c r="G134" s="83">
        <v>0.27400000000000002</v>
      </c>
      <c r="H134" s="83" t="s">
        <v>555</v>
      </c>
      <c r="I134" s="83" t="s">
        <v>528</v>
      </c>
      <c r="J134" s="83">
        <v>270</v>
      </c>
      <c r="K134" s="83" t="s">
        <v>495</v>
      </c>
      <c r="L134"/>
      <c r="M134"/>
      <c r="N134"/>
      <c r="O134"/>
      <c r="P134"/>
      <c r="Q134"/>
      <c r="R134"/>
      <c r="S134"/>
    </row>
    <row r="135" spans="1:19">
      <c r="A135" s="83" t="s">
        <v>560</v>
      </c>
      <c r="B135" s="83" t="s">
        <v>742</v>
      </c>
      <c r="C135" s="83">
        <v>4.5999999999999996</v>
      </c>
      <c r="D135" s="83">
        <v>18.39</v>
      </c>
      <c r="E135" s="83">
        <v>3.8079999999999998</v>
      </c>
      <c r="F135" s="83">
        <v>0.38900000000000001</v>
      </c>
      <c r="G135" s="83">
        <v>0.27400000000000002</v>
      </c>
      <c r="H135" s="83" t="s">
        <v>555</v>
      </c>
      <c r="I135" s="83" t="s">
        <v>515</v>
      </c>
      <c r="J135" s="83">
        <v>0</v>
      </c>
      <c r="K135" s="83" t="s">
        <v>489</v>
      </c>
      <c r="L135"/>
      <c r="M135"/>
      <c r="N135"/>
      <c r="O135"/>
      <c r="P135"/>
      <c r="Q135"/>
      <c r="R135"/>
      <c r="S135"/>
    </row>
    <row r="136" spans="1:19">
      <c r="A136" s="83" t="s">
        <v>561</v>
      </c>
      <c r="B136" s="83" t="s">
        <v>742</v>
      </c>
      <c r="C136" s="83">
        <v>8.58</v>
      </c>
      <c r="D136" s="83">
        <v>34.33</v>
      </c>
      <c r="E136" s="83">
        <v>3.8079999999999998</v>
      </c>
      <c r="F136" s="83">
        <v>0.38900000000000001</v>
      </c>
      <c r="G136" s="83">
        <v>0.27400000000000002</v>
      </c>
      <c r="H136" s="83" t="s">
        <v>555</v>
      </c>
      <c r="I136" s="83" t="s">
        <v>516</v>
      </c>
      <c r="J136" s="83">
        <v>270</v>
      </c>
      <c r="K136" s="83" t="s">
        <v>495</v>
      </c>
      <c r="L136"/>
      <c r="M136"/>
      <c r="N136"/>
      <c r="O136"/>
      <c r="P136"/>
      <c r="Q136"/>
      <c r="R136"/>
      <c r="S136"/>
    </row>
    <row r="137" spans="1:19">
      <c r="A137" s="83" t="s">
        <v>574</v>
      </c>
      <c r="B137" s="83" t="s">
        <v>742</v>
      </c>
      <c r="C137" s="83">
        <v>4.5999999999999996</v>
      </c>
      <c r="D137" s="83">
        <v>4.5999999999999996</v>
      </c>
      <c r="E137" s="83">
        <v>3.8079999999999998</v>
      </c>
      <c r="F137" s="83">
        <v>0.38900000000000001</v>
      </c>
      <c r="G137" s="83">
        <v>0.27400000000000002</v>
      </c>
      <c r="H137" s="83" t="s">
        <v>555</v>
      </c>
      <c r="I137" s="83" t="s">
        <v>530</v>
      </c>
      <c r="J137" s="83">
        <v>0</v>
      </c>
      <c r="K137" s="83" t="s">
        <v>489</v>
      </c>
      <c r="L137"/>
      <c r="M137"/>
      <c r="N137"/>
      <c r="O137"/>
      <c r="P137"/>
      <c r="Q137"/>
      <c r="R137"/>
      <c r="S137"/>
    </row>
    <row r="138" spans="1:19">
      <c r="A138" s="83" t="s">
        <v>575</v>
      </c>
      <c r="B138" s="83" t="s">
        <v>742</v>
      </c>
      <c r="C138" s="83">
        <v>8.59</v>
      </c>
      <c r="D138" s="83">
        <v>8.59</v>
      </c>
      <c r="E138" s="83">
        <v>3.8079999999999998</v>
      </c>
      <c r="F138" s="83">
        <v>0.38900000000000001</v>
      </c>
      <c r="G138" s="83">
        <v>0.27400000000000002</v>
      </c>
      <c r="H138" s="83" t="s">
        <v>555</v>
      </c>
      <c r="I138" s="83" t="s">
        <v>531</v>
      </c>
      <c r="J138" s="83">
        <v>270</v>
      </c>
      <c r="K138" s="83" t="s">
        <v>495</v>
      </c>
      <c r="L138"/>
      <c r="M138"/>
      <c r="N138"/>
      <c r="O138"/>
      <c r="P138"/>
      <c r="Q138"/>
      <c r="R138"/>
      <c r="S138"/>
    </row>
    <row r="139" spans="1:19">
      <c r="A139" s="83" t="s">
        <v>562</v>
      </c>
      <c r="B139" s="83" t="s">
        <v>742</v>
      </c>
      <c r="C139" s="83">
        <v>3.68</v>
      </c>
      <c r="D139" s="83">
        <v>279.51</v>
      </c>
      <c r="E139" s="83">
        <v>3.8079999999999998</v>
      </c>
      <c r="F139" s="83">
        <v>0.38900000000000001</v>
      </c>
      <c r="G139" s="83">
        <v>0.27400000000000002</v>
      </c>
      <c r="H139" s="83" t="s">
        <v>555</v>
      </c>
      <c r="I139" s="83" t="s">
        <v>517</v>
      </c>
      <c r="J139" s="83">
        <v>180</v>
      </c>
      <c r="K139" s="83" t="s">
        <v>493</v>
      </c>
      <c r="L139"/>
      <c r="M139"/>
      <c r="N139"/>
      <c r="O139"/>
      <c r="P139"/>
      <c r="Q139"/>
      <c r="R139"/>
      <c r="S139"/>
    </row>
    <row r="140" spans="1:19">
      <c r="A140" s="83" t="s">
        <v>576</v>
      </c>
      <c r="B140" s="83" t="s">
        <v>742</v>
      </c>
      <c r="C140" s="83">
        <v>6.75</v>
      </c>
      <c r="D140" s="83">
        <v>60.74</v>
      </c>
      <c r="E140" s="83">
        <v>3.8079999999999998</v>
      </c>
      <c r="F140" s="83">
        <v>0.38900000000000001</v>
      </c>
      <c r="G140" s="83">
        <v>0.27400000000000002</v>
      </c>
      <c r="H140" s="83" t="s">
        <v>555</v>
      </c>
      <c r="I140" s="83" t="s">
        <v>533</v>
      </c>
      <c r="J140" s="83">
        <v>180</v>
      </c>
      <c r="K140" s="83" t="s">
        <v>493</v>
      </c>
      <c r="L140"/>
      <c r="M140"/>
      <c r="N140"/>
      <c r="O140"/>
      <c r="P140"/>
      <c r="Q140"/>
      <c r="R140"/>
      <c r="S140"/>
    </row>
    <row r="141" spans="1:19">
      <c r="A141" s="83" t="s">
        <v>563</v>
      </c>
      <c r="B141" s="83" t="s">
        <v>742</v>
      </c>
      <c r="C141" s="83">
        <v>3.68</v>
      </c>
      <c r="D141" s="83">
        <v>279.60000000000002</v>
      </c>
      <c r="E141" s="83">
        <v>3.8079999999999998</v>
      </c>
      <c r="F141" s="83">
        <v>0.38900000000000001</v>
      </c>
      <c r="G141" s="83">
        <v>0.27400000000000002</v>
      </c>
      <c r="H141" s="83" t="s">
        <v>555</v>
      </c>
      <c r="I141" s="83" t="s">
        <v>518</v>
      </c>
      <c r="J141" s="83">
        <v>0</v>
      </c>
      <c r="K141" s="83" t="s">
        <v>489</v>
      </c>
      <c r="L141"/>
      <c r="M141"/>
      <c r="N141"/>
      <c r="O141"/>
      <c r="P141"/>
      <c r="Q141"/>
      <c r="R141"/>
      <c r="S141"/>
    </row>
    <row r="142" spans="1:19">
      <c r="A142" s="83" t="s">
        <v>564</v>
      </c>
      <c r="B142" s="83" t="s">
        <v>742</v>
      </c>
      <c r="C142" s="83">
        <v>8.58</v>
      </c>
      <c r="D142" s="83">
        <v>34.33</v>
      </c>
      <c r="E142" s="83">
        <v>3.8079999999999998</v>
      </c>
      <c r="F142" s="83">
        <v>0.38900000000000001</v>
      </c>
      <c r="G142" s="83">
        <v>0.27400000000000002</v>
      </c>
      <c r="H142" s="83" t="s">
        <v>555</v>
      </c>
      <c r="I142" s="83" t="s">
        <v>519</v>
      </c>
      <c r="J142" s="83">
        <v>90</v>
      </c>
      <c r="K142" s="83" t="s">
        <v>491</v>
      </c>
      <c r="L142"/>
      <c r="M142"/>
      <c r="N142"/>
      <c r="O142"/>
      <c r="P142"/>
      <c r="Q142"/>
      <c r="R142"/>
      <c r="S142"/>
    </row>
    <row r="143" spans="1:19">
      <c r="A143" s="83" t="s">
        <v>565</v>
      </c>
      <c r="B143" s="83" t="s">
        <v>742</v>
      </c>
      <c r="C143" s="83">
        <v>4.5999999999999996</v>
      </c>
      <c r="D143" s="83">
        <v>18.39</v>
      </c>
      <c r="E143" s="83">
        <v>3.8079999999999998</v>
      </c>
      <c r="F143" s="83">
        <v>0.38900000000000001</v>
      </c>
      <c r="G143" s="83">
        <v>0.27400000000000002</v>
      </c>
      <c r="H143" s="83" t="s">
        <v>555</v>
      </c>
      <c r="I143" s="83" t="s">
        <v>520</v>
      </c>
      <c r="J143" s="83">
        <v>180</v>
      </c>
      <c r="K143" s="83" t="s">
        <v>493</v>
      </c>
      <c r="L143"/>
      <c r="M143"/>
      <c r="N143"/>
      <c r="O143"/>
      <c r="P143"/>
      <c r="Q143"/>
      <c r="R143"/>
      <c r="S143"/>
    </row>
    <row r="144" spans="1:19">
      <c r="A144" s="83" t="s">
        <v>567</v>
      </c>
      <c r="B144" s="83" t="s">
        <v>742</v>
      </c>
      <c r="C144" s="83">
        <v>8.58</v>
      </c>
      <c r="D144" s="83">
        <v>34.33</v>
      </c>
      <c r="E144" s="83">
        <v>3.8079999999999998</v>
      </c>
      <c r="F144" s="83">
        <v>0.38900000000000001</v>
      </c>
      <c r="G144" s="83">
        <v>0.27400000000000002</v>
      </c>
      <c r="H144" s="83" t="s">
        <v>555</v>
      </c>
      <c r="I144" s="83" t="s">
        <v>522</v>
      </c>
      <c r="J144" s="83">
        <v>90</v>
      </c>
      <c r="K144" s="83" t="s">
        <v>491</v>
      </c>
      <c r="L144"/>
      <c r="M144"/>
      <c r="N144"/>
      <c r="O144"/>
      <c r="P144"/>
      <c r="Q144"/>
      <c r="R144"/>
      <c r="S144"/>
    </row>
    <row r="145" spans="1:19">
      <c r="A145" s="83" t="s">
        <v>566</v>
      </c>
      <c r="B145" s="83" t="s">
        <v>742</v>
      </c>
      <c r="C145" s="83">
        <v>4.5999999999999996</v>
      </c>
      <c r="D145" s="83">
        <v>18.39</v>
      </c>
      <c r="E145" s="83">
        <v>3.8079999999999998</v>
      </c>
      <c r="F145" s="83">
        <v>0.38900000000000001</v>
      </c>
      <c r="G145" s="83">
        <v>0.27400000000000002</v>
      </c>
      <c r="H145" s="83" t="s">
        <v>555</v>
      </c>
      <c r="I145" s="83" t="s">
        <v>521</v>
      </c>
      <c r="J145" s="83">
        <v>0</v>
      </c>
      <c r="K145" s="83" t="s">
        <v>489</v>
      </c>
      <c r="L145"/>
      <c r="M145"/>
      <c r="N145"/>
      <c r="O145"/>
      <c r="P145"/>
      <c r="Q145"/>
      <c r="R145"/>
      <c r="S145"/>
    </row>
    <row r="146" spans="1:19">
      <c r="A146" s="83" t="s">
        <v>585</v>
      </c>
      <c r="B146" s="83"/>
      <c r="C146" s="83"/>
      <c r="D146" s="83">
        <v>1214.08</v>
      </c>
      <c r="E146" s="83">
        <v>3.64</v>
      </c>
      <c r="F146" s="83">
        <v>0.34899999999999998</v>
      </c>
      <c r="G146" s="83">
        <v>0.24099999999999999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586</v>
      </c>
      <c r="B147" s="83"/>
      <c r="C147" s="83"/>
      <c r="D147" s="83">
        <v>432.93</v>
      </c>
      <c r="E147" s="83">
        <v>3.66</v>
      </c>
      <c r="F147" s="83">
        <v>0.35299999999999998</v>
      </c>
      <c r="G147" s="83">
        <v>0.245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587</v>
      </c>
      <c r="B148" s="83"/>
      <c r="C148" s="83"/>
      <c r="D148" s="83">
        <v>781.15</v>
      </c>
      <c r="E148" s="83">
        <v>3.63</v>
      </c>
      <c r="F148" s="83">
        <v>0.34599999999999997</v>
      </c>
      <c r="G148" s="83">
        <v>0.23899999999999999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242</v>
      </c>
      <c r="C150" s="83" t="s">
        <v>588</v>
      </c>
      <c r="D150" s="83" t="s">
        <v>589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590</v>
      </c>
      <c r="B151" s="83" t="s">
        <v>591</v>
      </c>
      <c r="C151" s="83">
        <v>2123538.44</v>
      </c>
      <c r="D151" s="83">
        <v>5.5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592</v>
      </c>
      <c r="B152" s="83" t="s">
        <v>593</v>
      </c>
      <c r="C152" s="83">
        <v>2591327.27</v>
      </c>
      <c r="D152" s="83">
        <v>0.78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242</v>
      </c>
      <c r="C154" s="83" t="s">
        <v>594</v>
      </c>
      <c r="D154" s="83" t="s">
        <v>595</v>
      </c>
      <c r="E154" s="83" t="s">
        <v>596</v>
      </c>
      <c r="F154" s="83" t="s">
        <v>597</v>
      </c>
      <c r="G154" s="83" t="s">
        <v>589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598</v>
      </c>
      <c r="B155" s="83" t="s">
        <v>599</v>
      </c>
      <c r="C155" s="83">
        <v>29344.11</v>
      </c>
      <c r="D155" s="83">
        <v>20079.86</v>
      </c>
      <c r="E155" s="83">
        <v>9264.25</v>
      </c>
      <c r="F155" s="83">
        <v>0.68</v>
      </c>
      <c r="G155" s="83" t="s">
        <v>600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606</v>
      </c>
      <c r="B156" s="83" t="s">
        <v>599</v>
      </c>
      <c r="C156" s="83">
        <v>8145.07</v>
      </c>
      <c r="D156" s="83">
        <v>5590.6</v>
      </c>
      <c r="E156" s="83">
        <v>2554.4699999999998</v>
      </c>
      <c r="F156" s="83">
        <v>0.69</v>
      </c>
      <c r="G156" s="83" t="s">
        <v>600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601</v>
      </c>
      <c r="B157" s="83" t="s">
        <v>599</v>
      </c>
      <c r="C157" s="83">
        <v>29157.24</v>
      </c>
      <c r="D157" s="83">
        <v>19951.97</v>
      </c>
      <c r="E157" s="83">
        <v>9205.27</v>
      </c>
      <c r="F157" s="83">
        <v>0.68</v>
      </c>
      <c r="G157" s="83" t="s">
        <v>600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607</v>
      </c>
      <c r="B158" s="83" t="s">
        <v>599</v>
      </c>
      <c r="C158" s="83">
        <v>8121.4</v>
      </c>
      <c r="D158" s="83">
        <v>5574.76</v>
      </c>
      <c r="E158" s="83">
        <v>2546.64</v>
      </c>
      <c r="F158" s="83">
        <v>0.69</v>
      </c>
      <c r="G158" s="83" t="s">
        <v>600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602</v>
      </c>
      <c r="B159" s="83" t="s">
        <v>599</v>
      </c>
      <c r="C159" s="83">
        <v>499372.21</v>
      </c>
      <c r="D159" s="83">
        <v>316191.2</v>
      </c>
      <c r="E159" s="83">
        <v>183181.01</v>
      </c>
      <c r="F159" s="83">
        <v>0.63</v>
      </c>
      <c r="G159" s="83" t="s">
        <v>600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608</v>
      </c>
      <c r="B160" s="83" t="s">
        <v>599</v>
      </c>
      <c r="C160" s="83">
        <v>35145.93</v>
      </c>
      <c r="D160" s="83">
        <v>21840.01</v>
      </c>
      <c r="E160" s="83">
        <v>13305.92</v>
      </c>
      <c r="F160" s="83">
        <v>0.62</v>
      </c>
      <c r="G160" s="83" t="s">
        <v>600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603</v>
      </c>
      <c r="B161" s="83" t="s">
        <v>599</v>
      </c>
      <c r="C161" s="83">
        <v>499372.21</v>
      </c>
      <c r="D161" s="83">
        <v>316191.2</v>
      </c>
      <c r="E161" s="83">
        <v>183181.01</v>
      </c>
      <c r="F161" s="83">
        <v>0.63</v>
      </c>
      <c r="G161" s="83" t="s">
        <v>600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604</v>
      </c>
      <c r="B162" s="83" t="s">
        <v>599</v>
      </c>
      <c r="C162" s="83">
        <v>23141.85</v>
      </c>
      <c r="D162" s="83">
        <v>15816.31</v>
      </c>
      <c r="E162" s="83">
        <v>7325.54</v>
      </c>
      <c r="F162" s="83">
        <v>0.68</v>
      </c>
      <c r="G162" s="83" t="s">
        <v>600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605</v>
      </c>
      <c r="B163" s="83" t="s">
        <v>599</v>
      </c>
      <c r="C163" s="83">
        <v>23211.27</v>
      </c>
      <c r="D163" s="83">
        <v>15839.01</v>
      </c>
      <c r="E163" s="83">
        <v>7372.26</v>
      </c>
      <c r="F163" s="83">
        <v>0.68</v>
      </c>
      <c r="G163" s="83" t="s">
        <v>600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610</v>
      </c>
      <c r="B164" s="83" t="s">
        <v>599</v>
      </c>
      <c r="C164" s="83">
        <v>51673.85</v>
      </c>
      <c r="D164" s="83">
        <v>32897.620000000003</v>
      </c>
      <c r="E164" s="83">
        <v>18776.22</v>
      </c>
      <c r="F164" s="83">
        <v>0.64</v>
      </c>
      <c r="G164" s="83" t="s">
        <v>600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611</v>
      </c>
      <c r="B165" s="83" t="s">
        <v>599</v>
      </c>
      <c r="C165" s="83">
        <v>4016.08</v>
      </c>
      <c r="D165" s="83">
        <v>2508.9899999999998</v>
      </c>
      <c r="E165" s="83">
        <v>1507.09</v>
      </c>
      <c r="F165" s="83">
        <v>0.62</v>
      </c>
      <c r="G165" s="83" t="s">
        <v>600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609</v>
      </c>
      <c r="B166" s="83" t="s">
        <v>599</v>
      </c>
      <c r="C166" s="83">
        <v>718777.26</v>
      </c>
      <c r="D166" s="83">
        <v>474113.67</v>
      </c>
      <c r="E166" s="83">
        <v>244663.59</v>
      </c>
      <c r="F166" s="83">
        <v>0.66</v>
      </c>
      <c r="G166" s="83" t="s">
        <v>600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242</v>
      </c>
      <c r="C168" s="83" t="s">
        <v>594</v>
      </c>
      <c r="D168" s="83" t="s">
        <v>589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631</v>
      </c>
      <c r="B169" s="83" t="s">
        <v>613</v>
      </c>
      <c r="C169" s="83">
        <v>36332.199999999997</v>
      </c>
      <c r="D169" s="83" t="s">
        <v>600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612</v>
      </c>
      <c r="B170" s="83" t="s">
        <v>613</v>
      </c>
      <c r="C170" s="83">
        <v>32654.44</v>
      </c>
      <c r="D170" s="83" t="s">
        <v>600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619</v>
      </c>
      <c r="B171" s="83" t="s">
        <v>613</v>
      </c>
      <c r="C171" s="83">
        <v>16721.759999999998</v>
      </c>
      <c r="D171" s="83" t="s">
        <v>600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627</v>
      </c>
      <c r="B172" s="83" t="s">
        <v>613</v>
      </c>
      <c r="C172" s="83">
        <v>3433.24</v>
      </c>
      <c r="D172" s="83" t="s">
        <v>600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634</v>
      </c>
      <c r="B173" s="83" t="s">
        <v>613</v>
      </c>
      <c r="C173" s="83">
        <v>2372.2399999999998</v>
      </c>
      <c r="D173" s="83" t="s">
        <v>600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877</v>
      </c>
      <c r="B174" s="83" t="s">
        <v>878</v>
      </c>
      <c r="C174" s="83">
        <v>7881.37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632</v>
      </c>
      <c r="B175" s="83" t="s">
        <v>613</v>
      </c>
      <c r="C175" s="83">
        <v>37380.46</v>
      </c>
      <c r="D175" s="83" t="s">
        <v>600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633</v>
      </c>
      <c r="B176" s="83" t="s">
        <v>613</v>
      </c>
      <c r="C176" s="83">
        <v>16244.49</v>
      </c>
      <c r="D176" s="83" t="s">
        <v>600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618</v>
      </c>
      <c r="B177" s="83" t="s">
        <v>613</v>
      </c>
      <c r="C177" s="83">
        <v>46450.35</v>
      </c>
      <c r="D177" s="83" t="s">
        <v>600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620</v>
      </c>
      <c r="B178" s="83" t="s">
        <v>613</v>
      </c>
      <c r="C178" s="83">
        <v>82222.8</v>
      </c>
      <c r="D178" s="83" t="s">
        <v>600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616</v>
      </c>
      <c r="B179" s="83" t="s">
        <v>613</v>
      </c>
      <c r="C179" s="83">
        <v>860.02</v>
      </c>
      <c r="D179" s="83" t="s">
        <v>600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614</v>
      </c>
      <c r="B180" s="83" t="s">
        <v>613</v>
      </c>
      <c r="C180" s="83">
        <v>4513.01</v>
      </c>
      <c r="D180" s="83" t="s">
        <v>600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615</v>
      </c>
      <c r="B181" s="83" t="s">
        <v>613</v>
      </c>
      <c r="C181" s="83">
        <v>5281.94</v>
      </c>
      <c r="D181" s="83" t="s">
        <v>600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621</v>
      </c>
      <c r="B182" s="83" t="s">
        <v>613</v>
      </c>
      <c r="C182" s="83">
        <v>10548.7</v>
      </c>
      <c r="D182" s="83" t="s">
        <v>600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628</v>
      </c>
      <c r="B183" s="83" t="s">
        <v>613</v>
      </c>
      <c r="C183" s="83">
        <v>2953.95</v>
      </c>
      <c r="D183" s="83" t="s">
        <v>600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622</v>
      </c>
      <c r="B184" s="83" t="s">
        <v>613</v>
      </c>
      <c r="C184" s="83">
        <v>10557.8</v>
      </c>
      <c r="D184" s="83" t="s">
        <v>600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629</v>
      </c>
      <c r="B185" s="83" t="s">
        <v>613</v>
      </c>
      <c r="C185" s="83">
        <v>2959.27</v>
      </c>
      <c r="D185" s="83" t="s">
        <v>600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623</v>
      </c>
      <c r="B186" s="83" t="s">
        <v>613</v>
      </c>
      <c r="C186" s="83">
        <v>757424.29</v>
      </c>
      <c r="D186" s="83" t="s">
        <v>600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630</v>
      </c>
      <c r="B187" s="83" t="s">
        <v>613</v>
      </c>
      <c r="C187" s="83">
        <v>43617.919999999998</v>
      </c>
      <c r="D187" s="83" t="s">
        <v>600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624</v>
      </c>
      <c r="B188" s="83" t="s">
        <v>613</v>
      </c>
      <c r="C188" s="83">
        <v>757424.29</v>
      </c>
      <c r="D188" s="83" t="s">
        <v>600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625</v>
      </c>
      <c r="B189" s="83" t="s">
        <v>613</v>
      </c>
      <c r="C189" s="83">
        <v>9879.35</v>
      </c>
      <c r="D189" s="83" t="s">
        <v>600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626</v>
      </c>
      <c r="B190" s="83" t="s">
        <v>613</v>
      </c>
      <c r="C190" s="83">
        <v>10380.91</v>
      </c>
      <c r="D190" s="83" t="s">
        <v>600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617</v>
      </c>
      <c r="B191" s="83" t="s">
        <v>613</v>
      </c>
      <c r="C191" s="83">
        <v>571.63</v>
      </c>
      <c r="D191" s="83" t="s">
        <v>600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636</v>
      </c>
      <c r="B192" s="83" t="s">
        <v>613</v>
      </c>
      <c r="C192" s="83">
        <v>40987.519999999997</v>
      </c>
      <c r="D192" s="83" t="s">
        <v>600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637</v>
      </c>
      <c r="B193" s="83" t="s">
        <v>613</v>
      </c>
      <c r="C193" s="83">
        <v>2683.71</v>
      </c>
      <c r="D193" s="83" t="s">
        <v>600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635</v>
      </c>
      <c r="B194" s="83" t="s">
        <v>613</v>
      </c>
      <c r="C194" s="83">
        <v>189884.68</v>
      </c>
      <c r="D194" s="83" t="s">
        <v>600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242</v>
      </c>
      <c r="C196" s="83" t="s">
        <v>638</v>
      </c>
      <c r="D196" s="83" t="s">
        <v>639</v>
      </c>
      <c r="E196" s="83" t="s">
        <v>640</v>
      </c>
      <c r="F196" s="83" t="s">
        <v>641</v>
      </c>
      <c r="G196" s="83" t="s">
        <v>642</v>
      </c>
      <c r="H196" s="83" t="s">
        <v>643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879</v>
      </c>
      <c r="B197" s="83" t="s">
        <v>648</v>
      </c>
      <c r="C197" s="83">
        <v>0.54</v>
      </c>
      <c r="D197" s="83">
        <v>50</v>
      </c>
      <c r="E197" s="83">
        <v>0.21</v>
      </c>
      <c r="F197" s="83">
        <v>19.920000000000002</v>
      </c>
      <c r="G197" s="83">
        <v>1</v>
      </c>
      <c r="H197" s="83" t="s">
        <v>880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658</v>
      </c>
      <c r="B198" s="83" t="s">
        <v>645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646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659</v>
      </c>
      <c r="B199" s="83" t="s">
        <v>645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646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644</v>
      </c>
      <c r="B200" s="83" t="s">
        <v>645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646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647</v>
      </c>
      <c r="B201" s="83" t="s">
        <v>648</v>
      </c>
      <c r="C201" s="83">
        <v>0.52</v>
      </c>
      <c r="D201" s="83">
        <v>331</v>
      </c>
      <c r="E201" s="83">
        <v>1.39</v>
      </c>
      <c r="F201" s="83">
        <v>887.95</v>
      </c>
      <c r="G201" s="83">
        <v>1</v>
      </c>
      <c r="H201" s="83" t="s">
        <v>649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655</v>
      </c>
      <c r="B202" s="83" t="s">
        <v>648</v>
      </c>
      <c r="C202" s="83">
        <v>0.52</v>
      </c>
      <c r="D202" s="83">
        <v>331</v>
      </c>
      <c r="E202" s="83">
        <v>0.39</v>
      </c>
      <c r="F202" s="83">
        <v>248.01</v>
      </c>
      <c r="G202" s="83">
        <v>1</v>
      </c>
      <c r="H202" s="83" t="s">
        <v>649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650</v>
      </c>
      <c r="B203" s="83" t="s">
        <v>648</v>
      </c>
      <c r="C203" s="83">
        <v>0.52</v>
      </c>
      <c r="D203" s="83">
        <v>331</v>
      </c>
      <c r="E203" s="83">
        <v>1.39</v>
      </c>
      <c r="F203" s="83">
        <v>882.4</v>
      </c>
      <c r="G203" s="83">
        <v>1</v>
      </c>
      <c r="H203" s="83" t="s">
        <v>649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656</v>
      </c>
      <c r="B204" s="83" t="s">
        <v>648</v>
      </c>
      <c r="C204" s="83">
        <v>0.52</v>
      </c>
      <c r="D204" s="83">
        <v>331</v>
      </c>
      <c r="E204" s="83">
        <v>0.39</v>
      </c>
      <c r="F204" s="83">
        <v>247.35</v>
      </c>
      <c r="G204" s="83">
        <v>1</v>
      </c>
      <c r="H204" s="83" t="s">
        <v>649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651</v>
      </c>
      <c r="B205" s="83" t="s">
        <v>648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649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657</v>
      </c>
      <c r="B206" s="83" t="s">
        <v>648</v>
      </c>
      <c r="C206" s="83">
        <v>0.52</v>
      </c>
      <c r="D206" s="83">
        <v>331</v>
      </c>
      <c r="E206" s="83">
        <v>1.26</v>
      </c>
      <c r="F206" s="83">
        <v>802.63</v>
      </c>
      <c r="G206" s="83">
        <v>1</v>
      </c>
      <c r="H206" s="83" t="s">
        <v>649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652</v>
      </c>
      <c r="B207" s="83" t="s">
        <v>648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649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653</v>
      </c>
      <c r="B208" s="83" t="s">
        <v>648</v>
      </c>
      <c r="C208" s="83">
        <v>0.52</v>
      </c>
      <c r="D208" s="83">
        <v>331</v>
      </c>
      <c r="E208" s="83">
        <v>1.1000000000000001</v>
      </c>
      <c r="F208" s="83">
        <v>701.15</v>
      </c>
      <c r="G208" s="83">
        <v>1</v>
      </c>
      <c r="H208" s="83" t="s">
        <v>649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654</v>
      </c>
      <c r="B209" s="83" t="s">
        <v>648</v>
      </c>
      <c r="C209" s="83">
        <v>0.52</v>
      </c>
      <c r="D209" s="83">
        <v>331</v>
      </c>
      <c r="E209" s="83">
        <v>1.1000000000000001</v>
      </c>
      <c r="F209" s="83">
        <v>701.36</v>
      </c>
      <c r="G209" s="83">
        <v>1</v>
      </c>
      <c r="H209" s="83" t="s">
        <v>649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663</v>
      </c>
      <c r="B210" s="83" t="s">
        <v>648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662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664</v>
      </c>
      <c r="B211" s="83" t="s">
        <v>648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662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660</v>
      </c>
      <c r="B212" s="83" t="s">
        <v>661</v>
      </c>
      <c r="C212" s="83">
        <v>0.61</v>
      </c>
      <c r="D212" s="83">
        <v>1017.59</v>
      </c>
      <c r="E212" s="83">
        <v>35.909999999999997</v>
      </c>
      <c r="F212" s="83">
        <v>59743.61</v>
      </c>
      <c r="G212" s="83">
        <v>1</v>
      </c>
      <c r="H212" s="83" t="s">
        <v>662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242</v>
      </c>
      <c r="C214" s="83" t="s">
        <v>665</v>
      </c>
      <c r="D214" s="83" t="s">
        <v>666</v>
      </c>
      <c r="E214" s="83" t="s">
        <v>667</v>
      </c>
      <c r="F214" s="83" t="s">
        <v>668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673</v>
      </c>
      <c r="B215" s="83" t="s">
        <v>670</v>
      </c>
      <c r="C215" s="83" t="s">
        <v>671</v>
      </c>
      <c r="D215" s="83">
        <v>179352</v>
      </c>
      <c r="E215" s="83">
        <v>19459.29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672</v>
      </c>
      <c r="B216" s="83" t="s">
        <v>670</v>
      </c>
      <c r="C216" s="83" t="s">
        <v>671</v>
      </c>
      <c r="D216" s="83">
        <v>179352</v>
      </c>
      <c r="E216" s="83">
        <v>14268.95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669</v>
      </c>
      <c r="B217" s="83" t="s">
        <v>670</v>
      </c>
      <c r="C217" s="83" t="s">
        <v>671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242</v>
      </c>
      <c r="C219" s="83" t="s">
        <v>674</v>
      </c>
      <c r="D219" s="83" t="s">
        <v>675</v>
      </c>
      <c r="E219" s="83" t="s">
        <v>676</v>
      </c>
      <c r="F219" s="83" t="s">
        <v>677</v>
      </c>
      <c r="G219" s="83" t="s">
        <v>678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679</v>
      </c>
      <c r="B220" s="83" t="s">
        <v>680</v>
      </c>
      <c r="C220" s="83">
        <v>2</v>
      </c>
      <c r="D220" s="83">
        <v>845000</v>
      </c>
      <c r="E220" s="83">
        <v>0.8</v>
      </c>
      <c r="F220" s="83">
        <v>0.34</v>
      </c>
      <c r="G220" s="83">
        <v>0.67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681</v>
      </c>
      <c r="C222" s="83" t="s">
        <v>682</v>
      </c>
      <c r="D222" s="83" t="s">
        <v>683</v>
      </c>
      <c r="E222" s="83" t="s">
        <v>684</v>
      </c>
      <c r="F222" s="83" t="s">
        <v>685</v>
      </c>
      <c r="G222" s="83" t="s">
        <v>686</v>
      </c>
      <c r="H222" s="83" t="s">
        <v>687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688</v>
      </c>
      <c r="B223" s="83">
        <v>157639.01579999999</v>
      </c>
      <c r="C223" s="83">
        <v>224.75</v>
      </c>
      <c r="D223" s="83">
        <v>768.11720000000003</v>
      </c>
      <c r="E223" s="83">
        <v>0</v>
      </c>
      <c r="F223" s="83">
        <v>1.5E-3</v>
      </c>
      <c r="G223" s="84">
        <v>3829630</v>
      </c>
      <c r="H223" s="83">
        <v>63046.504500000003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689</v>
      </c>
      <c r="B224" s="83">
        <v>138524.63930000001</v>
      </c>
      <c r="C224" s="83">
        <v>200.87479999999999</v>
      </c>
      <c r="D224" s="83">
        <v>706.71759999999995</v>
      </c>
      <c r="E224" s="83">
        <v>0</v>
      </c>
      <c r="F224" s="83">
        <v>1.4E-3</v>
      </c>
      <c r="G224" s="84">
        <v>3523670</v>
      </c>
      <c r="H224" s="83">
        <v>55752.814700000003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690</v>
      </c>
      <c r="B225" s="83">
        <v>151789.41089999999</v>
      </c>
      <c r="C225" s="83">
        <v>221.2612</v>
      </c>
      <c r="D225" s="83">
        <v>785.21140000000003</v>
      </c>
      <c r="E225" s="83">
        <v>0</v>
      </c>
      <c r="F225" s="83">
        <v>1.6000000000000001E-3</v>
      </c>
      <c r="G225" s="84">
        <v>3915100</v>
      </c>
      <c r="H225" s="83">
        <v>61211.216200000003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691</v>
      </c>
      <c r="B226" s="83">
        <v>147499.2977</v>
      </c>
      <c r="C226" s="83">
        <v>220.61519999999999</v>
      </c>
      <c r="D226" s="83">
        <v>815.72630000000004</v>
      </c>
      <c r="E226" s="83">
        <v>0</v>
      </c>
      <c r="F226" s="83">
        <v>1.6000000000000001E-3</v>
      </c>
      <c r="G226" s="84">
        <v>4067510</v>
      </c>
      <c r="H226" s="83">
        <v>60064.011899999998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390</v>
      </c>
      <c r="B227" s="83">
        <v>153253.12109999999</v>
      </c>
      <c r="C227" s="83">
        <v>232.63980000000001</v>
      </c>
      <c r="D227" s="83">
        <v>879.67930000000001</v>
      </c>
      <c r="E227" s="83">
        <v>0</v>
      </c>
      <c r="F227" s="83">
        <v>1.6999999999999999E-3</v>
      </c>
      <c r="G227" s="84">
        <v>4386550</v>
      </c>
      <c r="H227" s="83">
        <v>62762.377899999999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692</v>
      </c>
      <c r="B228" s="83">
        <v>159030.98670000001</v>
      </c>
      <c r="C228" s="83">
        <v>245.495</v>
      </c>
      <c r="D228" s="83">
        <v>951.23469999999998</v>
      </c>
      <c r="E228" s="83">
        <v>0</v>
      </c>
      <c r="F228" s="83">
        <v>1.8E-3</v>
      </c>
      <c r="G228" s="84">
        <v>4743530</v>
      </c>
      <c r="H228" s="83">
        <v>65553.131500000003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693</v>
      </c>
      <c r="B229" s="83">
        <v>168578.2029</v>
      </c>
      <c r="C229" s="83">
        <v>262.10980000000001</v>
      </c>
      <c r="D229" s="83">
        <v>1025.9815000000001</v>
      </c>
      <c r="E229" s="83">
        <v>0</v>
      </c>
      <c r="F229" s="83">
        <v>2E-3</v>
      </c>
      <c r="G229" s="84">
        <v>5116350</v>
      </c>
      <c r="H229" s="83">
        <v>69683.598899999997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694</v>
      </c>
      <c r="B230" s="83">
        <v>167352.6237</v>
      </c>
      <c r="C230" s="83">
        <v>259.91149999999999</v>
      </c>
      <c r="D230" s="83">
        <v>1015.7716</v>
      </c>
      <c r="E230" s="83">
        <v>0</v>
      </c>
      <c r="F230" s="83">
        <v>1.9E-3</v>
      </c>
      <c r="G230" s="84">
        <v>5065420</v>
      </c>
      <c r="H230" s="83">
        <v>69146.572799999994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695</v>
      </c>
      <c r="B231" s="83">
        <v>154729.50570000001</v>
      </c>
      <c r="C231" s="83">
        <v>238.03559999999999</v>
      </c>
      <c r="D231" s="83">
        <v>917.80539999999996</v>
      </c>
      <c r="E231" s="83">
        <v>0</v>
      </c>
      <c r="F231" s="83">
        <v>1.8E-3</v>
      </c>
      <c r="G231" s="84">
        <v>4576800</v>
      </c>
      <c r="H231" s="83">
        <v>63694.896500000003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696</v>
      </c>
      <c r="B232" s="83">
        <v>149745.66149999999</v>
      </c>
      <c r="C232" s="83">
        <v>226.33019999999999</v>
      </c>
      <c r="D232" s="83">
        <v>850.28620000000001</v>
      </c>
      <c r="E232" s="83">
        <v>0</v>
      </c>
      <c r="F232" s="83">
        <v>1.6000000000000001E-3</v>
      </c>
      <c r="G232" s="84">
        <v>4239940</v>
      </c>
      <c r="H232" s="83">
        <v>61223.554300000003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697</v>
      </c>
      <c r="B233" s="83">
        <v>143439.31349999999</v>
      </c>
      <c r="C233" s="83">
        <v>211.54939999999999</v>
      </c>
      <c r="D233" s="83">
        <v>765.13800000000003</v>
      </c>
      <c r="E233" s="83">
        <v>0</v>
      </c>
      <c r="F233" s="83">
        <v>1.5E-3</v>
      </c>
      <c r="G233" s="84">
        <v>3815120</v>
      </c>
      <c r="H233" s="83">
        <v>58099.605300000003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698</v>
      </c>
      <c r="B234" s="83">
        <v>154337.47700000001</v>
      </c>
      <c r="C234" s="83">
        <v>222.22190000000001</v>
      </c>
      <c r="D234" s="83">
        <v>772.51099999999997</v>
      </c>
      <c r="E234" s="83">
        <v>0</v>
      </c>
      <c r="F234" s="83">
        <v>1.5E-3</v>
      </c>
      <c r="G234" s="84">
        <v>3851640</v>
      </c>
      <c r="H234" s="83">
        <v>61952.559600000001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699</v>
      </c>
      <c r="B236" s="84">
        <v>1845920</v>
      </c>
      <c r="C236" s="83">
        <v>2765.7944000000002</v>
      </c>
      <c r="D236" s="83">
        <v>10254.1803</v>
      </c>
      <c r="E236" s="83">
        <v>0</v>
      </c>
      <c r="F236" s="83">
        <v>0.02</v>
      </c>
      <c r="G236" s="84">
        <v>51131200</v>
      </c>
      <c r="H236" s="83">
        <v>752190.84420000005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700</v>
      </c>
      <c r="B237" s="83">
        <v>138524.63930000001</v>
      </c>
      <c r="C237" s="83">
        <v>200.87479999999999</v>
      </c>
      <c r="D237" s="83">
        <v>706.71759999999995</v>
      </c>
      <c r="E237" s="83">
        <v>0</v>
      </c>
      <c r="F237" s="83">
        <v>1.4E-3</v>
      </c>
      <c r="G237" s="84">
        <v>3523670</v>
      </c>
      <c r="H237" s="83">
        <v>55752.814700000003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701</v>
      </c>
      <c r="B238" s="83">
        <v>168578.2029</v>
      </c>
      <c r="C238" s="83">
        <v>262.10980000000001</v>
      </c>
      <c r="D238" s="83">
        <v>1025.9815000000001</v>
      </c>
      <c r="E238" s="83">
        <v>0</v>
      </c>
      <c r="F238" s="83">
        <v>2E-3</v>
      </c>
      <c r="G238" s="84">
        <v>5116350</v>
      </c>
      <c r="H238" s="83">
        <v>69683.598899999997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702</v>
      </c>
      <c r="C240" s="83" t="s">
        <v>703</v>
      </c>
      <c r="D240" s="83" t="s">
        <v>704</v>
      </c>
      <c r="E240" s="83" t="s">
        <v>705</v>
      </c>
      <c r="F240" s="83" t="s">
        <v>706</v>
      </c>
      <c r="G240" s="83" t="s">
        <v>707</v>
      </c>
      <c r="H240" s="83" t="s">
        <v>708</v>
      </c>
      <c r="I240" s="83" t="s">
        <v>709</v>
      </c>
      <c r="J240" s="83" t="s">
        <v>710</v>
      </c>
      <c r="K240" s="83" t="s">
        <v>711</v>
      </c>
      <c r="L240" s="83" t="s">
        <v>712</v>
      </c>
      <c r="M240" s="83" t="s">
        <v>713</v>
      </c>
      <c r="N240" s="83" t="s">
        <v>714</v>
      </c>
      <c r="O240" s="83" t="s">
        <v>715</v>
      </c>
      <c r="P240" s="83" t="s">
        <v>716</v>
      </c>
      <c r="Q240" s="83" t="s">
        <v>717</v>
      </c>
      <c r="R240" s="83" t="s">
        <v>718</v>
      </c>
      <c r="S240" s="83" t="s">
        <v>719</v>
      </c>
    </row>
    <row r="241" spans="1:19">
      <c r="A241" s="83" t="s">
        <v>688</v>
      </c>
      <c r="B241" s="84">
        <v>502539000000</v>
      </c>
      <c r="C241" s="83">
        <v>312142.41399999999</v>
      </c>
      <c r="D241" s="83" t="s">
        <v>881</v>
      </c>
      <c r="E241" s="83">
        <v>115409.094</v>
      </c>
      <c r="F241" s="83">
        <v>92719.3</v>
      </c>
      <c r="G241" s="83">
        <v>36562.713000000003</v>
      </c>
      <c r="H241" s="83">
        <v>0</v>
      </c>
      <c r="I241" s="83">
        <v>10988.091</v>
      </c>
      <c r="J241" s="83">
        <v>3472</v>
      </c>
      <c r="K241" s="83">
        <v>1535.433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2566.991</v>
      </c>
      <c r="R241" s="83">
        <v>0</v>
      </c>
      <c r="S241" s="83">
        <v>0</v>
      </c>
    </row>
    <row r="242" spans="1:19">
      <c r="A242" s="83" t="s">
        <v>689</v>
      </c>
      <c r="B242" s="84">
        <v>462391000000</v>
      </c>
      <c r="C242" s="83">
        <v>318512.22200000001</v>
      </c>
      <c r="D242" s="83" t="s">
        <v>772</v>
      </c>
      <c r="E242" s="83">
        <v>115409.094</v>
      </c>
      <c r="F242" s="83">
        <v>92719.3</v>
      </c>
      <c r="G242" s="83">
        <v>36632.510999999999</v>
      </c>
      <c r="H242" s="83">
        <v>0</v>
      </c>
      <c r="I242" s="83">
        <v>16895.088</v>
      </c>
      <c r="J242" s="83">
        <v>3472</v>
      </c>
      <c r="K242" s="83">
        <v>1799.42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2696.0169999999998</v>
      </c>
      <c r="R242" s="83">
        <v>0</v>
      </c>
      <c r="S242" s="83">
        <v>0</v>
      </c>
    </row>
    <row r="243" spans="1:19">
      <c r="A243" s="83" t="s">
        <v>690</v>
      </c>
      <c r="B243" s="84">
        <v>513755000000</v>
      </c>
      <c r="C243" s="83">
        <v>329179.17200000002</v>
      </c>
      <c r="D243" s="83" t="s">
        <v>799</v>
      </c>
      <c r="E243" s="83">
        <v>115409.094</v>
      </c>
      <c r="F243" s="83">
        <v>92719.3</v>
      </c>
      <c r="G243" s="83">
        <v>36799.993999999999</v>
      </c>
      <c r="H243" s="83">
        <v>0</v>
      </c>
      <c r="I243" s="83">
        <v>26917.606</v>
      </c>
      <c r="J243" s="83">
        <v>3472</v>
      </c>
      <c r="K243" s="83">
        <v>2157.172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2815.2159999999999</v>
      </c>
      <c r="R243" s="83">
        <v>0</v>
      </c>
      <c r="S243" s="83">
        <v>0</v>
      </c>
    </row>
    <row r="244" spans="1:19">
      <c r="A244" s="83" t="s">
        <v>691</v>
      </c>
      <c r="B244" s="84">
        <v>533754000000</v>
      </c>
      <c r="C244" s="83">
        <v>360798.92800000001</v>
      </c>
      <c r="D244" s="83" t="s">
        <v>800</v>
      </c>
      <c r="E244" s="83">
        <v>115409.094</v>
      </c>
      <c r="F244" s="83">
        <v>92719.3</v>
      </c>
      <c r="G244" s="83">
        <v>37202.370000000003</v>
      </c>
      <c r="H244" s="83">
        <v>0</v>
      </c>
      <c r="I244" s="83">
        <v>56918.783000000003</v>
      </c>
      <c r="J244" s="83">
        <v>3472</v>
      </c>
      <c r="K244" s="83">
        <v>3688.1990000000001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2500.3919999999998</v>
      </c>
      <c r="R244" s="83">
        <v>0</v>
      </c>
      <c r="S244" s="83">
        <v>0</v>
      </c>
    </row>
    <row r="245" spans="1:19">
      <c r="A245" s="83" t="s">
        <v>390</v>
      </c>
      <c r="B245" s="84">
        <v>575620000000</v>
      </c>
      <c r="C245" s="83">
        <v>374488.20400000003</v>
      </c>
      <c r="D245" s="83" t="s">
        <v>785</v>
      </c>
      <c r="E245" s="83">
        <v>115409.094</v>
      </c>
      <c r="F245" s="83">
        <v>92719.3</v>
      </c>
      <c r="G245" s="83">
        <v>37457.324000000001</v>
      </c>
      <c r="H245" s="83">
        <v>0</v>
      </c>
      <c r="I245" s="83">
        <v>69935.051000000007</v>
      </c>
      <c r="J245" s="83">
        <v>3472</v>
      </c>
      <c r="K245" s="83">
        <v>3461.21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3145.4340000000002</v>
      </c>
      <c r="R245" s="83">
        <v>0</v>
      </c>
      <c r="S245" s="83">
        <v>0</v>
      </c>
    </row>
    <row r="246" spans="1:19">
      <c r="A246" s="83" t="s">
        <v>692</v>
      </c>
      <c r="B246" s="84">
        <v>622465000000</v>
      </c>
      <c r="C246" s="83">
        <v>423756.23599999998</v>
      </c>
      <c r="D246" s="83" t="s">
        <v>776</v>
      </c>
      <c r="E246" s="83">
        <v>115409.094</v>
      </c>
      <c r="F246" s="83">
        <v>92719.3</v>
      </c>
      <c r="G246" s="83">
        <v>38101.870000000003</v>
      </c>
      <c r="H246" s="83">
        <v>0</v>
      </c>
      <c r="I246" s="83">
        <v>117939.64</v>
      </c>
      <c r="J246" s="83">
        <v>3472</v>
      </c>
      <c r="K246" s="83">
        <v>4636.2479999999996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2589.2930000000001</v>
      </c>
      <c r="R246" s="83">
        <v>0</v>
      </c>
      <c r="S246" s="83">
        <v>0</v>
      </c>
    </row>
    <row r="247" spans="1:19">
      <c r="A247" s="83" t="s">
        <v>693</v>
      </c>
      <c r="B247" s="84">
        <v>671388000000</v>
      </c>
      <c r="C247" s="83">
        <v>419882.07400000002</v>
      </c>
      <c r="D247" s="83" t="s">
        <v>801</v>
      </c>
      <c r="E247" s="83">
        <v>115409.094</v>
      </c>
      <c r="F247" s="83">
        <v>92719.3</v>
      </c>
      <c r="G247" s="83">
        <v>37993.345999999998</v>
      </c>
      <c r="H247" s="83">
        <v>0</v>
      </c>
      <c r="I247" s="83">
        <v>113702.304</v>
      </c>
      <c r="J247" s="83">
        <v>3472</v>
      </c>
      <c r="K247" s="83">
        <v>4498.723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3198.5160000000001</v>
      </c>
      <c r="R247" s="83">
        <v>0</v>
      </c>
      <c r="S247" s="83">
        <v>0</v>
      </c>
    </row>
    <row r="248" spans="1:19">
      <c r="A248" s="83" t="s">
        <v>694</v>
      </c>
      <c r="B248" s="84">
        <v>664705000000</v>
      </c>
      <c r="C248" s="83">
        <v>407443.67300000001</v>
      </c>
      <c r="D248" s="83" t="s">
        <v>802</v>
      </c>
      <c r="E248" s="83">
        <v>115409.094</v>
      </c>
      <c r="F248" s="83">
        <v>92719.3</v>
      </c>
      <c r="G248" s="83">
        <v>37913.457000000002</v>
      </c>
      <c r="H248" s="83">
        <v>0</v>
      </c>
      <c r="I248" s="83">
        <v>101032.317</v>
      </c>
      <c r="J248" s="83">
        <v>3472</v>
      </c>
      <c r="K248" s="83">
        <v>5395.2439999999997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2613.471</v>
      </c>
      <c r="R248" s="83">
        <v>0</v>
      </c>
      <c r="S248" s="83">
        <v>0</v>
      </c>
    </row>
    <row r="249" spans="1:19">
      <c r="A249" s="83" t="s">
        <v>695</v>
      </c>
      <c r="B249" s="84">
        <v>600586000000</v>
      </c>
      <c r="C249" s="83">
        <v>381691.245</v>
      </c>
      <c r="D249" s="83" t="s">
        <v>721</v>
      </c>
      <c r="E249" s="83">
        <v>115409.094</v>
      </c>
      <c r="F249" s="83">
        <v>92719.3</v>
      </c>
      <c r="G249" s="83">
        <v>37655.266000000003</v>
      </c>
      <c r="H249" s="83">
        <v>0</v>
      </c>
      <c r="I249" s="83">
        <v>76910.303</v>
      </c>
      <c r="J249" s="83">
        <v>3472</v>
      </c>
      <c r="K249" s="83">
        <v>4049.33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2587.1619999999998</v>
      </c>
      <c r="R249" s="83">
        <v>0</v>
      </c>
      <c r="S249" s="83">
        <v>0</v>
      </c>
    </row>
    <row r="250" spans="1:19">
      <c r="A250" s="83" t="s">
        <v>696</v>
      </c>
      <c r="B250" s="84">
        <v>556382000000</v>
      </c>
      <c r="C250" s="83">
        <v>353182.902</v>
      </c>
      <c r="D250" s="83" t="s">
        <v>803</v>
      </c>
      <c r="E250" s="83">
        <v>115409.094</v>
      </c>
      <c r="F250" s="83">
        <v>92719.3</v>
      </c>
      <c r="G250" s="83">
        <v>37113.025999999998</v>
      </c>
      <c r="H250" s="83">
        <v>0</v>
      </c>
      <c r="I250" s="83">
        <v>49957.383000000002</v>
      </c>
      <c r="J250" s="83">
        <v>3472</v>
      </c>
      <c r="K250" s="83">
        <v>3158.9749999999999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2464.3339999999998</v>
      </c>
      <c r="R250" s="83">
        <v>0</v>
      </c>
      <c r="S250" s="83">
        <v>0</v>
      </c>
    </row>
    <row r="251" spans="1:19">
      <c r="A251" s="83" t="s">
        <v>697</v>
      </c>
      <c r="B251" s="84">
        <v>500636000000</v>
      </c>
      <c r="C251" s="83">
        <v>323741.55800000002</v>
      </c>
      <c r="D251" s="83" t="s">
        <v>804</v>
      </c>
      <c r="E251" s="83">
        <v>115409.094</v>
      </c>
      <c r="F251" s="83">
        <v>92719.3</v>
      </c>
      <c r="G251" s="83">
        <v>36595.553999999996</v>
      </c>
      <c r="H251" s="83">
        <v>0</v>
      </c>
      <c r="I251" s="83">
        <v>21519.57</v>
      </c>
      <c r="J251" s="83">
        <v>3472</v>
      </c>
      <c r="K251" s="83">
        <v>2372.473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2764.7759999999998</v>
      </c>
      <c r="R251" s="83">
        <v>0</v>
      </c>
      <c r="S251" s="83">
        <v>0</v>
      </c>
    </row>
    <row r="252" spans="1:19">
      <c r="A252" s="83" t="s">
        <v>698</v>
      </c>
      <c r="B252" s="84">
        <v>505428000000</v>
      </c>
      <c r="C252" s="83">
        <v>317178.31900000002</v>
      </c>
      <c r="D252" s="83" t="s">
        <v>805</v>
      </c>
      <c r="E252" s="83">
        <v>115409.094</v>
      </c>
      <c r="F252" s="83">
        <v>92719.3</v>
      </c>
      <c r="G252" s="83">
        <v>36562.713000000003</v>
      </c>
      <c r="H252" s="83">
        <v>0</v>
      </c>
      <c r="I252" s="83">
        <v>16127.46</v>
      </c>
      <c r="J252" s="83">
        <v>3472</v>
      </c>
      <c r="K252" s="83">
        <v>1748.904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2250.0569999999998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699</v>
      </c>
      <c r="B254" s="84">
        <v>6709650000000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700</v>
      </c>
      <c r="B255" s="84">
        <v>462391000000</v>
      </c>
      <c r="C255" s="83">
        <v>312142.41399999999</v>
      </c>
      <c r="D255" s="83"/>
      <c r="E255" s="83">
        <v>115409.094</v>
      </c>
      <c r="F255" s="83">
        <v>92719.3</v>
      </c>
      <c r="G255" s="83">
        <v>36562.713000000003</v>
      </c>
      <c r="H255" s="83">
        <v>0</v>
      </c>
      <c r="I255" s="83">
        <v>10988.091</v>
      </c>
      <c r="J255" s="83">
        <v>3472</v>
      </c>
      <c r="K255" s="83">
        <v>1535.433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2250.0569999999998</v>
      </c>
      <c r="R255" s="83">
        <v>0</v>
      </c>
      <c r="S255" s="83">
        <v>0</v>
      </c>
    </row>
    <row r="256" spans="1:19">
      <c r="A256" s="83" t="s">
        <v>701</v>
      </c>
      <c r="B256" s="84">
        <v>671388000000</v>
      </c>
      <c r="C256" s="83">
        <v>423756.23599999998</v>
      </c>
      <c r="D256" s="83"/>
      <c r="E256" s="83">
        <v>115409.094</v>
      </c>
      <c r="F256" s="83">
        <v>92719.3</v>
      </c>
      <c r="G256" s="83">
        <v>38101.870000000003</v>
      </c>
      <c r="H256" s="83">
        <v>0</v>
      </c>
      <c r="I256" s="83">
        <v>117939.64</v>
      </c>
      <c r="J256" s="83">
        <v>3472</v>
      </c>
      <c r="K256" s="83">
        <v>5395.2439999999997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3198.5160000000001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722</v>
      </c>
      <c r="C258" s="83" t="s">
        <v>723</v>
      </c>
      <c r="D258" s="83" t="s">
        <v>132</v>
      </c>
      <c r="E258" s="83" t="s">
        <v>288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724</v>
      </c>
      <c r="B259" s="83">
        <v>167430.63</v>
      </c>
      <c r="C259" s="83">
        <v>55381.68</v>
      </c>
      <c r="D259" s="83">
        <v>0</v>
      </c>
      <c r="E259" s="83">
        <v>222812.31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725</v>
      </c>
      <c r="B260" s="83">
        <v>14.76</v>
      </c>
      <c r="C260" s="83">
        <v>4.88</v>
      </c>
      <c r="D260" s="83">
        <v>0</v>
      </c>
      <c r="E260" s="83">
        <v>19.64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726</v>
      </c>
      <c r="B261" s="83">
        <v>14.76</v>
      </c>
      <c r="C261" s="83">
        <v>4.88</v>
      </c>
      <c r="D261" s="83">
        <v>0</v>
      </c>
      <c r="E261" s="83">
        <v>19.64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  <vt:variant>
        <vt:lpstr>Named Ranges</vt:lpstr>
      </vt:variant>
      <vt:variant>
        <vt:i4>144</vt:i4>
      </vt:variant>
    </vt:vector>
  </HeadingPairs>
  <TitlesOfParts>
    <vt:vector size="162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RmLghtSch</vt:lpstr>
      <vt:lpstr>EqpSch</vt:lpstr>
      <vt:lpstr>RmEqpSch</vt:lpstr>
      <vt:lpstr>OccSch</vt:lpstr>
      <vt:lpstr>RmOccSch</vt:lpstr>
      <vt:lpstr>HeatSch</vt:lpstr>
      <vt:lpstr>CoolSch</vt:lpstr>
      <vt:lpstr>Miami!lghotel01miami</vt:lpstr>
      <vt:lpstr>Miami!lghotel01miami_1</vt:lpstr>
      <vt:lpstr>Miami!lghotel01miami_2</vt:lpstr>
      <vt:lpstr>Miami!lghotel01miami_3</vt:lpstr>
      <vt:lpstr>Miami!lghotel01miami_4</vt:lpstr>
      <vt:lpstr>Miami!lghotel01miami_5</vt:lpstr>
      <vt:lpstr>Miami!lghotel01miami_6</vt:lpstr>
      <vt:lpstr>Miami!lghotel01miami_7</vt:lpstr>
      <vt:lpstr>Miami!lghotel01miami_8</vt:lpstr>
      <vt:lpstr>Houston!lghotel02houston</vt:lpstr>
      <vt:lpstr>Houston!lghotel02houston_1</vt:lpstr>
      <vt:lpstr>Houston!lghotel02houston_2</vt:lpstr>
      <vt:lpstr>Houston!lghotel02houston_3</vt:lpstr>
      <vt:lpstr>Houston!lghotel02houston_4</vt:lpstr>
      <vt:lpstr>Houston!lghotel02houston_5</vt:lpstr>
      <vt:lpstr>Houston!lghotel02houston_6</vt:lpstr>
      <vt:lpstr>Houston!lghotel02houston_7</vt:lpstr>
      <vt:lpstr>Houston!lghotel02houston_8</vt:lpstr>
      <vt:lpstr>Phoenix!lghotel03phoenix</vt:lpstr>
      <vt:lpstr>Phoenix!lghotel03phoenix_1</vt:lpstr>
      <vt:lpstr>Phoenix!lghotel03phoenix_2</vt:lpstr>
      <vt:lpstr>Phoenix!lghotel03phoenix_3</vt:lpstr>
      <vt:lpstr>Phoenix!lghotel03phoenix_4</vt:lpstr>
      <vt:lpstr>Phoenix!lghotel03phoenix_5</vt:lpstr>
      <vt:lpstr>Phoenix!lghotel03phoenix_6</vt:lpstr>
      <vt:lpstr>Phoenix!lghotel03phoenix_7</vt:lpstr>
      <vt:lpstr>Phoenix!lghotel03phoenix_8</vt:lpstr>
      <vt:lpstr>Atlanta!lghotel04atlanta</vt:lpstr>
      <vt:lpstr>Atlanta!lghotel04atlanta_1</vt:lpstr>
      <vt:lpstr>Atlanta!lghotel04atlanta_2</vt:lpstr>
      <vt:lpstr>Atlanta!lghotel04atlanta_3</vt:lpstr>
      <vt:lpstr>Atlanta!lghotel04atlanta_4</vt:lpstr>
      <vt:lpstr>Atlanta!lghotel04atlanta_5</vt:lpstr>
      <vt:lpstr>Atlanta!lghotel04atlanta_6</vt:lpstr>
      <vt:lpstr>Atlanta!lghotel04atlanta_7</vt:lpstr>
      <vt:lpstr>Atlanta!lghotel04atlanta_8</vt:lpstr>
      <vt:lpstr>LosAngeles!lghotel05losangeles</vt:lpstr>
      <vt:lpstr>LosAngeles!lghotel05losangeles_1</vt:lpstr>
      <vt:lpstr>LosAngeles!lghotel05losangeles_2</vt:lpstr>
      <vt:lpstr>LosAngeles!lghotel05losangeles_3</vt:lpstr>
      <vt:lpstr>LosAngeles!lghotel05losangeles_4</vt:lpstr>
      <vt:lpstr>LosAngeles!lghotel05losangeles_5</vt:lpstr>
      <vt:lpstr>LosAngeles!lghotel05losangeles_6</vt:lpstr>
      <vt:lpstr>LosAngeles!lghotel05losangeles_7</vt:lpstr>
      <vt:lpstr>LosAngeles!lghotel05losangeles_8</vt:lpstr>
      <vt:lpstr>LasVegas!lghotel06lasvegas</vt:lpstr>
      <vt:lpstr>LasVegas!lghotel06lasvegas_1</vt:lpstr>
      <vt:lpstr>LasVegas!lghotel06lasvegas_2</vt:lpstr>
      <vt:lpstr>LasVegas!lghotel06lasvegas_3</vt:lpstr>
      <vt:lpstr>LasVegas!lghotel06lasvegas_4</vt:lpstr>
      <vt:lpstr>LasVegas!lghotel06lasvegas_5</vt:lpstr>
      <vt:lpstr>LasVegas!lghotel06lasvegas_6</vt:lpstr>
      <vt:lpstr>LasVegas!lghotel06lasvegas_7</vt:lpstr>
      <vt:lpstr>LasVegas!lghotel06lasvegas_8</vt:lpstr>
      <vt:lpstr>SanFrancisco!lghotel07sanfrancisco</vt:lpstr>
      <vt:lpstr>SanFrancisco!lghotel07sanfrancisco_1</vt:lpstr>
      <vt:lpstr>SanFrancisco!lghotel07sanfrancisco_2</vt:lpstr>
      <vt:lpstr>SanFrancisco!lghotel07sanfrancisco_3</vt:lpstr>
      <vt:lpstr>SanFrancisco!lghotel07sanfrancisco_4</vt:lpstr>
      <vt:lpstr>SanFrancisco!lghotel07sanfrancisco_5</vt:lpstr>
      <vt:lpstr>SanFrancisco!lghotel07sanfrancisco_6</vt:lpstr>
      <vt:lpstr>SanFrancisco!lghotel07sanfrancisco_7</vt:lpstr>
      <vt:lpstr>SanFrancisco!lghotel07sanfrancisco_8</vt:lpstr>
      <vt:lpstr>Baltimore!lghotel08baltimore</vt:lpstr>
      <vt:lpstr>Baltimore!lghotel08baltimore_1</vt:lpstr>
      <vt:lpstr>Baltimore!lghotel08baltimore_2</vt:lpstr>
      <vt:lpstr>Baltimore!lghotel08baltimore_3</vt:lpstr>
      <vt:lpstr>Baltimore!lghotel08baltimore_4</vt:lpstr>
      <vt:lpstr>Baltimore!lghotel08baltimore_5</vt:lpstr>
      <vt:lpstr>Baltimore!lghotel08baltimore_6</vt:lpstr>
      <vt:lpstr>Baltimore!lghotel08baltimore_7</vt:lpstr>
      <vt:lpstr>Baltimore!lghotel08baltimore_8</vt:lpstr>
      <vt:lpstr>Albuquerque!lghotel09albuquerque</vt:lpstr>
      <vt:lpstr>Albuquerque!lghotel09albuquerque_1</vt:lpstr>
      <vt:lpstr>Albuquerque!lghotel09albuquerque_2</vt:lpstr>
      <vt:lpstr>Albuquerque!lghotel09albuquerque_3</vt:lpstr>
      <vt:lpstr>Albuquerque!lghotel09albuquerque_4</vt:lpstr>
      <vt:lpstr>Albuquerque!lghotel09albuquerque_5</vt:lpstr>
      <vt:lpstr>Albuquerque!lghotel09albuquerque_6</vt:lpstr>
      <vt:lpstr>Albuquerque!lghotel09albuquerque_7</vt:lpstr>
      <vt:lpstr>Albuquerque!lghotel09albuquerque_8</vt:lpstr>
      <vt:lpstr>Seattle!lghotel10seattle</vt:lpstr>
      <vt:lpstr>Seattle!lghotel10seattle_1</vt:lpstr>
      <vt:lpstr>Seattle!lghotel10seattle_2</vt:lpstr>
      <vt:lpstr>Seattle!lghotel10seattle_3</vt:lpstr>
      <vt:lpstr>Seattle!lghotel10seattle_4</vt:lpstr>
      <vt:lpstr>Seattle!lghotel10seattle_5</vt:lpstr>
      <vt:lpstr>Seattle!lghotel10seattle_6</vt:lpstr>
      <vt:lpstr>Seattle!lghotel10seattle_7</vt:lpstr>
      <vt:lpstr>Seattle!lghotel10seattle_8</vt:lpstr>
      <vt:lpstr>Chicago!lghotel11chicago</vt:lpstr>
      <vt:lpstr>Chicago!lghotel11chicago_1</vt:lpstr>
      <vt:lpstr>Chicago!lghotel11chicago_2</vt:lpstr>
      <vt:lpstr>Chicago!lghotel11chicago_3</vt:lpstr>
      <vt:lpstr>Chicago!lghotel11chicago_4</vt:lpstr>
      <vt:lpstr>Chicago!lghotel11chicago_5</vt:lpstr>
      <vt:lpstr>Chicago!lghotel11chicago_6</vt:lpstr>
      <vt:lpstr>Chicago!lghotel11chicago_7</vt:lpstr>
      <vt:lpstr>Chicago!lghotel11chicago_8</vt:lpstr>
      <vt:lpstr>Boulder!lghotel12boulder</vt:lpstr>
      <vt:lpstr>Boulder!lghotel12boulder_1</vt:lpstr>
      <vt:lpstr>Boulder!lghotel12boulder_2</vt:lpstr>
      <vt:lpstr>Boulder!lghotel12boulder_3</vt:lpstr>
      <vt:lpstr>Boulder!lghotel12boulder_4</vt:lpstr>
      <vt:lpstr>Boulder!lghotel12boulder_5</vt:lpstr>
      <vt:lpstr>Boulder!lghotel12boulder_6</vt:lpstr>
      <vt:lpstr>Boulder!lghotel12boulder_7</vt:lpstr>
      <vt:lpstr>Boulder!lghotel12boulder_8</vt:lpstr>
      <vt:lpstr>Minneapolis!lghotel13minneapolis</vt:lpstr>
      <vt:lpstr>Minneapolis!lghotel13minneapolis_1</vt:lpstr>
      <vt:lpstr>Minneapolis!lghotel13minneapolis_2</vt:lpstr>
      <vt:lpstr>Minneapolis!lghotel13minneapolis_3</vt:lpstr>
      <vt:lpstr>Minneapolis!lghotel13minneapolis_4</vt:lpstr>
      <vt:lpstr>Minneapolis!lghotel13minneapolis_5</vt:lpstr>
      <vt:lpstr>Minneapolis!lghotel13minneapolis_6</vt:lpstr>
      <vt:lpstr>Minneapolis!lghotel13minneapolis_7</vt:lpstr>
      <vt:lpstr>Minneapolis!lghotel13minneapolis_8</vt:lpstr>
      <vt:lpstr>Helena!lghotel14helena</vt:lpstr>
      <vt:lpstr>Helena!lghotel14helena_1</vt:lpstr>
      <vt:lpstr>Helena!lghotel14helena_2</vt:lpstr>
      <vt:lpstr>Helena!lghotel14helena_3</vt:lpstr>
      <vt:lpstr>Helena!lghotel14helena_4</vt:lpstr>
      <vt:lpstr>Helena!lghotel14helena_5</vt:lpstr>
      <vt:lpstr>Helena!lghotel14helena_6</vt:lpstr>
      <vt:lpstr>Helena!lghotel14helena_7</vt:lpstr>
      <vt:lpstr>Helena!lghotel14helena_8</vt:lpstr>
      <vt:lpstr>Duluth!lghotel15duluth</vt:lpstr>
      <vt:lpstr>Duluth!lghotel15duluth_1</vt:lpstr>
      <vt:lpstr>Duluth!lghotel15duluth_2</vt:lpstr>
      <vt:lpstr>Duluth!lghotel15duluth_3</vt:lpstr>
      <vt:lpstr>Duluth!lghotel15duluth_4</vt:lpstr>
      <vt:lpstr>Duluth!lghotel15duluth_5</vt:lpstr>
      <vt:lpstr>Duluth!lghotel15duluth_6</vt:lpstr>
      <vt:lpstr>Duluth!lghotel15duluth_7</vt:lpstr>
      <vt:lpstr>Duluth!lghotel15duluth_8</vt:lpstr>
      <vt:lpstr>Fairbanks!lghotel16fairbanks</vt:lpstr>
      <vt:lpstr>Fairbanks!lghotel16fairbanks_1</vt:lpstr>
      <vt:lpstr>Fairbanks!lghotel16fairbanks_2</vt:lpstr>
      <vt:lpstr>Fairbanks!lghotel16fairbanks_3</vt:lpstr>
      <vt:lpstr>Fairbanks!lghotel16fairbanks_4</vt:lpstr>
      <vt:lpstr>Fairbanks!lghotel16fairbanks_5</vt:lpstr>
      <vt:lpstr>Fairbanks!lghotel16fairbanks_6</vt:lpstr>
      <vt:lpstr>Fairbanks!lghotel16fairbanks_7</vt:lpstr>
      <vt:lpstr>Fairbanks!lghotel16fairbanks_8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2008-04-24T21:18:06Z</cp:lastPrinted>
  <dcterms:created xsi:type="dcterms:W3CDTF">2007-11-14T19:26:56Z</dcterms:created>
  <dcterms:modified xsi:type="dcterms:W3CDTF">2009-10-30T23:41:14Z</dcterms:modified>
</cp:coreProperties>
</file>